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640" windowHeight="7980" activeTab="0"/>
  </bookViews>
  <sheets>
    <sheet name="別紙１" sheetId="1" r:id="rId1"/>
    <sheet name="別紙2" sheetId="2" r:id="rId2"/>
    <sheet name="別紙１ (記入例)" sheetId="3" r:id="rId3"/>
    <sheet name="別紙2 (記入例)" sheetId="4" r:id="rId4"/>
  </sheets>
  <definedNames/>
  <calcPr fullCalcOnLoad="1"/>
</workbook>
</file>

<file path=xl/comments3.xml><?xml version="1.0" encoding="utf-8"?>
<comments xmlns="http://schemas.openxmlformats.org/spreadsheetml/2006/main">
  <authors>
    <author>埼玉県</author>
  </authors>
  <commentList>
    <comment ref="C9" authorId="0">
      <text>
        <r>
          <rPr>
            <sz val="9"/>
            <rFont val="ＭＳ Ｐゴシック"/>
            <family val="3"/>
          </rPr>
          <t>別紙２で「○」のついた法人について記入します</t>
        </r>
      </text>
    </comment>
    <comment ref="M9" authorId="0">
      <text>
        <r>
          <rPr>
            <sz val="9"/>
            <rFont val="ＭＳ Ｐゴシック"/>
            <family val="3"/>
          </rPr>
          <t>④＞③の場合に○をしてください</t>
        </r>
      </text>
    </comment>
    <comment ref="E19" authorId="0">
      <text>
        <r>
          <rPr>
            <b/>
            <sz val="9"/>
            <rFont val="ＭＳ Ｐゴシック"/>
            <family val="3"/>
          </rPr>
          <t xml:space="preserve">有の場合３へ
無の場合はここで終了です
</t>
        </r>
      </text>
    </comment>
    <comment ref="E28" authorId="0">
      <text>
        <r>
          <rPr>
            <b/>
            <sz val="9"/>
            <rFont val="ＭＳ Ｐゴシック"/>
            <family val="3"/>
          </rPr>
          <t>有の場合「減算の有無の判定を求める正当な理由の項目」へ
無の場合は県への届出をしてください</t>
        </r>
      </text>
    </comment>
    <comment ref="A37" authorId="0">
      <text>
        <r>
          <rPr>
            <b/>
            <sz val="9"/>
            <rFont val="ＭＳ Ｐゴシック"/>
            <family val="3"/>
          </rPr>
          <t>３で有の場合はいずれかに○をつけてください</t>
        </r>
      </text>
    </comment>
    <comment ref="A45" authorId="0">
      <text>
        <r>
          <rPr>
            <b/>
            <sz val="9"/>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J68" authorId="0">
      <text>
        <r>
          <rPr>
            <b/>
            <sz val="9"/>
            <rFont val="ＭＳ Ｐゴシック"/>
            <family val="3"/>
          </rPr>
          <t>各月の平均が２０件以下の場合、この欄に○が付されます</t>
        </r>
      </text>
    </comment>
    <comment ref="B68" authorId="0">
      <text>
        <r>
          <rPr>
            <sz val="9"/>
            <rFont val="ＭＳ Ｐゴシック"/>
            <family val="3"/>
          </rPr>
          <t>給付管理票を作成している件数を記入してください（地域包括支援センターから受託している要支援者分は除く）</t>
        </r>
      </text>
    </comment>
    <comment ref="J75" authorId="0">
      <text>
        <r>
          <rPr>
            <b/>
            <sz val="9"/>
            <rFont val="ＭＳ Ｐゴシック"/>
            <family val="3"/>
          </rPr>
          <t>各月のサービスごとの平均が１０件以下の場合、この欄に○が付されます</t>
        </r>
      </text>
    </comment>
    <comment ref="A79" authorId="0">
      <text>
        <r>
          <rPr>
            <b/>
            <sz val="9"/>
            <rFont val="ＭＳ Ｐゴシック"/>
            <family val="3"/>
          </rPr>
          <t>別紙４に基づいて入力してください</t>
        </r>
      </text>
    </comment>
    <comment ref="K9" authorId="0">
      <text>
        <r>
          <rPr>
            <b/>
            <sz val="9"/>
            <rFont val="ＭＳ Ｐゴシック"/>
            <family val="3"/>
          </rPr>
          <t>小数点以下を切り捨ててください</t>
        </r>
      </text>
    </comment>
    <comment ref="C82" authorId="0">
      <text>
        <r>
          <rPr>
            <sz val="9"/>
            <rFont val="ＭＳ Ｐゴシック"/>
            <family val="3"/>
          </rPr>
          <t>別紙４で「○」のついた法人について記入します</t>
        </r>
      </text>
    </comment>
    <comment ref="K82" authorId="0">
      <text>
        <r>
          <rPr>
            <sz val="9"/>
            <rFont val="ＭＳ Ｐゴシック"/>
            <family val="3"/>
          </rPr>
          <t>小数点以下を切り捨ててください</t>
        </r>
      </text>
    </comment>
    <comment ref="A91" authorId="0">
      <text>
        <r>
          <rPr>
            <b/>
            <sz val="9"/>
            <rFont val="ＭＳ Ｐゴシック"/>
            <family val="3"/>
          </rPr>
          <t xml:space="preserve">いずれかにチェックを付け、「届出の要否」欄を参照してください
</t>
        </r>
      </text>
    </comment>
    <comment ref="K10" authorId="0">
      <text>
        <r>
          <rPr>
            <b/>
            <sz val="9"/>
            <rFont val="ＭＳ Ｐゴシック"/>
            <family val="3"/>
          </rPr>
          <t>小数点以下を切り捨ててください</t>
        </r>
      </text>
    </comment>
  </commentList>
</comments>
</file>

<file path=xl/comments4.xml><?xml version="1.0" encoding="utf-8"?>
<comments xmlns="http://schemas.openxmlformats.org/spreadsheetml/2006/main">
  <authors>
    <author>埼玉県</author>
  </authors>
  <commentList>
    <comment ref="A5" authorId="0">
      <text>
        <r>
          <rPr>
            <b/>
            <sz val="9"/>
            <rFont val="ＭＳ Ｐゴシック"/>
            <family val="3"/>
          </rPr>
          <t>一つの法人の複数の事業所にケアを依頼している場合</t>
        </r>
      </text>
    </comment>
    <comment ref="J5" authorId="0">
      <text>
        <r>
          <rPr>
            <b/>
            <sz val="9"/>
            <rFont val="ＭＳ Ｐゴシック"/>
            <family val="3"/>
          </rPr>
          <t>別紙１　１－④に転記してください</t>
        </r>
      </text>
    </comment>
    <comment ref="K5" authorId="0">
      <text>
        <r>
          <rPr>
            <b/>
            <sz val="9"/>
            <rFont val="ＭＳ Ｐゴシック"/>
            <family val="3"/>
          </rPr>
          <t>一番件数が多い法人に○をつけてください</t>
        </r>
      </text>
    </comment>
    <comment ref="D6" authorId="0">
      <text>
        <r>
          <rPr>
            <b/>
            <sz val="9"/>
            <rFont val="ＭＳ Ｐゴシック"/>
            <family val="3"/>
          </rPr>
          <t xml:space="preserve">一人の利用者が「こばとん川口」と「こばとん鳩ヶ谷」の両方を利用している場合、いずれか一つのみに計上します
</t>
        </r>
      </text>
    </comment>
    <comment ref="F7" authorId="0">
      <text>
        <r>
          <rPr>
            <b/>
            <sz val="9"/>
            <rFont val="ＭＳ Ｐゴシック"/>
            <family val="3"/>
          </rPr>
          <t>一人の利用者が（株）こばとんと（福）まがたま会双方を利用している場合は、利用者数の多い「（株）こばとんに計上します。</t>
        </r>
      </text>
    </comment>
    <comment ref="D29" authorId="0">
      <text>
        <r>
          <rPr>
            <b/>
            <sz val="9"/>
            <rFont val="ＭＳ Ｐゴシック"/>
            <family val="3"/>
          </rPr>
          <t>合計を記入してください</t>
        </r>
      </text>
    </comment>
    <comment ref="J29" authorId="0">
      <text>
        <r>
          <rPr>
            <b/>
            <sz val="9"/>
            <rFont val="ＭＳ Ｐゴシック"/>
            <family val="3"/>
          </rPr>
          <t>別紙１の１－②に転記してください。</t>
        </r>
      </text>
    </comment>
  </commentList>
</comments>
</file>

<file path=xl/sharedStrings.xml><?xml version="1.0" encoding="utf-8"?>
<sst xmlns="http://schemas.openxmlformats.org/spreadsheetml/2006/main" count="307" uniqueCount="127">
  <si>
    <t>事業所番号</t>
  </si>
  <si>
    <t>事業所名</t>
  </si>
  <si>
    <t>サービス</t>
  </si>
  <si>
    <t>法人名</t>
  </si>
  <si>
    <t>代表者名</t>
  </si>
  <si>
    <t>住所</t>
  </si>
  <si>
    <t>全体月計</t>
  </si>
  <si>
    <t>訪問介護</t>
  </si>
  <si>
    <t>福祉用具貸与</t>
  </si>
  <si>
    <t>担当者名</t>
  </si>
  <si>
    <t>電話</t>
  </si>
  <si>
    <t>有</t>
  </si>
  <si>
    <t>無</t>
  </si>
  <si>
    <t>・</t>
  </si>
  <si>
    <t>サービスごとの紹介率計算内訳書</t>
  </si>
  <si>
    <t>別紙１</t>
  </si>
  <si>
    <t>最高法人計</t>
  </si>
  <si>
    <t>②</t>
  </si>
  <si>
    <t>④</t>
  </si>
  <si>
    <t>※　同一法人で同一サービスを展開している複数の事業所を利用している利用者がいる場合には、いずれか一方の事業所分のみを計上してください。</t>
  </si>
  <si>
    <t>合計(①)</t>
  </si>
  <si>
    <t xml:space="preserve"> </t>
  </si>
  <si>
    <t>計</t>
  </si>
  <si>
    <t>最高法人</t>
  </si>
  <si>
    <t>平均(①/6)</t>
  </si>
  <si>
    <t>　　　別法人で同一サービスの複数の事業所を利用している利用者がいる場合は、位置づけているケアプラン数が多い法人の方に計上してください。</t>
  </si>
  <si>
    <t>別紙２</t>
  </si>
  <si>
    <t>サービス種類（　　　　　　　　　　　　　　　　　　）</t>
  </si>
  <si>
    <t>こばとん川口</t>
  </si>
  <si>
    <t>埼玉　和子</t>
  </si>
  <si>
    <t>(株）こばとん</t>
  </si>
  <si>
    <t>さいたま市浦和区高砂３－１５－１</t>
  </si>
  <si>
    <t>(福）まがたま会</t>
  </si>
  <si>
    <t>彩野　国雄</t>
  </si>
  <si>
    <t>所沢市けやき台２－５－８</t>
  </si>
  <si>
    <t>記入例（別紙２）</t>
  </si>
  <si>
    <t>別紙２－１</t>
  </si>
  <si>
    <t>（株）こばとん</t>
  </si>
  <si>
    <t>○</t>
  </si>
  <si>
    <t>こばとん鳩ヶ谷</t>
  </si>
  <si>
    <t>（福）まがたま会</t>
  </si>
  <si>
    <t>まがたま訪問介護事業所</t>
  </si>
  <si>
    <t>→②</t>
  </si>
  <si>
    <t>サービス種類（訪問介護　　　　　　　　　　　　　）</t>
  </si>
  <si>
    <t>80％超過</t>
  </si>
  <si>
    <t>80％件数</t>
  </si>
  <si>
    <t>③(②×0.8)</t>
  </si>
  <si>
    <t>１　紹介率最高法人を位置づけた居宅サービス計画の数の占める割合</t>
  </si>
  <si>
    <t>２　紹介率最高法人への集中割合が８０％を超えるサービスの有無</t>
  </si>
  <si>
    <t>３　紹介率最高法人への集中割合が８０％を超える正当な理由の有無</t>
  </si>
  <si>
    <t>　　　　減算の有無の判定を求める正当な理由の項目</t>
  </si>
  <si>
    <t>チェック欄</t>
  </si>
  <si>
    <t>正当な理由の判定項目</t>
  </si>
  <si>
    <t>　　　　３へ進んでください。</t>
  </si>
  <si>
    <t>　　　　</t>
  </si>
  <si>
    <t>　　　　届出は不要です。本紙及び別紙２を事業所において２年間保存してください。</t>
  </si>
  <si>
    <t>　※　２が【有】の場合</t>
  </si>
  <si>
    <t>　※　２が【無】の場合</t>
  </si>
  <si>
    <t>　※　３が有の場合</t>
  </si>
  <si>
    <t>　※　３が無の場合</t>
  </si>
  <si>
    <t>　　　　次ページ「減算の有無の判定を求める正当な理由の項目」にチェックを付して各項目の詳細な計算を示してください。</t>
  </si>
  <si>
    <t>通常の実施区域
（市町村名等を記入）</t>
  </si>
  <si>
    <t>事業所数</t>
  </si>
  <si>
    <t>サービス
種類</t>
  </si>
  <si>
    <t>【以下の項目は上記表にてチェックした項目のみ記入してください】</t>
  </si>
  <si>
    <t>２０件以下</t>
  </si>
  <si>
    <t>１０件以下</t>
  </si>
  <si>
    <t>集中割合が８０％
を超過したサービス名称</t>
  </si>
  <si>
    <t>判定期間各月の
計画件数</t>
  </si>
  <si>
    <r>
      <t>居宅サービス計画のうち</t>
    </r>
    <r>
      <rPr>
        <u val="single"/>
        <sz val="11"/>
        <rFont val="ＭＳ Ｐゴシック"/>
        <family val="3"/>
      </rPr>
      <t>　（サービス名）　</t>
    </r>
    <r>
      <rPr>
        <sz val="11"/>
        <rFont val="ＭＳ Ｐゴシック"/>
        <family val="3"/>
      </rPr>
      <t>を計画した数</t>
    </r>
  </si>
  <si>
    <t>４　届出の要否</t>
  </si>
  <si>
    <t>届出の要否</t>
  </si>
  <si>
    <t>集中割合が８０％を超えるサービスがない</t>
  </si>
  <si>
    <t>○</t>
  </si>
  <si>
    <t>集中割合が８０％を超えているが正当な理由の（１）～（４）に該当する</t>
  </si>
  <si>
    <t>1176543200</t>
  </si>
  <si>
    <t>048-830-3247</t>
  </si>
  <si>
    <t>通所介護</t>
  </si>
  <si>
    <t>福祉用具貸与</t>
  </si>
  <si>
    <t>訪問看護</t>
  </si>
  <si>
    <t>訪問看護</t>
  </si>
  <si>
    <t>通所リハビリテーション</t>
  </si>
  <si>
    <t>川口市・戸田市・蕨市</t>
  </si>
  <si>
    <t>訪問介護</t>
  </si>
  <si>
    <t>訪問介護</t>
  </si>
  <si>
    <t>通所介護</t>
  </si>
  <si>
    <r>
      <t>居宅サービス計画のうち</t>
    </r>
    <r>
      <rPr>
        <u val="single"/>
        <sz val="11"/>
        <rFont val="ＭＳ Ｐゴシック"/>
        <family val="3"/>
      </rPr>
      <t xml:space="preserve"> 訪問介護 </t>
    </r>
    <r>
      <rPr>
        <sz val="11"/>
        <rFont val="ＭＳ Ｐゴシック"/>
        <family val="3"/>
      </rPr>
      <t>を計画した数</t>
    </r>
  </si>
  <si>
    <t>　　 参考様式１「法人別　各月の正当な理由該当利用者一覧」を提出すること</t>
  </si>
  <si>
    <t>※　記入欄が不足する場合は適宜行を追加して記入してください。</t>
  </si>
  <si>
    <t>サービス種類でみた場合に日常生活圏域内にサービスが５事業所未満である利用者を除いた場合の集中割合</t>
  </si>
  <si>
    <t>集中割合が８０％を超えており正当な理由の（５）～（６）に該当する</t>
  </si>
  <si>
    <t>届出が必要です。
必要書類を添えて市へ
提出してください。</t>
  </si>
  <si>
    <t>　　　　様式１「居宅介護支援事業所における特定事業所集中減算の届出について」を作成し本紙及び別紙２とともに市へ届け出てください。</t>
  </si>
  <si>
    <t>有</t>
  </si>
  <si>
    <t>届出は不要です。
事業所において別紙１及び別紙２を
５年間保存してください。</t>
  </si>
  <si>
    <t>　　　　届出は不要です。本紙及び別紙２を事業所において５年間保存してください。</t>
  </si>
  <si>
    <t xml:space="preserve">①　居宅介護支援事業所の通常の事業の実施地域に訪問介護サービス等が各事業所でみた場合に５事業所未満である
</t>
  </si>
  <si>
    <t>②　特別地域居宅介護支援加算を受けている</t>
  </si>
  <si>
    <t>③　判定期間の１月当たりの平均居宅サービス計画件数が２０件以下である</t>
  </si>
  <si>
    <t>④　対象サービスを位置づけているプランがサービス種類ごとでみた場合に１ヶ月あたりの平均で１０件以下である</t>
  </si>
  <si>
    <t>⑤　サービスの質が高いことによる利用者の希望を勘案した場合など、特定の事業者に集中していると認められる</t>
  </si>
  <si>
    <t>⑥　その他の「正当な理由」</t>
  </si>
  <si>
    <t xml:space="preserve">①　居宅介護支援事業所の通常の事業の実施地域に訪問介護サービス等が各事業所でみた場合に５事業所未満である
</t>
  </si>
  <si>
    <r>
      <rPr>
        <u val="single"/>
        <sz val="11"/>
        <rFont val="ＭＳ Ｐゴシック"/>
        <family val="3"/>
      </rPr>
      <t>正当な理由①関係</t>
    </r>
    <r>
      <rPr>
        <sz val="11"/>
        <rFont val="ＭＳ Ｐゴシック"/>
        <family val="3"/>
      </rPr>
      <t xml:space="preserve"> 　　事業所の実施区域の状況</t>
    </r>
  </si>
  <si>
    <r>
      <rPr>
        <u val="single"/>
        <sz val="11"/>
        <rFont val="ＭＳ Ｐゴシック"/>
        <family val="3"/>
      </rPr>
      <t>正当な理由②関係</t>
    </r>
    <r>
      <rPr>
        <sz val="11"/>
        <rFont val="ＭＳ Ｐゴシック"/>
        <family val="3"/>
      </rPr>
      <t>　　特別地域居宅介護支援加算の有無</t>
    </r>
  </si>
  <si>
    <r>
      <rPr>
        <u val="single"/>
        <sz val="11"/>
        <rFont val="ＭＳ Ｐゴシック"/>
        <family val="3"/>
      </rPr>
      <t>正当な理由③関係</t>
    </r>
    <r>
      <rPr>
        <sz val="11"/>
        <rFont val="ＭＳ Ｐゴシック"/>
        <family val="3"/>
      </rPr>
      <t>　　判定期間における居宅サービス計画数</t>
    </r>
  </si>
  <si>
    <r>
      <rPr>
        <u val="single"/>
        <sz val="11"/>
        <rFont val="ＭＳ Ｐゴシック"/>
        <family val="3"/>
      </rPr>
      <t>正当な理由④関係</t>
    </r>
    <r>
      <rPr>
        <sz val="11"/>
        <rFont val="ＭＳ Ｐゴシック"/>
        <family val="3"/>
      </rPr>
      <t>　　判定期間におけるサービス種類ごとのプラン件数</t>
    </r>
  </si>
  <si>
    <r>
      <rPr>
        <u val="single"/>
        <sz val="11"/>
        <rFont val="ＭＳ Ｐゴシック"/>
        <family val="3"/>
      </rPr>
      <t>正当な理由⑥関係</t>
    </r>
    <r>
      <rPr>
        <sz val="11"/>
        <rFont val="ＭＳ Ｐゴシック"/>
        <family val="3"/>
      </rPr>
      <t>　　利用者の日常生活圏域からみた事業所数の状況</t>
    </r>
  </si>
  <si>
    <t>※　別紙３「日常生活圏域内の事業所の状況及び利用希望調査票」、別紙４「サービスごとの紹介率計算内訳書（正当な理由⑥関係）」及び</t>
  </si>
  <si>
    <t>集中割合が８０％を超えているが正当な理由の①～⑤に該当する</t>
  </si>
  <si>
    <t>集中割合が８０％を超えており正当な理由の⑥に該当する</t>
  </si>
  <si>
    <t>②　特別地域居宅介護支援加算を受けている</t>
  </si>
  <si>
    <t>　　　　月</t>
  </si>
  <si>
    <t>区域内の事業所数（　　     　年   月   日現在）</t>
  </si>
  <si>
    <t>居宅介護支援事業所特定事業所集中減算計算書　【   　　　年度　　期】</t>
  </si>
  <si>
    <t>居宅介護支援事業所特定事業所集中減算計算書　【令和元年度前期】</t>
  </si>
  <si>
    <t>区域内の事業所数（令和元年３月１日現在）</t>
  </si>
  <si>
    <t>Ｒ１.３</t>
  </si>
  <si>
    <t>Ｒ１.４</t>
  </si>
  <si>
    <t>Ｒ１.５</t>
  </si>
  <si>
    <t>Ｒ１.６</t>
  </si>
  <si>
    <t>Ｒ１.７</t>
  </si>
  <si>
    <t>Ｒ１.８</t>
  </si>
  <si>
    <t>Ｒ１.４</t>
  </si>
  <si>
    <t>Ｒ１.６</t>
  </si>
  <si>
    <t>Ｒ１.７</t>
  </si>
  <si>
    <t>Ｒ１.８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</si>
</sst>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s>
  <fonts count="45">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9"/>
      <name val="ＭＳ Ｐゴシック"/>
      <family val="3"/>
    </font>
    <font>
      <b/>
      <sz val="9"/>
      <name val="ＭＳ Ｐゴシック"/>
      <family val="3"/>
    </font>
    <font>
      <u val="singl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thin"/>
      <right style="thin"/>
      <top style="medium"/>
      <bottom>
        <color indexed="63"/>
      </bottom>
    </border>
    <border>
      <left style="medium"/>
      <right style="medium"/>
      <top style="medium"/>
      <bottom style="medium"/>
    </border>
    <border>
      <left style="thin"/>
      <right style="thin"/>
      <top style="thin"/>
      <bottom style="thin"/>
    </border>
    <border>
      <left style="thin"/>
      <right style="medium"/>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thin"/>
      <top style="thin"/>
      <bottom style="thin"/>
    </border>
    <border>
      <left style="medium"/>
      <right style="thin"/>
      <top>
        <color indexed="63"/>
      </top>
      <bottom style="thin"/>
    </border>
    <border>
      <left style="thin"/>
      <right>
        <color indexed="63"/>
      </right>
      <top style="medium"/>
      <bottom style="thin"/>
    </border>
    <border>
      <left style="thin"/>
      <right>
        <color indexed="63"/>
      </right>
      <top style="thin"/>
      <bottom style="medium"/>
    </border>
    <border>
      <left style="double"/>
      <right style="medium"/>
      <top style="medium"/>
      <bottom style="thin"/>
    </border>
    <border>
      <left style="double"/>
      <right style="medium"/>
      <top style="thin"/>
      <bottom style="medium"/>
    </border>
    <border>
      <left style="medium"/>
      <right style="medium"/>
      <top style="thin"/>
      <bottom style="medium"/>
    </border>
    <border>
      <left style="thin"/>
      <right style="medium"/>
      <top style="medium"/>
      <bottom style="thin"/>
    </border>
    <border>
      <left style="medium"/>
      <right style="medium"/>
      <top>
        <color indexed="63"/>
      </top>
      <bottom style="thin"/>
    </border>
    <border>
      <left style="medium"/>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thin"/>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0">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9" xfId="0" applyBorder="1" applyAlignment="1" applyProtection="1">
      <alignment vertical="center"/>
      <protection locked="0"/>
    </xf>
    <xf numFmtId="0" fontId="0" fillId="0" borderId="20" xfId="0" applyBorder="1" applyAlignment="1">
      <alignment horizontal="right" vertical="center"/>
    </xf>
    <xf numFmtId="0" fontId="0" fillId="0" borderId="21" xfId="0" applyBorder="1" applyAlignment="1">
      <alignment horizontal="center" vertical="center"/>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4" fillId="0" borderId="29" xfId="0" applyFont="1" applyBorder="1" applyAlignment="1">
      <alignment horizontal="center" vertical="center"/>
    </xf>
    <xf numFmtId="0" fontId="0" fillId="0" borderId="18" xfId="0" applyBorder="1" applyAlignment="1">
      <alignment vertical="center"/>
    </xf>
    <xf numFmtId="0" fontId="0" fillId="0" borderId="30" xfId="0" applyBorder="1" applyAlignment="1">
      <alignment horizontal="center" vertical="center"/>
    </xf>
    <xf numFmtId="0" fontId="0" fillId="0" borderId="22"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0" fillId="0" borderId="20" xfId="0" applyBorder="1" applyAlignment="1">
      <alignment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8" xfId="0" applyBorder="1" applyAlignment="1" applyProtection="1">
      <alignment vertical="center"/>
      <protection locked="0"/>
    </xf>
    <xf numFmtId="0" fontId="0" fillId="0" borderId="32" xfId="0" applyBorder="1" applyAlignment="1">
      <alignment vertical="center"/>
    </xf>
    <xf numFmtId="0" fontId="0" fillId="0" borderId="32" xfId="0" applyBorder="1" applyAlignment="1" applyProtection="1">
      <alignment vertical="center"/>
      <protection locked="0"/>
    </xf>
    <xf numFmtId="0" fontId="0" fillId="0" borderId="32" xfId="0" applyBorder="1" applyAlignment="1" applyProtection="1">
      <alignment vertical="center"/>
      <protection/>
    </xf>
    <xf numFmtId="0" fontId="0" fillId="0" borderId="33" xfId="0" applyBorder="1" applyAlignment="1">
      <alignment vertical="center"/>
    </xf>
    <xf numFmtId="0" fontId="0" fillId="0" borderId="18" xfId="0" applyBorder="1" applyAlignment="1" applyProtection="1">
      <alignment vertical="center"/>
      <protection/>
    </xf>
    <xf numFmtId="0" fontId="0" fillId="0" borderId="10" xfId="0" applyBorder="1" applyAlignment="1" applyProtection="1">
      <alignment vertical="center"/>
      <protection locked="0"/>
    </xf>
    <xf numFmtId="0" fontId="3" fillId="0" borderId="0" xfId="0" applyFont="1" applyAlignment="1" applyProtection="1">
      <alignment vertical="center"/>
      <protection locked="0"/>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39" xfId="0" applyBorder="1" applyAlignment="1">
      <alignment vertical="center"/>
    </xf>
    <xf numFmtId="0" fontId="0" fillId="0" borderId="0" xfId="0" applyBorder="1" applyAlignment="1">
      <alignment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8" fillId="0" borderId="4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vertical="center"/>
      <protection locked="0"/>
    </xf>
    <xf numFmtId="0" fontId="0" fillId="0" borderId="46" xfId="0" applyFill="1" applyBorder="1" applyAlignment="1" applyProtection="1">
      <alignment horizontal="center" vertical="center"/>
      <protection locked="0"/>
    </xf>
    <xf numFmtId="0" fontId="0" fillId="0" borderId="47" xfId="0"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0" fontId="0" fillId="0" borderId="44" xfId="0" applyBorder="1" applyAlignment="1">
      <alignment horizontal="center" vertical="center"/>
    </xf>
    <xf numFmtId="49" fontId="0" fillId="0" borderId="10" xfId="0" applyNumberFormat="1" applyBorder="1" applyAlignment="1">
      <alignment vertical="center"/>
    </xf>
    <xf numFmtId="0" fontId="0" fillId="0" borderId="48" xfId="0" applyBorder="1" applyAlignment="1">
      <alignment vertical="center" wrapText="1"/>
    </xf>
    <xf numFmtId="0" fontId="4" fillId="0" borderId="49" xfId="0" applyFont="1" applyBorder="1" applyAlignment="1">
      <alignment horizontal="center" vertical="center"/>
    </xf>
    <xf numFmtId="0" fontId="0" fillId="0" borderId="0" xfId="0" applyBorder="1" applyAlignment="1" applyProtection="1">
      <alignment horizontal="left" vertical="center"/>
      <protection/>
    </xf>
    <xf numFmtId="0" fontId="5" fillId="0" borderId="21" xfId="0" applyFont="1" applyBorder="1" applyAlignment="1">
      <alignment vertical="center" wrapText="1"/>
    </xf>
    <xf numFmtId="0" fontId="5" fillId="0" borderId="50" xfId="0" applyFont="1" applyBorder="1" applyAlignment="1">
      <alignment vertical="center" wrapText="1"/>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lignment horizontal="center" vertical="center"/>
    </xf>
    <xf numFmtId="0" fontId="0" fillId="0" borderId="53" xfId="0" applyBorder="1" applyAlignment="1">
      <alignment horizontal="center" vertical="center"/>
    </xf>
    <xf numFmtId="0" fontId="0" fillId="0" borderId="18" xfId="0" applyBorder="1" applyAlignment="1" applyProtection="1">
      <alignment horizontal="center" vertical="center"/>
      <protection locked="0"/>
    </xf>
    <xf numFmtId="0" fontId="0" fillId="0" borderId="51" xfId="0" applyBorder="1" applyAlignment="1">
      <alignment horizontal="center" vertical="center"/>
    </xf>
    <xf numFmtId="0" fontId="0" fillId="0" borderId="56" xfId="0" applyBorder="1" applyAlignment="1">
      <alignment horizontal="center" vertical="center"/>
    </xf>
    <xf numFmtId="0" fontId="0" fillId="0" borderId="2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32" xfId="0" applyBorder="1" applyAlignment="1" applyProtection="1">
      <alignment horizontal="center" vertical="center"/>
      <protection locked="0"/>
    </xf>
    <xf numFmtId="0" fontId="0" fillId="0" borderId="59" xfId="0"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49"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65"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top"/>
    </xf>
    <xf numFmtId="0" fontId="0" fillId="0" borderId="49" xfId="0" applyBorder="1" applyAlignment="1">
      <alignment horizontal="center" vertical="top"/>
    </xf>
    <xf numFmtId="0" fontId="0" fillId="0" borderId="32" xfId="0" applyBorder="1" applyAlignment="1">
      <alignment horizontal="left" vertical="top" wrapText="1"/>
    </xf>
    <xf numFmtId="0" fontId="0" fillId="0" borderId="32" xfId="0" applyBorder="1" applyAlignment="1">
      <alignment horizontal="left" vertical="top"/>
    </xf>
    <xf numFmtId="0" fontId="0" fillId="0" borderId="33" xfId="0" applyBorder="1" applyAlignment="1">
      <alignment horizontal="left" vertical="top"/>
    </xf>
    <xf numFmtId="0" fontId="0" fillId="0" borderId="32" xfId="0" applyBorder="1" applyAlignment="1">
      <alignment horizontal="left" vertical="center"/>
    </xf>
    <xf numFmtId="0" fontId="0" fillId="0" borderId="33" xfId="0" applyBorder="1" applyAlignment="1">
      <alignment horizontal="left" vertical="center"/>
    </xf>
    <xf numFmtId="0" fontId="0" fillId="0" borderId="32" xfId="0" applyBorder="1" applyAlignment="1">
      <alignment horizontal="left" vertical="center" wrapTex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3" fillId="0" borderId="0" xfId="0" applyFont="1" applyAlignment="1" applyProtection="1">
      <alignment horizontal="center" vertical="center"/>
      <protection locked="0"/>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55" xfId="0" applyBorder="1" applyAlignment="1">
      <alignment horizontal="center" vertical="center" shrinkToFit="1"/>
    </xf>
    <xf numFmtId="0" fontId="0" fillId="0" borderId="53" xfId="0"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44" xfId="0" applyBorder="1" applyAlignment="1">
      <alignment horizontal="center" vertical="center"/>
    </xf>
    <xf numFmtId="0" fontId="2" fillId="0" borderId="42"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3" xfId="0" applyBorder="1" applyAlignment="1" applyProtection="1">
      <alignment horizontal="center" vertical="center"/>
      <protection locked="0"/>
    </xf>
    <xf numFmtId="0" fontId="0" fillId="0" borderId="66" xfId="0" applyBorder="1" applyAlignment="1">
      <alignment horizontal="center" vertical="center" wrapText="1"/>
    </xf>
    <xf numFmtId="0" fontId="0" fillId="0" borderId="70" xfId="0" applyBorder="1" applyAlignment="1">
      <alignment horizontal="center" vertical="center" wrapText="1"/>
    </xf>
    <xf numFmtId="0" fontId="0" fillId="0" borderId="63" xfId="0" applyBorder="1" applyAlignment="1">
      <alignment horizontal="center" vertical="center" wrapText="1"/>
    </xf>
    <xf numFmtId="0" fontId="0" fillId="0" borderId="10" xfId="0"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6"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7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2" fillId="0" borderId="17" xfId="0" applyFont="1" applyBorder="1" applyAlignment="1">
      <alignment horizontal="center" vertical="center"/>
    </xf>
    <xf numFmtId="0" fontId="0" fillId="0" borderId="76" xfId="0" applyBorder="1" applyAlignment="1">
      <alignment horizontal="left" vertical="center"/>
    </xf>
    <xf numFmtId="0" fontId="0" fillId="0" borderId="45" xfId="0" applyBorder="1" applyAlignment="1">
      <alignment horizontal="left" vertical="center"/>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7" xfId="0" applyBorder="1" applyAlignment="1">
      <alignment horizontal="left" vertical="center" wrapText="1"/>
    </xf>
    <xf numFmtId="0" fontId="0" fillId="0" borderId="61" xfId="0" applyBorder="1" applyAlignment="1">
      <alignment horizontal="left" vertical="center" wrapText="1"/>
    </xf>
    <xf numFmtId="0" fontId="0" fillId="0" borderId="0" xfId="0" applyBorder="1" applyAlignment="1">
      <alignment horizontal="left" vertical="center" wrapText="1"/>
    </xf>
    <xf numFmtId="0" fontId="0" fillId="0" borderId="78" xfId="0" applyBorder="1" applyAlignment="1">
      <alignment horizontal="left" vertical="center" wrapText="1"/>
    </xf>
    <xf numFmtId="0" fontId="0" fillId="0" borderId="63" xfId="0" applyBorder="1" applyAlignment="1">
      <alignment horizontal="left" vertical="center" wrapText="1"/>
    </xf>
    <xf numFmtId="0" fontId="0" fillId="0" borderId="10" xfId="0" applyBorder="1" applyAlignment="1">
      <alignment horizontal="left" vertical="center" wrapText="1"/>
    </xf>
    <xf numFmtId="0" fontId="0" fillId="0" borderId="79"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80" xfId="0" applyBorder="1" applyAlignment="1">
      <alignment horizontal="left" vertical="center" wrapTex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0" fillId="0" borderId="83" xfId="0" applyBorder="1" applyAlignment="1">
      <alignment horizontal="center" vertical="center"/>
    </xf>
    <xf numFmtId="0" fontId="0" fillId="0" borderId="14" xfId="0" applyBorder="1" applyAlignment="1">
      <alignment horizontal="center" vertical="center"/>
    </xf>
    <xf numFmtId="0" fontId="0" fillId="0" borderId="42"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0" xfId="0" applyAlignment="1">
      <alignment horizontal="right" vertical="center"/>
    </xf>
    <xf numFmtId="0" fontId="3" fillId="0" borderId="0" xfId="0" applyFont="1" applyAlignment="1">
      <alignment horizontal="center" vertical="center"/>
    </xf>
    <xf numFmtId="0" fontId="0" fillId="0" borderId="0" xfId="0" applyBorder="1" applyAlignment="1" applyProtection="1">
      <alignment horizontal="center" vertical="center"/>
      <protection locked="0"/>
    </xf>
    <xf numFmtId="0" fontId="0" fillId="0" borderId="8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center" vertical="center"/>
    </xf>
    <xf numFmtId="0" fontId="0" fillId="0" borderId="42" xfId="0" applyBorder="1" applyAlignment="1">
      <alignment horizontal="center" vertical="center"/>
    </xf>
    <xf numFmtId="0" fontId="0" fillId="0" borderId="85" xfId="0" applyBorder="1" applyAlignment="1">
      <alignment horizontal="right" vertical="center"/>
    </xf>
    <xf numFmtId="0" fontId="0" fillId="0" borderId="27" xfId="0" applyBorder="1" applyAlignment="1">
      <alignment horizontal="right" vertical="center"/>
    </xf>
    <xf numFmtId="0" fontId="0" fillId="0" borderId="26" xfId="0"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5" xfId="0" applyBorder="1" applyAlignment="1">
      <alignment horizontal="center" vertical="center"/>
    </xf>
    <xf numFmtId="0" fontId="0" fillId="0" borderId="27" xfId="0" applyBorder="1" applyAlignment="1">
      <alignment horizontal="center" vertical="center"/>
    </xf>
    <xf numFmtId="0" fontId="0" fillId="0" borderId="8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7</xdr:row>
      <xdr:rowOff>152400</xdr:rowOff>
    </xdr:from>
    <xdr:to>
      <xdr:col>11</xdr:col>
      <xdr:colOff>152400</xdr:colOff>
      <xdr:row>9</xdr:row>
      <xdr:rowOff>0</xdr:rowOff>
    </xdr:to>
    <xdr:sp>
      <xdr:nvSpPr>
        <xdr:cNvPr id="1" name="Oval 12"/>
        <xdr:cNvSpPr>
          <a:spLocks/>
        </xdr:cNvSpPr>
      </xdr:nvSpPr>
      <xdr:spPr>
        <a:xfrm>
          <a:off x="8001000" y="14287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152400</xdr:rowOff>
    </xdr:from>
    <xdr:to>
      <xdr:col>9</xdr:col>
      <xdr:colOff>180975</xdr:colOff>
      <xdr:row>9</xdr:row>
      <xdr:rowOff>38100</xdr:rowOff>
    </xdr:to>
    <xdr:sp>
      <xdr:nvSpPr>
        <xdr:cNvPr id="2" name="Oval 9"/>
        <xdr:cNvSpPr>
          <a:spLocks/>
        </xdr:cNvSpPr>
      </xdr:nvSpPr>
      <xdr:spPr>
        <a:xfrm>
          <a:off x="1752600" y="1428750"/>
          <a:ext cx="51625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142875</xdr:rowOff>
    </xdr:from>
    <xdr:to>
      <xdr:col>4</xdr:col>
      <xdr:colOff>638175</xdr:colOff>
      <xdr:row>19</xdr:row>
      <xdr:rowOff>57150</xdr:rowOff>
    </xdr:to>
    <xdr:sp>
      <xdr:nvSpPr>
        <xdr:cNvPr id="3" name="Oval 12"/>
        <xdr:cNvSpPr>
          <a:spLocks/>
        </xdr:cNvSpPr>
      </xdr:nvSpPr>
      <xdr:spPr>
        <a:xfrm>
          <a:off x="3124200" y="3933825"/>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26</xdr:row>
      <xdr:rowOff>161925</xdr:rowOff>
    </xdr:from>
    <xdr:to>
      <xdr:col>4</xdr:col>
      <xdr:colOff>619125</xdr:colOff>
      <xdr:row>28</xdr:row>
      <xdr:rowOff>76200</xdr:rowOff>
    </xdr:to>
    <xdr:sp>
      <xdr:nvSpPr>
        <xdr:cNvPr id="4" name="Oval 12"/>
        <xdr:cNvSpPr>
          <a:spLocks/>
        </xdr:cNvSpPr>
      </xdr:nvSpPr>
      <xdr:spPr>
        <a:xfrm>
          <a:off x="3105150" y="55435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56</xdr:row>
      <xdr:rowOff>133350</xdr:rowOff>
    </xdr:from>
    <xdr:to>
      <xdr:col>8</xdr:col>
      <xdr:colOff>733425</xdr:colOff>
      <xdr:row>58</xdr:row>
      <xdr:rowOff>47625</xdr:rowOff>
    </xdr:to>
    <xdr:sp>
      <xdr:nvSpPr>
        <xdr:cNvPr id="5" name="Oval 12"/>
        <xdr:cNvSpPr>
          <a:spLocks/>
        </xdr:cNvSpPr>
      </xdr:nvSpPr>
      <xdr:spPr>
        <a:xfrm>
          <a:off x="6038850" y="11906250"/>
          <a:ext cx="5810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80</xdr:row>
      <xdr:rowOff>152400</xdr:rowOff>
    </xdr:from>
    <xdr:to>
      <xdr:col>11</xdr:col>
      <xdr:colOff>152400</xdr:colOff>
      <xdr:row>82</xdr:row>
      <xdr:rowOff>0</xdr:rowOff>
    </xdr:to>
    <xdr:sp>
      <xdr:nvSpPr>
        <xdr:cNvPr id="6" name="Oval 12"/>
        <xdr:cNvSpPr>
          <a:spLocks/>
        </xdr:cNvSpPr>
      </xdr:nvSpPr>
      <xdr:spPr>
        <a:xfrm>
          <a:off x="8001000" y="17840325"/>
          <a:ext cx="5810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80</xdr:row>
      <xdr:rowOff>152400</xdr:rowOff>
    </xdr:from>
    <xdr:to>
      <xdr:col>9</xdr:col>
      <xdr:colOff>180975</xdr:colOff>
      <xdr:row>82</xdr:row>
      <xdr:rowOff>38100</xdr:rowOff>
    </xdr:to>
    <xdr:sp>
      <xdr:nvSpPr>
        <xdr:cNvPr id="7" name="Oval 9"/>
        <xdr:cNvSpPr>
          <a:spLocks/>
        </xdr:cNvSpPr>
      </xdr:nvSpPr>
      <xdr:spPr>
        <a:xfrm>
          <a:off x="1752600" y="17840325"/>
          <a:ext cx="51625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142875</xdr:rowOff>
    </xdr:from>
    <xdr:to>
      <xdr:col>4</xdr:col>
      <xdr:colOff>85725</xdr:colOff>
      <xdr:row>6</xdr:row>
      <xdr:rowOff>85725</xdr:rowOff>
    </xdr:to>
    <xdr:sp>
      <xdr:nvSpPr>
        <xdr:cNvPr id="1" name="Oval 8"/>
        <xdr:cNvSpPr>
          <a:spLocks/>
        </xdr:cNvSpPr>
      </xdr:nvSpPr>
      <xdr:spPr>
        <a:xfrm>
          <a:off x="5600700" y="80962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9315450" y="111442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9096375" y="6105525"/>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05727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02"/>
  <sheetViews>
    <sheetView tabSelected="1" zoomScalePageLayoutView="0" workbookViewId="0" topLeftCell="A1">
      <selection activeCell="O12" sqref="O12"/>
    </sheetView>
  </sheetViews>
  <sheetFormatPr defaultColWidth="9.00390625" defaultRowHeight="13.5"/>
  <cols>
    <col min="1" max="1" width="14.375" style="0" customWidth="1"/>
    <col min="2" max="6" width="8.625" style="0" customWidth="1"/>
    <col min="7" max="10" width="11.125" style="0" customWidth="1"/>
    <col min="11" max="12" width="11.375" style="0" customWidth="1"/>
  </cols>
  <sheetData>
    <row r="1" ht="13.5">
      <c r="L1" s="4" t="s">
        <v>15</v>
      </c>
    </row>
    <row r="2" spans="1:13" ht="18.75">
      <c r="A2" s="124" t="s">
        <v>114</v>
      </c>
      <c r="B2" s="124"/>
      <c r="C2" s="124"/>
      <c r="D2" s="124"/>
      <c r="E2" s="124"/>
      <c r="F2" s="124"/>
      <c r="G2" s="124"/>
      <c r="H2" s="124"/>
      <c r="I2" s="124"/>
      <c r="J2" s="124"/>
      <c r="K2" s="124"/>
      <c r="L2" s="124"/>
      <c r="M2" s="48"/>
    </row>
    <row r="4" spans="1:12" ht="13.5">
      <c r="A4" s="1" t="s">
        <v>0</v>
      </c>
      <c r="B4" s="1"/>
      <c r="C4" s="1"/>
      <c r="D4" s="47"/>
      <c r="E4" s="1" t="s">
        <v>1</v>
      </c>
      <c r="F4" s="39"/>
      <c r="G4" s="39"/>
      <c r="H4" s="1" t="s">
        <v>9</v>
      </c>
      <c r="I4" s="15"/>
      <c r="J4" s="16" t="s">
        <v>10</v>
      </c>
      <c r="K4" s="129"/>
      <c r="L4" s="129"/>
    </row>
    <row r="6" ht="14.25" thickBot="1">
      <c r="A6" t="s">
        <v>47</v>
      </c>
    </row>
    <row r="7" spans="1:12" ht="13.5">
      <c r="A7" s="125" t="s">
        <v>2</v>
      </c>
      <c r="B7" s="126"/>
      <c r="C7" s="113" t="s">
        <v>3</v>
      </c>
      <c r="D7" s="113"/>
      <c r="E7" s="113" t="s">
        <v>4</v>
      </c>
      <c r="F7" s="113"/>
      <c r="G7" s="113" t="s">
        <v>5</v>
      </c>
      <c r="H7" s="113"/>
      <c r="I7" s="31" t="s">
        <v>6</v>
      </c>
      <c r="J7" s="31" t="s">
        <v>45</v>
      </c>
      <c r="K7" s="31" t="s">
        <v>16</v>
      </c>
      <c r="L7" s="109" t="s">
        <v>44</v>
      </c>
    </row>
    <row r="8" spans="1:12" ht="13.5">
      <c r="A8" s="103"/>
      <c r="B8" s="104"/>
      <c r="C8" s="106"/>
      <c r="D8" s="106"/>
      <c r="E8" s="106"/>
      <c r="F8" s="106"/>
      <c r="G8" s="106"/>
      <c r="H8" s="106"/>
      <c r="I8" s="62" t="s">
        <v>17</v>
      </c>
      <c r="J8" s="62" t="s">
        <v>46</v>
      </c>
      <c r="K8" s="62" t="s">
        <v>18</v>
      </c>
      <c r="L8" s="110"/>
    </row>
    <row r="9" spans="1:13" ht="22.5" customHeight="1">
      <c r="A9" s="122"/>
      <c r="B9" s="123"/>
      <c r="C9" s="98" t="s">
        <v>21</v>
      </c>
      <c r="D9" s="98"/>
      <c r="E9" s="98"/>
      <c r="F9" s="98"/>
      <c r="G9" s="98"/>
      <c r="H9" s="98"/>
      <c r="I9" s="44" t="str">
        <f>IF('別紙2'!J29=0," ",'別紙2'!J29)</f>
        <v> </v>
      </c>
      <c r="J9" s="42" t="str">
        <f>IF(I9=" "," ",ROUNDDOWN(I9*0.8,0))</f>
        <v> </v>
      </c>
      <c r="K9" s="42" t="str">
        <f>IF(MAXA('別紙2'!J5:J28)=0," ",MAXA('別紙2'!J5:J28))</f>
        <v> </v>
      </c>
      <c r="L9" s="64" t="str">
        <f>IF(J9&lt;K9,"○","- ")</f>
        <v>- </v>
      </c>
      <c r="M9" s="27"/>
    </row>
    <row r="10" spans="1:13" ht="22.5" customHeight="1">
      <c r="A10" s="122"/>
      <c r="B10" s="123"/>
      <c r="C10" s="98"/>
      <c r="D10" s="98"/>
      <c r="E10" s="98"/>
      <c r="F10" s="98"/>
      <c r="G10" s="98"/>
      <c r="H10" s="98"/>
      <c r="I10" s="44"/>
      <c r="J10" s="42"/>
      <c r="K10" s="42"/>
      <c r="L10" s="64" t="str">
        <f aca="true" t="shared" si="0" ref="L10:L15">IF(J10&lt;K10,"○","- ")</f>
        <v>- </v>
      </c>
      <c r="M10" s="27"/>
    </row>
    <row r="11" spans="1:13" ht="22.5" customHeight="1">
      <c r="A11" s="122"/>
      <c r="B11" s="123"/>
      <c r="C11" s="98"/>
      <c r="D11" s="98"/>
      <c r="E11" s="98"/>
      <c r="F11" s="98"/>
      <c r="G11" s="98"/>
      <c r="H11" s="98"/>
      <c r="I11" s="44"/>
      <c r="J11" s="42"/>
      <c r="K11" s="42"/>
      <c r="L11" s="64" t="str">
        <f t="shared" si="0"/>
        <v>- </v>
      </c>
      <c r="M11" s="27"/>
    </row>
    <row r="12" spans="1:13" ht="22.5" customHeight="1">
      <c r="A12" s="122"/>
      <c r="B12" s="123"/>
      <c r="C12" s="98"/>
      <c r="D12" s="98"/>
      <c r="E12" s="98"/>
      <c r="F12" s="98"/>
      <c r="G12" s="98"/>
      <c r="H12" s="98"/>
      <c r="I12" s="44"/>
      <c r="J12" s="42"/>
      <c r="K12" s="42"/>
      <c r="L12" s="64" t="str">
        <f t="shared" si="0"/>
        <v>- </v>
      </c>
      <c r="M12" s="27"/>
    </row>
    <row r="13" spans="1:13" ht="22.5" customHeight="1">
      <c r="A13" s="122"/>
      <c r="B13" s="123"/>
      <c r="C13" s="98"/>
      <c r="D13" s="98"/>
      <c r="E13" s="98"/>
      <c r="F13" s="98"/>
      <c r="G13" s="98"/>
      <c r="H13" s="98"/>
      <c r="I13" s="44"/>
      <c r="J13" s="42"/>
      <c r="K13" s="42"/>
      <c r="L13" s="64" t="str">
        <f t="shared" si="0"/>
        <v>- </v>
      </c>
      <c r="M13" s="27"/>
    </row>
    <row r="14" spans="1:13" ht="22.5" customHeight="1">
      <c r="A14" s="122"/>
      <c r="B14" s="123"/>
      <c r="C14" s="98"/>
      <c r="D14" s="98"/>
      <c r="E14" s="98"/>
      <c r="F14" s="98"/>
      <c r="G14" s="98"/>
      <c r="H14" s="98"/>
      <c r="I14" s="44"/>
      <c r="J14" s="42"/>
      <c r="K14" s="42"/>
      <c r="L14" s="64" t="str">
        <f t="shared" si="0"/>
        <v>- </v>
      </c>
      <c r="M14" s="27"/>
    </row>
    <row r="15" spans="1:13" ht="22.5" customHeight="1" thickBot="1">
      <c r="A15" s="127"/>
      <c r="B15" s="128"/>
      <c r="C15" s="92"/>
      <c r="D15" s="92"/>
      <c r="E15" s="92"/>
      <c r="F15" s="92"/>
      <c r="G15" s="92"/>
      <c r="H15" s="92"/>
      <c r="I15" s="46"/>
      <c r="J15" s="30"/>
      <c r="K15" s="30"/>
      <c r="L15" s="60" t="str">
        <f t="shared" si="0"/>
        <v>- </v>
      </c>
      <c r="M15" s="27"/>
    </row>
    <row r="17" ht="13.5">
      <c r="A17" t="s">
        <v>48</v>
      </c>
    </row>
    <row r="19" spans="5:7" ht="17.25">
      <c r="E19" s="3" t="s">
        <v>11</v>
      </c>
      <c r="F19" s="3" t="s">
        <v>13</v>
      </c>
      <c r="G19" s="3" t="s">
        <v>12</v>
      </c>
    </row>
    <row r="21" spans="1:9" ht="13.5">
      <c r="A21" s="49" t="s">
        <v>56</v>
      </c>
      <c r="B21" s="50"/>
      <c r="C21" s="50"/>
      <c r="D21" s="50"/>
      <c r="E21" s="50"/>
      <c r="F21" s="50"/>
      <c r="G21" s="50"/>
      <c r="H21" s="50"/>
      <c r="I21" s="51"/>
    </row>
    <row r="22" spans="1:9" ht="13.5">
      <c r="A22" s="52" t="s">
        <v>53</v>
      </c>
      <c r="B22" s="53"/>
      <c r="C22" s="53"/>
      <c r="D22" s="53"/>
      <c r="E22" s="53"/>
      <c r="F22" s="53"/>
      <c r="G22" s="53"/>
      <c r="H22" s="53"/>
      <c r="I22" s="54"/>
    </row>
    <row r="23" spans="1:9" ht="13.5">
      <c r="A23" s="52" t="s">
        <v>57</v>
      </c>
      <c r="B23" s="53"/>
      <c r="C23" s="53"/>
      <c r="D23" s="53"/>
      <c r="E23" s="53"/>
      <c r="F23" s="53"/>
      <c r="G23" s="53"/>
      <c r="H23" s="53"/>
      <c r="I23" s="54"/>
    </row>
    <row r="24" spans="1:9" ht="13.5">
      <c r="A24" s="55" t="s">
        <v>95</v>
      </c>
      <c r="B24" s="56"/>
      <c r="C24" s="56"/>
      <c r="D24" s="56"/>
      <c r="E24" s="56"/>
      <c r="F24" s="56"/>
      <c r="G24" s="56"/>
      <c r="H24" s="56"/>
      <c r="I24" s="57"/>
    </row>
    <row r="25" ht="13.5">
      <c r="A25" t="s">
        <v>54</v>
      </c>
    </row>
    <row r="26" ht="13.5">
      <c r="A26" t="s">
        <v>49</v>
      </c>
    </row>
    <row r="28" spans="5:7" ht="17.25">
      <c r="E28" s="3" t="s">
        <v>11</v>
      </c>
      <c r="F28" s="3" t="s">
        <v>13</v>
      </c>
      <c r="G28" s="3" t="s">
        <v>12</v>
      </c>
    </row>
    <row r="29" spans="5:6" ht="17.25">
      <c r="E29" s="3"/>
      <c r="F29" s="3"/>
    </row>
    <row r="30" spans="1:11" ht="13.5">
      <c r="A30" s="49" t="s">
        <v>58</v>
      </c>
      <c r="B30" s="50"/>
      <c r="C30" s="50"/>
      <c r="D30" s="50"/>
      <c r="E30" s="50"/>
      <c r="F30" s="50"/>
      <c r="G30" s="50"/>
      <c r="H30" s="50"/>
      <c r="I30" s="50"/>
      <c r="J30" s="50"/>
      <c r="K30" s="51"/>
    </row>
    <row r="31" spans="1:11" ht="13.5">
      <c r="A31" s="52" t="s">
        <v>60</v>
      </c>
      <c r="B31" s="53"/>
      <c r="C31" s="53"/>
      <c r="D31" s="53"/>
      <c r="E31" s="53"/>
      <c r="F31" s="53"/>
      <c r="G31" s="53"/>
      <c r="H31" s="53"/>
      <c r="I31" s="53"/>
      <c r="J31" s="53"/>
      <c r="K31" s="54"/>
    </row>
    <row r="32" spans="1:11" ht="13.5">
      <c r="A32" s="52" t="s">
        <v>59</v>
      </c>
      <c r="B32" s="53"/>
      <c r="C32" s="53"/>
      <c r="D32" s="53"/>
      <c r="E32" s="53"/>
      <c r="F32" s="53"/>
      <c r="G32" s="53"/>
      <c r="H32" s="53"/>
      <c r="I32" s="53"/>
      <c r="J32" s="53"/>
      <c r="K32" s="54"/>
    </row>
    <row r="33" spans="1:11" ht="13.5">
      <c r="A33" s="58" t="s">
        <v>92</v>
      </c>
      <c r="B33" s="56"/>
      <c r="C33" s="56"/>
      <c r="D33" s="56"/>
      <c r="E33" s="56"/>
      <c r="F33" s="56"/>
      <c r="G33" s="56"/>
      <c r="H33" s="56"/>
      <c r="I33" s="56"/>
      <c r="J33" s="56"/>
      <c r="K33" s="57"/>
    </row>
    <row r="34" spans="1:11" ht="13.5">
      <c r="A34" s="59"/>
      <c r="B34" s="53"/>
      <c r="C34" s="53"/>
      <c r="D34" s="53"/>
      <c r="E34" s="53"/>
      <c r="F34" s="53"/>
      <c r="G34" s="53"/>
      <c r="H34" s="53"/>
      <c r="I34" s="53"/>
      <c r="J34" s="53"/>
      <c r="K34" s="53"/>
    </row>
    <row r="35" ht="14.25" thickBot="1">
      <c r="A35" t="s">
        <v>50</v>
      </c>
    </row>
    <row r="36" spans="1:12" ht="17.25" customHeight="1">
      <c r="A36" s="5" t="s">
        <v>51</v>
      </c>
      <c r="B36" s="114" t="s">
        <v>52</v>
      </c>
      <c r="C36" s="114"/>
      <c r="D36" s="114"/>
      <c r="E36" s="114"/>
      <c r="F36" s="114"/>
      <c r="G36" s="114"/>
      <c r="H36" s="114"/>
      <c r="I36" s="114"/>
      <c r="J36" s="114"/>
      <c r="K36" s="114"/>
      <c r="L36" s="115"/>
    </row>
    <row r="37" spans="1:12" ht="16.5" customHeight="1">
      <c r="A37" s="63"/>
      <c r="B37" s="116" t="s">
        <v>102</v>
      </c>
      <c r="C37" s="117"/>
      <c r="D37" s="117"/>
      <c r="E37" s="117"/>
      <c r="F37" s="117"/>
      <c r="G37" s="117"/>
      <c r="H37" s="117"/>
      <c r="I37" s="117"/>
      <c r="J37" s="117"/>
      <c r="K37" s="117"/>
      <c r="L37" s="118"/>
    </row>
    <row r="38" spans="1:12" ht="16.5" customHeight="1">
      <c r="A38" s="63"/>
      <c r="B38" s="119" t="s">
        <v>97</v>
      </c>
      <c r="C38" s="119"/>
      <c r="D38" s="119"/>
      <c r="E38" s="119"/>
      <c r="F38" s="119"/>
      <c r="G38" s="119"/>
      <c r="H38" s="119"/>
      <c r="I38" s="119"/>
      <c r="J38" s="119"/>
      <c r="K38" s="119"/>
      <c r="L38" s="120"/>
    </row>
    <row r="39" spans="1:12" ht="16.5" customHeight="1">
      <c r="A39" s="63"/>
      <c r="B39" s="119" t="s">
        <v>98</v>
      </c>
      <c r="C39" s="119"/>
      <c r="D39" s="119"/>
      <c r="E39" s="119"/>
      <c r="F39" s="119"/>
      <c r="G39" s="119"/>
      <c r="H39" s="119"/>
      <c r="I39" s="119"/>
      <c r="J39" s="119"/>
      <c r="K39" s="119"/>
      <c r="L39" s="120"/>
    </row>
    <row r="40" spans="1:12" ht="16.5" customHeight="1">
      <c r="A40" s="63"/>
      <c r="B40" s="121" t="s">
        <v>99</v>
      </c>
      <c r="C40" s="119"/>
      <c r="D40" s="119"/>
      <c r="E40" s="119"/>
      <c r="F40" s="119"/>
      <c r="G40" s="119"/>
      <c r="H40" s="119"/>
      <c r="I40" s="119"/>
      <c r="J40" s="119"/>
      <c r="K40" s="119"/>
      <c r="L40" s="120"/>
    </row>
    <row r="41" spans="1:12" ht="16.5" customHeight="1">
      <c r="A41" s="63"/>
      <c r="B41" s="121" t="s">
        <v>100</v>
      </c>
      <c r="C41" s="119"/>
      <c r="D41" s="119"/>
      <c r="E41" s="119"/>
      <c r="F41" s="119"/>
      <c r="G41" s="119"/>
      <c r="H41" s="119"/>
      <c r="I41" s="119"/>
      <c r="J41" s="119"/>
      <c r="K41" s="119"/>
      <c r="L41" s="120"/>
    </row>
    <row r="42" spans="1:12" ht="16.5" customHeight="1" thickBot="1">
      <c r="A42" s="61"/>
      <c r="B42" s="107" t="s">
        <v>101</v>
      </c>
      <c r="C42" s="107"/>
      <c r="D42" s="107"/>
      <c r="E42" s="107"/>
      <c r="F42" s="107"/>
      <c r="G42" s="107"/>
      <c r="H42" s="107"/>
      <c r="I42" s="107"/>
      <c r="J42" s="107"/>
      <c r="K42" s="107"/>
      <c r="L42" s="108"/>
    </row>
    <row r="43" ht="15" customHeight="1"/>
    <row r="44" ht="15" customHeight="1"/>
    <row r="45" ht="15" customHeight="1">
      <c r="A45" t="s">
        <v>64</v>
      </c>
    </row>
    <row r="46" ht="15" customHeight="1"/>
    <row r="47" ht="13.5">
      <c r="A47" t="s">
        <v>103</v>
      </c>
    </row>
    <row r="48" ht="8.25" customHeight="1" thickBot="1"/>
    <row r="49" spans="1:12" ht="15.75" customHeight="1" thickBot="1">
      <c r="A49" s="135" t="s">
        <v>61</v>
      </c>
      <c r="B49" s="136"/>
      <c r="C49" s="136"/>
      <c r="D49" s="136"/>
      <c r="E49" s="136"/>
      <c r="F49" s="144" t="s">
        <v>113</v>
      </c>
      <c r="G49" s="145"/>
      <c r="H49" s="145"/>
      <c r="I49" s="145"/>
      <c r="J49" s="145"/>
      <c r="K49" s="145"/>
      <c r="L49" s="146"/>
    </row>
    <row r="50" spans="1:12" ht="27" customHeight="1">
      <c r="A50" s="137"/>
      <c r="B50" s="138"/>
      <c r="C50" s="138"/>
      <c r="D50" s="138"/>
      <c r="E50" s="138"/>
      <c r="F50" s="66" t="s">
        <v>63</v>
      </c>
      <c r="G50" s="111"/>
      <c r="H50" s="111"/>
      <c r="I50" s="111"/>
      <c r="J50" s="111"/>
      <c r="K50" s="111"/>
      <c r="L50" s="112"/>
    </row>
    <row r="51" spans="1:12" ht="27" customHeight="1" thickBot="1">
      <c r="A51" s="139"/>
      <c r="B51" s="140"/>
      <c r="C51" s="140"/>
      <c r="D51" s="140"/>
      <c r="E51" s="140"/>
      <c r="F51" s="67" t="s">
        <v>62</v>
      </c>
      <c r="G51" s="148"/>
      <c r="H51" s="148"/>
      <c r="I51" s="148"/>
      <c r="J51" s="148"/>
      <c r="K51" s="148"/>
      <c r="L51" s="149"/>
    </row>
    <row r="52" spans="1:12" ht="27" customHeight="1">
      <c r="A52" s="101"/>
      <c r="B52" s="141"/>
      <c r="C52" s="141"/>
      <c r="D52" s="141"/>
      <c r="E52" s="141"/>
      <c r="F52" s="68" t="s">
        <v>63</v>
      </c>
      <c r="G52" s="111"/>
      <c r="H52" s="111"/>
      <c r="I52" s="111"/>
      <c r="J52" s="111"/>
      <c r="K52" s="111"/>
      <c r="L52" s="112"/>
    </row>
    <row r="53" spans="1:12" ht="29.25" customHeight="1" thickBot="1">
      <c r="A53" s="101"/>
      <c r="B53" s="141"/>
      <c r="C53" s="141"/>
      <c r="D53" s="141"/>
      <c r="E53" s="141"/>
      <c r="F53" s="67" t="s">
        <v>62</v>
      </c>
      <c r="G53" s="92"/>
      <c r="H53" s="92"/>
      <c r="I53" s="92"/>
      <c r="J53" s="92"/>
      <c r="K53" s="92"/>
      <c r="L53" s="134"/>
    </row>
    <row r="54" spans="1:12" ht="22.5" customHeight="1">
      <c r="A54" s="101"/>
      <c r="B54" s="141"/>
      <c r="C54" s="141"/>
      <c r="D54" s="141"/>
      <c r="E54" s="141"/>
      <c r="F54" s="69" t="s">
        <v>63</v>
      </c>
      <c r="G54" s="147"/>
      <c r="H54" s="147"/>
      <c r="I54" s="132"/>
      <c r="J54" s="126"/>
      <c r="K54" s="132"/>
      <c r="L54" s="133"/>
    </row>
    <row r="55" spans="1:12" ht="29.25" customHeight="1" thickBot="1">
      <c r="A55" s="142"/>
      <c r="B55" s="143"/>
      <c r="C55" s="143"/>
      <c r="D55" s="143"/>
      <c r="E55" s="143"/>
      <c r="F55" s="67" t="s">
        <v>62</v>
      </c>
      <c r="G55" s="87"/>
      <c r="H55" s="88"/>
      <c r="I55" s="87"/>
      <c r="J55" s="88"/>
      <c r="K55" s="87"/>
      <c r="L55" s="89"/>
    </row>
    <row r="56" spans="1:12" ht="18" customHeight="1">
      <c r="A56" s="77"/>
      <c r="B56" s="38"/>
      <c r="C56" s="38"/>
      <c r="D56" s="38"/>
      <c r="E56" s="38"/>
      <c r="F56" s="38"/>
      <c r="G56" s="40"/>
      <c r="H56" s="40"/>
      <c r="I56" s="40"/>
      <c r="J56" s="40"/>
      <c r="K56" s="40"/>
      <c r="L56" s="40"/>
    </row>
    <row r="57" spans="1:12" ht="18" customHeight="1">
      <c r="A57" s="77"/>
      <c r="B57" s="38"/>
      <c r="C57" s="38"/>
      <c r="D57" s="38"/>
      <c r="E57" s="38"/>
      <c r="F57" s="38"/>
      <c r="G57" s="40"/>
      <c r="H57" s="40"/>
      <c r="I57" s="40"/>
      <c r="J57" s="40"/>
      <c r="K57" s="40"/>
      <c r="L57" s="40"/>
    </row>
    <row r="58" ht="13.5">
      <c r="A58" t="s">
        <v>104</v>
      </c>
    </row>
    <row r="60" spans="6:8" s="2" customFormat="1" ht="17.25">
      <c r="F60" s="3" t="s">
        <v>93</v>
      </c>
      <c r="G60" s="3" t="s">
        <v>13</v>
      </c>
      <c r="H60" s="3" t="s">
        <v>12</v>
      </c>
    </row>
    <row r="61" spans="7:8" s="2" customFormat="1" ht="17.25">
      <c r="G61" s="3"/>
      <c r="H61" s="3"/>
    </row>
    <row r="62" spans="7:8" s="2" customFormat="1" ht="17.25">
      <c r="G62" s="3"/>
      <c r="H62" s="3"/>
    </row>
    <row r="63" spans="1:8" s="2" customFormat="1" ht="17.25">
      <c r="A63" t="s">
        <v>105</v>
      </c>
      <c r="G63" s="3"/>
      <c r="H63" s="3"/>
    </row>
    <row r="64" spans="1:8" s="2" customFormat="1" ht="7.5" customHeight="1" thickBot="1">
      <c r="A64"/>
      <c r="G64" s="3"/>
      <c r="H64" s="3"/>
    </row>
    <row r="65" spans="1:10" ht="18.75" customHeight="1">
      <c r="A65" s="99" t="s">
        <v>68</v>
      </c>
      <c r="B65" s="85" t="s">
        <v>112</v>
      </c>
      <c r="C65" s="70" t="s">
        <v>112</v>
      </c>
      <c r="D65" s="12" t="s">
        <v>112</v>
      </c>
      <c r="E65" s="12" t="s">
        <v>112</v>
      </c>
      <c r="F65" s="86" t="s">
        <v>112</v>
      </c>
      <c r="G65" s="86" t="s">
        <v>112</v>
      </c>
      <c r="H65" s="6" t="s">
        <v>20</v>
      </c>
      <c r="I65" s="70" t="s">
        <v>24</v>
      </c>
      <c r="J65" s="72" t="s">
        <v>65</v>
      </c>
    </row>
    <row r="66" spans="1:10" ht="30" customHeight="1" thickBot="1">
      <c r="A66" s="100"/>
      <c r="B66" s="13"/>
      <c r="C66" s="14"/>
      <c r="D66" s="14"/>
      <c r="E66" s="14"/>
      <c r="F66" s="14"/>
      <c r="G66" s="14"/>
      <c r="H66" s="14" t="str">
        <f>IF(SUM(C66:G66)=0," ",SUM(C66:G66))</f>
        <v> </v>
      </c>
      <c r="I66" s="71" t="str">
        <f>IF(H66=" "," ",H66/6)</f>
        <v> </v>
      </c>
      <c r="J66" s="73" t="str">
        <f>IF(I66&lt;20,"○","-")</f>
        <v>-</v>
      </c>
    </row>
    <row r="67" spans="1:8" s="2" customFormat="1" ht="17.25">
      <c r="A67"/>
      <c r="G67" s="3"/>
      <c r="H67" s="3"/>
    </row>
    <row r="68" spans="1:8" s="2" customFormat="1" ht="17.25">
      <c r="A68" t="s">
        <v>106</v>
      </c>
      <c r="G68" s="3"/>
      <c r="H68" s="3"/>
    </row>
    <row r="69" spans="1:8" s="2" customFormat="1" ht="8.25" customHeight="1" thickBot="1">
      <c r="A69"/>
      <c r="G69" s="3"/>
      <c r="H69" s="3"/>
    </row>
    <row r="70" spans="1:10" s="2" customFormat="1" ht="33.75">
      <c r="A70" s="83" t="s">
        <v>67</v>
      </c>
      <c r="B70" s="85" t="s">
        <v>112</v>
      </c>
      <c r="C70" s="70" t="s">
        <v>112</v>
      </c>
      <c r="D70" s="12" t="s">
        <v>112</v>
      </c>
      <c r="E70" s="12" t="s">
        <v>112</v>
      </c>
      <c r="F70" s="86" t="s">
        <v>112</v>
      </c>
      <c r="G70" s="86" t="s">
        <v>112</v>
      </c>
      <c r="H70" s="6" t="s">
        <v>20</v>
      </c>
      <c r="I70" s="70" t="s">
        <v>24</v>
      </c>
      <c r="J70" s="72" t="s">
        <v>66</v>
      </c>
    </row>
    <row r="71" spans="1:10" s="2" customFormat="1" ht="46.5" customHeight="1" thickBot="1">
      <c r="A71" s="80"/>
      <c r="B71" s="13"/>
      <c r="C71" s="14"/>
      <c r="D71" s="14"/>
      <c r="E71" s="14"/>
      <c r="F71" s="14"/>
      <c r="G71" s="14"/>
      <c r="H71" s="14" t="str">
        <f>IF(SUM(C71:G71)=0," ",SUM(C71:G71))</f>
        <v> </v>
      </c>
      <c r="I71" s="71" t="str">
        <f>IF(H71=" "," ",H71/6)</f>
        <v> </v>
      </c>
      <c r="J71" s="73" t="str">
        <f>IF(I71&lt;10,"○","-")</f>
        <v>-</v>
      </c>
    </row>
    <row r="72" spans="1:10" s="2" customFormat="1" ht="33.75">
      <c r="A72" s="84" t="s">
        <v>67</v>
      </c>
      <c r="B72" s="85" t="s">
        <v>112</v>
      </c>
      <c r="C72" s="70" t="s">
        <v>112</v>
      </c>
      <c r="D72" s="12" t="s">
        <v>112</v>
      </c>
      <c r="E72" s="12" t="s">
        <v>112</v>
      </c>
      <c r="F72" s="86" t="s">
        <v>112</v>
      </c>
      <c r="G72" s="86" t="s">
        <v>112</v>
      </c>
      <c r="H72" s="6" t="s">
        <v>20</v>
      </c>
      <c r="I72" s="70" t="s">
        <v>24</v>
      </c>
      <c r="J72" s="72" t="s">
        <v>66</v>
      </c>
    </row>
    <row r="73" spans="1:10" s="2" customFormat="1" ht="46.5" customHeight="1" thickBot="1">
      <c r="A73" s="80"/>
      <c r="B73" s="13"/>
      <c r="C73" s="14"/>
      <c r="D73" s="14"/>
      <c r="E73" s="14"/>
      <c r="F73" s="14"/>
      <c r="G73" s="14"/>
      <c r="H73" s="14" t="str">
        <f>IF(SUM(C73:G73)=0," ",SUM(C73:G73))</f>
        <v> </v>
      </c>
      <c r="I73" s="71" t="str">
        <f>IF(H73=" "," ",H73/6)</f>
        <v> </v>
      </c>
      <c r="J73" s="73" t="str">
        <f>IF(I73&lt;10,"○","-")</f>
        <v>-</v>
      </c>
    </row>
    <row r="74" spans="1:9" s="2" customFormat="1" ht="17.25" customHeight="1">
      <c r="A74" s="53"/>
      <c r="B74" s="74"/>
      <c r="C74" s="74"/>
      <c r="D74" s="74"/>
      <c r="E74" s="74"/>
      <c r="F74" s="74"/>
      <c r="G74" s="74"/>
      <c r="H74" s="74"/>
      <c r="I74" s="27"/>
    </row>
    <row r="75" spans="1:9" s="2" customFormat="1" ht="17.25" customHeight="1">
      <c r="A75" t="s">
        <v>107</v>
      </c>
      <c r="B75" s="74"/>
      <c r="C75" s="74"/>
      <c r="D75" s="74"/>
      <c r="E75" s="74"/>
      <c r="F75" s="74"/>
      <c r="G75" s="74"/>
      <c r="H75" s="74"/>
      <c r="I75" s="27"/>
    </row>
    <row r="76" spans="1:9" s="2" customFormat="1" ht="8.25" customHeight="1" thickBot="1">
      <c r="A76"/>
      <c r="B76" s="74"/>
      <c r="C76" s="74"/>
      <c r="D76" s="74"/>
      <c r="E76" s="74"/>
      <c r="F76" s="74"/>
      <c r="G76" s="74"/>
      <c r="H76" s="74"/>
      <c r="I76" s="27"/>
    </row>
    <row r="77" spans="1:12" s="2" customFormat="1" ht="17.25" customHeight="1">
      <c r="A77" s="93" t="s">
        <v>89</v>
      </c>
      <c r="B77" s="94"/>
      <c r="C77" s="94"/>
      <c r="D77" s="94"/>
      <c r="E77" s="94"/>
      <c r="F77" s="94"/>
      <c r="G77" s="94"/>
      <c r="H77" s="94"/>
      <c r="I77" s="94"/>
      <c r="J77" s="94"/>
      <c r="K77" s="94"/>
      <c r="L77" s="95"/>
    </row>
    <row r="78" spans="1:12" s="2" customFormat="1" ht="17.25" customHeight="1">
      <c r="A78" s="101" t="s">
        <v>2</v>
      </c>
      <c r="B78" s="102"/>
      <c r="C78" s="105" t="s">
        <v>3</v>
      </c>
      <c r="D78" s="105"/>
      <c r="E78" s="105" t="s">
        <v>4</v>
      </c>
      <c r="F78" s="105"/>
      <c r="G78" s="105"/>
      <c r="H78" s="105"/>
      <c r="I78" s="65" t="s">
        <v>6</v>
      </c>
      <c r="J78" s="65" t="s">
        <v>45</v>
      </c>
      <c r="K78" s="65" t="s">
        <v>16</v>
      </c>
      <c r="L78" s="112" t="s">
        <v>44</v>
      </c>
    </row>
    <row r="79" spans="1:12" s="2" customFormat="1" ht="17.25" customHeight="1">
      <c r="A79" s="103"/>
      <c r="B79" s="104"/>
      <c r="C79" s="106"/>
      <c r="D79" s="106"/>
      <c r="E79" s="106"/>
      <c r="F79" s="106"/>
      <c r="G79" s="106"/>
      <c r="H79" s="106"/>
      <c r="I79" s="62" t="s">
        <v>17</v>
      </c>
      <c r="J79" s="62" t="s">
        <v>46</v>
      </c>
      <c r="K79" s="62" t="s">
        <v>18</v>
      </c>
      <c r="L79" s="110"/>
    </row>
    <row r="80" spans="1:12" s="2" customFormat="1" ht="22.5" customHeight="1">
      <c r="A80" s="96"/>
      <c r="B80" s="97"/>
      <c r="C80" s="98" t="s">
        <v>21</v>
      </c>
      <c r="D80" s="98"/>
      <c r="E80" s="98"/>
      <c r="F80" s="98"/>
      <c r="G80" s="98"/>
      <c r="H80" s="98"/>
      <c r="I80" s="43"/>
      <c r="J80" s="44" t="str">
        <f>IF('別紙2'!J98=0," ",'別紙2'!J98)</f>
        <v> </v>
      </c>
      <c r="K80" s="42" t="str">
        <f>IF(J80=" "," ",ROUNDDOWN(J80*0.8,0))</f>
        <v> </v>
      </c>
      <c r="L80" s="45" t="str">
        <f>IF(MAXA('別紙2'!J74:J97)=0," ",MAXA('別紙2'!J74:J97))</f>
        <v> </v>
      </c>
    </row>
    <row r="81" spans="1:12" s="2" customFormat="1" ht="22.5" customHeight="1">
      <c r="A81" s="96"/>
      <c r="B81" s="97"/>
      <c r="C81" s="98"/>
      <c r="D81" s="98"/>
      <c r="E81" s="98"/>
      <c r="F81" s="98"/>
      <c r="G81" s="98"/>
      <c r="H81" s="98"/>
      <c r="I81" s="43"/>
      <c r="J81" s="44"/>
      <c r="K81" s="42"/>
      <c r="L81" s="45"/>
    </row>
    <row r="82" spans="1:12" s="2" customFormat="1" ht="22.5" customHeight="1" thickBot="1">
      <c r="A82" s="90"/>
      <c r="B82" s="91"/>
      <c r="C82" s="92"/>
      <c r="D82" s="92"/>
      <c r="E82" s="92"/>
      <c r="F82" s="92"/>
      <c r="G82" s="92"/>
      <c r="H82" s="92"/>
      <c r="I82" s="41"/>
      <c r="J82" s="46"/>
      <c r="K82" s="30"/>
      <c r="L82" s="7"/>
    </row>
    <row r="83" spans="1:12" s="2" customFormat="1" ht="22.5" customHeight="1">
      <c r="A83" s="76" t="s">
        <v>108</v>
      </c>
      <c r="B83" s="27"/>
      <c r="C83" s="38"/>
      <c r="D83" s="38"/>
      <c r="E83" s="38"/>
      <c r="F83" s="38"/>
      <c r="G83" s="38"/>
      <c r="H83" s="38"/>
      <c r="I83" s="40"/>
      <c r="J83" s="75"/>
      <c r="K83" s="53"/>
      <c r="L83" s="53"/>
    </row>
    <row r="84" spans="1:12" s="2" customFormat="1" ht="22.5" customHeight="1">
      <c r="A84" s="76" t="s">
        <v>87</v>
      </c>
      <c r="B84" s="76"/>
      <c r="C84" s="76"/>
      <c r="D84" s="76"/>
      <c r="E84" s="76"/>
      <c r="F84" s="76"/>
      <c r="G84" s="76"/>
      <c r="H84" s="77"/>
      <c r="I84" s="77"/>
      <c r="J84" s="82"/>
      <c r="K84" s="76"/>
      <c r="L84" s="76"/>
    </row>
    <row r="85" spans="1:12" s="2" customFormat="1" ht="22.5" customHeight="1">
      <c r="A85" s="76"/>
      <c r="B85" s="76"/>
      <c r="C85" s="76"/>
      <c r="D85" s="76"/>
      <c r="E85" s="76"/>
      <c r="F85" s="76"/>
      <c r="G85" s="76"/>
      <c r="H85" s="77"/>
      <c r="I85" s="77"/>
      <c r="J85" s="82"/>
      <c r="K85" s="76"/>
      <c r="L85" s="76"/>
    </row>
    <row r="86" spans="1:9" s="2" customFormat="1" ht="17.25" customHeight="1">
      <c r="A86" s="53"/>
      <c r="B86" s="74"/>
      <c r="C86" s="74"/>
      <c r="D86" s="74"/>
      <c r="E86" s="74"/>
      <c r="F86" s="74"/>
      <c r="G86" s="74"/>
      <c r="H86" s="74"/>
      <c r="I86" s="27"/>
    </row>
    <row r="87" ht="13.5">
      <c r="A87" t="s">
        <v>70</v>
      </c>
    </row>
    <row r="88" ht="8.25" customHeight="1" thickBot="1"/>
    <row r="89" spans="1:11" ht="21" customHeight="1">
      <c r="A89" s="5" t="s">
        <v>51</v>
      </c>
      <c r="B89" s="113"/>
      <c r="C89" s="113"/>
      <c r="D89" s="113"/>
      <c r="E89" s="113"/>
      <c r="F89" s="113"/>
      <c r="G89" s="113"/>
      <c r="H89" s="130"/>
      <c r="I89" s="93" t="s">
        <v>71</v>
      </c>
      <c r="J89" s="94"/>
      <c r="K89" s="95"/>
    </row>
    <row r="90" spans="1:11" ht="13.5" customHeight="1">
      <c r="A90" s="131"/>
      <c r="B90" s="119" t="s">
        <v>72</v>
      </c>
      <c r="C90" s="119"/>
      <c r="D90" s="119"/>
      <c r="E90" s="119"/>
      <c r="F90" s="119"/>
      <c r="G90" s="119"/>
      <c r="H90" s="151"/>
      <c r="I90" s="153" t="s">
        <v>94</v>
      </c>
      <c r="J90" s="154"/>
      <c r="K90" s="155"/>
    </row>
    <row r="91" spans="1:11" s="2" customFormat="1" ht="17.25">
      <c r="A91" s="131"/>
      <c r="B91" s="119"/>
      <c r="C91" s="119"/>
      <c r="D91" s="119"/>
      <c r="E91" s="119"/>
      <c r="F91" s="119"/>
      <c r="G91" s="119"/>
      <c r="H91" s="151"/>
      <c r="I91" s="156"/>
      <c r="J91" s="157"/>
      <c r="K91" s="158"/>
    </row>
    <row r="92" spans="1:11" ht="13.5">
      <c r="A92" s="131"/>
      <c r="B92" s="119"/>
      <c r="C92" s="119"/>
      <c r="D92" s="119"/>
      <c r="E92" s="119"/>
      <c r="F92" s="119"/>
      <c r="G92" s="119"/>
      <c r="H92" s="151"/>
      <c r="I92" s="159"/>
      <c r="J92" s="160"/>
      <c r="K92" s="161"/>
    </row>
    <row r="93" spans="1:11" ht="13.5" customHeight="1">
      <c r="A93" s="131"/>
      <c r="B93" s="119" t="s">
        <v>109</v>
      </c>
      <c r="C93" s="119"/>
      <c r="D93" s="119"/>
      <c r="E93" s="119"/>
      <c r="F93" s="119"/>
      <c r="G93" s="119"/>
      <c r="H93" s="151"/>
      <c r="I93" s="153" t="s">
        <v>94</v>
      </c>
      <c r="J93" s="154"/>
      <c r="K93" s="155"/>
    </row>
    <row r="94" spans="1:11" ht="13.5">
      <c r="A94" s="131"/>
      <c r="B94" s="119"/>
      <c r="C94" s="119"/>
      <c r="D94" s="119"/>
      <c r="E94" s="119"/>
      <c r="F94" s="119"/>
      <c r="G94" s="119"/>
      <c r="H94" s="151"/>
      <c r="I94" s="156"/>
      <c r="J94" s="157"/>
      <c r="K94" s="158"/>
    </row>
    <row r="95" spans="1:11" ht="13.5">
      <c r="A95" s="131"/>
      <c r="B95" s="119"/>
      <c r="C95" s="119"/>
      <c r="D95" s="119"/>
      <c r="E95" s="119"/>
      <c r="F95" s="119"/>
      <c r="G95" s="119"/>
      <c r="H95" s="151"/>
      <c r="I95" s="159"/>
      <c r="J95" s="160"/>
      <c r="K95" s="161"/>
    </row>
    <row r="96" spans="1:11" ht="13.5" customHeight="1">
      <c r="A96" s="131"/>
      <c r="B96" s="121" t="s">
        <v>110</v>
      </c>
      <c r="C96" s="119"/>
      <c r="D96" s="119"/>
      <c r="E96" s="119"/>
      <c r="F96" s="119"/>
      <c r="G96" s="119"/>
      <c r="H96" s="151"/>
      <c r="I96" s="153" t="s">
        <v>91</v>
      </c>
      <c r="J96" s="154"/>
      <c r="K96" s="155"/>
    </row>
    <row r="97" spans="1:11" ht="13.5">
      <c r="A97" s="131"/>
      <c r="B97" s="119"/>
      <c r="C97" s="119"/>
      <c r="D97" s="119"/>
      <c r="E97" s="119"/>
      <c r="F97" s="119"/>
      <c r="G97" s="119"/>
      <c r="H97" s="151"/>
      <c r="I97" s="156"/>
      <c r="J97" s="157"/>
      <c r="K97" s="158"/>
    </row>
    <row r="98" spans="1:11" ht="14.25" thickBot="1">
      <c r="A98" s="150"/>
      <c r="B98" s="107"/>
      <c r="C98" s="107"/>
      <c r="D98" s="107"/>
      <c r="E98" s="107"/>
      <c r="F98" s="107"/>
      <c r="G98" s="107"/>
      <c r="H98" s="152"/>
      <c r="I98" s="162"/>
      <c r="J98" s="163"/>
      <c r="K98" s="164"/>
    </row>
    <row r="102" ht="13.5">
      <c r="A102" t="s">
        <v>88</v>
      </c>
    </row>
  </sheetData>
  <sheetProtection/>
  <mergeCells count="93">
    <mergeCell ref="A96:A98"/>
    <mergeCell ref="B96:H98"/>
    <mergeCell ref="I90:K92"/>
    <mergeCell ref="I93:K95"/>
    <mergeCell ref="I96:K98"/>
    <mergeCell ref="A93:A95"/>
    <mergeCell ref="B93:H95"/>
    <mergeCell ref="B90:H92"/>
    <mergeCell ref="A49:E50"/>
    <mergeCell ref="A51:E55"/>
    <mergeCell ref="F49:L49"/>
    <mergeCell ref="G54:H54"/>
    <mergeCell ref="I54:J54"/>
    <mergeCell ref="K51:L51"/>
    <mergeCell ref="K52:L52"/>
    <mergeCell ref="G51:H51"/>
    <mergeCell ref="G52:H52"/>
    <mergeCell ref="I51:J51"/>
    <mergeCell ref="B89:H89"/>
    <mergeCell ref="A90:A92"/>
    <mergeCell ref="I89:K89"/>
    <mergeCell ref="K54:L54"/>
    <mergeCell ref="G53:H53"/>
    <mergeCell ref="I53:J53"/>
    <mergeCell ref="K53:L53"/>
    <mergeCell ref="L78:L79"/>
    <mergeCell ref="C81:D81"/>
    <mergeCell ref="E80:F80"/>
    <mergeCell ref="I52:J52"/>
    <mergeCell ref="A2:L2"/>
    <mergeCell ref="A7:B8"/>
    <mergeCell ref="A9:B9"/>
    <mergeCell ref="A10:B10"/>
    <mergeCell ref="A14:B14"/>
    <mergeCell ref="A15:B15"/>
    <mergeCell ref="K4:L4"/>
    <mergeCell ref="E7:F8"/>
    <mergeCell ref="E9:F9"/>
    <mergeCell ref="E10:F10"/>
    <mergeCell ref="C11:D11"/>
    <mergeCell ref="C12:D12"/>
    <mergeCell ref="C7:D8"/>
    <mergeCell ref="C9:D9"/>
    <mergeCell ref="C10:D10"/>
    <mergeCell ref="A11:B11"/>
    <mergeCell ref="A12:B12"/>
    <mergeCell ref="A13:B13"/>
    <mergeCell ref="C15:D15"/>
    <mergeCell ref="G9:H9"/>
    <mergeCell ref="G10:H10"/>
    <mergeCell ref="G14:H14"/>
    <mergeCell ref="E14:F14"/>
    <mergeCell ref="E15:F15"/>
    <mergeCell ref="C13:D13"/>
    <mergeCell ref="B41:L41"/>
    <mergeCell ref="E11:F11"/>
    <mergeCell ref="E12:F12"/>
    <mergeCell ref="E13:F13"/>
    <mergeCell ref="G11:H11"/>
    <mergeCell ref="G12:H12"/>
    <mergeCell ref="G13:H13"/>
    <mergeCell ref="C14:D14"/>
    <mergeCell ref="G15:H15"/>
    <mergeCell ref="B39:L39"/>
    <mergeCell ref="B42:L42"/>
    <mergeCell ref="L7:L8"/>
    <mergeCell ref="K50:L50"/>
    <mergeCell ref="I50:J50"/>
    <mergeCell ref="G50:H50"/>
    <mergeCell ref="G7:H8"/>
    <mergeCell ref="B36:L36"/>
    <mergeCell ref="B37:L37"/>
    <mergeCell ref="B38:L38"/>
    <mergeCell ref="B40:L40"/>
    <mergeCell ref="G80:H80"/>
    <mergeCell ref="A81:B81"/>
    <mergeCell ref="E81:F81"/>
    <mergeCell ref="G81:H81"/>
    <mergeCell ref="A65:A66"/>
    <mergeCell ref="A78:B79"/>
    <mergeCell ref="C78:D79"/>
    <mergeCell ref="E78:F79"/>
    <mergeCell ref="G78:H79"/>
    <mergeCell ref="G55:H55"/>
    <mergeCell ref="I55:J55"/>
    <mergeCell ref="K55:L55"/>
    <mergeCell ref="A82:B82"/>
    <mergeCell ref="C82:D82"/>
    <mergeCell ref="E82:F82"/>
    <mergeCell ref="G82:H82"/>
    <mergeCell ref="A77:L77"/>
    <mergeCell ref="A80:B80"/>
    <mergeCell ref="C80:D80"/>
  </mergeCells>
  <dataValidations count="3">
    <dataValidation type="list" allowBlank="1" showInputMessage="1" showErrorMessage="1" sqref="A37:A42 A90:A98">
      <formula1>"○"</formula1>
    </dataValidation>
    <dataValidation type="list" allowBlank="1" showInputMessage="1" showErrorMessage="1" sqref="G54:L54">
      <formula1>"訪問看護,訪問リハビリテーション,通所リハビリテーション,短期入所療養介護"</formula1>
    </dataValidation>
    <dataValidation type="list" allowBlank="1" showInputMessage="1" showErrorMessage="1" sqref="G52:L52 A9:B15 A71 A73 A80:B82 G50:L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s>
  <printOptions/>
  <pageMargins left="0.7086614173228347" right="0.7086614173228347"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N6" sqref="N6"/>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173" t="s">
        <v>26</v>
      </c>
      <c r="K1" s="173"/>
    </row>
    <row r="2" spans="1:11" ht="18.75">
      <c r="A2" s="174" t="s">
        <v>14</v>
      </c>
      <c r="B2" s="174"/>
      <c r="C2" s="174"/>
      <c r="D2" s="174"/>
      <c r="E2" s="174"/>
      <c r="F2" s="174"/>
      <c r="G2" s="174"/>
      <c r="H2" s="174"/>
      <c r="I2" s="174"/>
      <c r="J2" s="174"/>
      <c r="K2" s="174"/>
    </row>
    <row r="3" spans="1:11" ht="20.25" customHeight="1" thickBot="1">
      <c r="A3" t="s">
        <v>27</v>
      </c>
      <c r="C3" s="28" t="s">
        <v>0</v>
      </c>
      <c r="D3" s="175"/>
      <c r="E3" s="175"/>
      <c r="F3" s="27" t="s">
        <v>1</v>
      </c>
      <c r="G3" s="175"/>
      <c r="H3" s="175"/>
      <c r="I3" s="175"/>
      <c r="J3" s="175"/>
      <c r="K3" s="175"/>
    </row>
    <row r="4" spans="1:11" ht="13.5">
      <c r="A4" s="5" t="s">
        <v>3</v>
      </c>
      <c r="B4" s="6" t="s">
        <v>0</v>
      </c>
      <c r="C4" s="6" t="s">
        <v>1</v>
      </c>
      <c r="D4" s="12" t="str">
        <f>'別紙１'!B65</f>
        <v>　　　　月</v>
      </c>
      <c r="E4" s="12" t="str">
        <f>'別紙１'!C65</f>
        <v>　　　　月</v>
      </c>
      <c r="F4" s="12" t="str">
        <f>'別紙１'!D65</f>
        <v>　　　　月</v>
      </c>
      <c r="G4" s="12" t="str">
        <f>'別紙１'!E65</f>
        <v>　　　　月</v>
      </c>
      <c r="H4" s="12" t="str">
        <f>'別紙１'!F65</f>
        <v>　　　　月</v>
      </c>
      <c r="I4" s="12" t="str">
        <f>'別紙１'!G65</f>
        <v>　　　　月</v>
      </c>
      <c r="J4" s="19" t="s">
        <v>22</v>
      </c>
      <c r="K4" s="29" t="s">
        <v>23</v>
      </c>
    </row>
    <row r="5" spans="1:11" ht="17.25" customHeight="1">
      <c r="A5" s="171"/>
      <c r="B5" s="20"/>
      <c r="C5" s="20"/>
      <c r="D5" s="20"/>
      <c r="E5" s="20"/>
      <c r="F5" s="20"/>
      <c r="G5" s="20"/>
      <c r="H5" s="20"/>
      <c r="I5" s="21"/>
      <c r="J5" s="165" t="str">
        <f>IF(SUM(D5:I8)=0," ",SUM(D5:I8))</f>
        <v> </v>
      </c>
      <c r="K5" s="167" t="str">
        <f>IF(MAXA($J$5:$J$28)=J5,"○"," ")</f>
        <v> </v>
      </c>
    </row>
    <row r="6" spans="1:11" ht="17.25" customHeight="1">
      <c r="A6" s="171"/>
      <c r="B6" s="22"/>
      <c r="C6" s="22"/>
      <c r="D6" s="22"/>
      <c r="E6" s="22"/>
      <c r="F6" s="22"/>
      <c r="G6" s="22"/>
      <c r="H6" s="22"/>
      <c r="I6" s="23"/>
      <c r="J6" s="166"/>
      <c r="K6" s="168"/>
    </row>
    <row r="7" spans="1:11" ht="17.25" customHeight="1">
      <c r="A7" s="171"/>
      <c r="B7" s="22"/>
      <c r="C7" s="22"/>
      <c r="D7" s="22"/>
      <c r="E7" s="22"/>
      <c r="F7" s="22"/>
      <c r="G7" s="22"/>
      <c r="H7" s="22"/>
      <c r="I7" s="23"/>
      <c r="J7" s="166"/>
      <c r="K7" s="168"/>
    </row>
    <row r="8" spans="1:11" ht="17.25" customHeight="1">
      <c r="A8" s="171"/>
      <c r="B8" s="24"/>
      <c r="C8" s="24"/>
      <c r="D8" s="24"/>
      <c r="E8" s="24"/>
      <c r="F8" s="24"/>
      <c r="G8" s="24"/>
      <c r="H8" s="24"/>
      <c r="I8" s="17"/>
      <c r="J8" s="166"/>
      <c r="K8" s="168"/>
    </row>
    <row r="9" spans="1:11" ht="17.25" customHeight="1">
      <c r="A9" s="171"/>
      <c r="B9" s="20"/>
      <c r="C9" s="20"/>
      <c r="D9" s="20"/>
      <c r="E9" s="20"/>
      <c r="F9" s="20"/>
      <c r="G9" s="20"/>
      <c r="H9" s="20"/>
      <c r="I9" s="21"/>
      <c r="J9" s="165" t="str">
        <f>IF(SUM(D9:I12)=0," ",SUM(D9:I12))</f>
        <v> </v>
      </c>
      <c r="K9" s="167" t="str">
        <f>IF(MAXA($J$5:$J$28)=J9,"○"," ")</f>
        <v> </v>
      </c>
    </row>
    <row r="10" spans="1:11" ht="17.25" customHeight="1">
      <c r="A10" s="171"/>
      <c r="B10" s="22"/>
      <c r="C10" s="22"/>
      <c r="D10" s="22"/>
      <c r="E10" s="22"/>
      <c r="F10" s="22"/>
      <c r="G10" s="22"/>
      <c r="H10" s="22"/>
      <c r="I10" s="23"/>
      <c r="J10" s="166"/>
      <c r="K10" s="168"/>
    </row>
    <row r="11" spans="1:11" ht="17.25" customHeight="1">
      <c r="A11" s="171"/>
      <c r="B11" s="22"/>
      <c r="C11" s="22"/>
      <c r="D11" s="22"/>
      <c r="E11" s="22"/>
      <c r="F11" s="22"/>
      <c r="G11" s="22"/>
      <c r="H11" s="22"/>
      <c r="I11" s="23"/>
      <c r="J11" s="166"/>
      <c r="K11" s="168"/>
    </row>
    <row r="12" spans="1:11" ht="17.25" customHeight="1">
      <c r="A12" s="171"/>
      <c r="B12" s="24"/>
      <c r="C12" s="24"/>
      <c r="D12" s="24"/>
      <c r="E12" s="24"/>
      <c r="F12" s="24"/>
      <c r="G12" s="24"/>
      <c r="H12" s="24"/>
      <c r="I12" s="17"/>
      <c r="J12" s="166"/>
      <c r="K12" s="168"/>
    </row>
    <row r="13" spans="1:11" ht="17.25" customHeight="1">
      <c r="A13" s="171"/>
      <c r="B13" s="20"/>
      <c r="C13" s="20"/>
      <c r="D13" s="20"/>
      <c r="E13" s="20"/>
      <c r="F13" s="20"/>
      <c r="G13" s="20"/>
      <c r="H13" s="20"/>
      <c r="I13" s="21"/>
      <c r="J13" s="165" t="str">
        <f>IF(SUM(D13:I16)=0," ",SUM(D13:I16))</f>
        <v> </v>
      </c>
      <c r="K13" s="167" t="str">
        <f>IF(MAXA($J$5:$J$28)=J13,"○"," ")</f>
        <v> </v>
      </c>
    </row>
    <row r="14" spans="1:11" ht="17.25" customHeight="1">
      <c r="A14" s="171"/>
      <c r="B14" s="22"/>
      <c r="C14" s="22"/>
      <c r="D14" s="22"/>
      <c r="E14" s="22"/>
      <c r="F14" s="22"/>
      <c r="G14" s="22"/>
      <c r="H14" s="22"/>
      <c r="I14" s="23"/>
      <c r="J14" s="166"/>
      <c r="K14" s="168"/>
    </row>
    <row r="15" spans="1:11" ht="17.25" customHeight="1">
      <c r="A15" s="171"/>
      <c r="B15" s="22"/>
      <c r="C15" s="22"/>
      <c r="D15" s="22"/>
      <c r="E15" s="22"/>
      <c r="F15" s="22"/>
      <c r="G15" s="22"/>
      <c r="H15" s="22"/>
      <c r="I15" s="23"/>
      <c r="J15" s="166"/>
      <c r="K15" s="168"/>
    </row>
    <row r="16" spans="1:11" ht="17.25" customHeight="1">
      <c r="A16" s="171"/>
      <c r="B16" s="24"/>
      <c r="C16" s="24"/>
      <c r="D16" s="24"/>
      <c r="E16" s="24"/>
      <c r="F16" s="24"/>
      <c r="G16" s="24"/>
      <c r="H16" s="24"/>
      <c r="I16" s="17"/>
      <c r="J16" s="166"/>
      <c r="K16" s="168"/>
    </row>
    <row r="17" spans="1:11" ht="17.25" customHeight="1">
      <c r="A17" s="171"/>
      <c r="B17" s="20"/>
      <c r="C17" s="20"/>
      <c r="D17" s="20"/>
      <c r="E17" s="20"/>
      <c r="F17" s="20"/>
      <c r="G17" s="20"/>
      <c r="H17" s="20"/>
      <c r="I17" s="21"/>
      <c r="J17" s="165" t="str">
        <f>IF(SUM(D17:I20)=0," ",SUM(D17:I20))</f>
        <v> </v>
      </c>
      <c r="K17" s="167" t="str">
        <f>IF(MAXA($J$5:$J$28)=J17,"○"," ")</f>
        <v> </v>
      </c>
    </row>
    <row r="18" spans="1:11" ht="17.25" customHeight="1">
      <c r="A18" s="171"/>
      <c r="B18" s="22"/>
      <c r="C18" s="22"/>
      <c r="D18" s="22"/>
      <c r="E18" s="22"/>
      <c r="F18" s="22"/>
      <c r="G18" s="22"/>
      <c r="H18" s="22"/>
      <c r="I18" s="23"/>
      <c r="J18" s="166"/>
      <c r="K18" s="168"/>
    </row>
    <row r="19" spans="1:11" ht="17.25" customHeight="1">
      <c r="A19" s="171"/>
      <c r="B19" s="22"/>
      <c r="C19" s="22"/>
      <c r="D19" s="22"/>
      <c r="E19" s="22"/>
      <c r="F19" s="22"/>
      <c r="G19" s="22"/>
      <c r="H19" s="22"/>
      <c r="I19" s="23"/>
      <c r="J19" s="166"/>
      <c r="K19" s="168"/>
    </row>
    <row r="20" spans="1:11" ht="17.25" customHeight="1">
      <c r="A20" s="171"/>
      <c r="B20" s="24"/>
      <c r="C20" s="24"/>
      <c r="D20" s="24"/>
      <c r="E20" s="24"/>
      <c r="F20" s="24"/>
      <c r="G20" s="24"/>
      <c r="H20" s="24"/>
      <c r="I20" s="17"/>
      <c r="J20" s="166"/>
      <c r="K20" s="168"/>
    </row>
    <row r="21" spans="1:11" ht="17.25" customHeight="1">
      <c r="A21" s="171"/>
      <c r="B21" s="20"/>
      <c r="C21" s="20"/>
      <c r="D21" s="20"/>
      <c r="E21" s="20"/>
      <c r="F21" s="20"/>
      <c r="G21" s="20"/>
      <c r="H21" s="20"/>
      <c r="I21" s="21"/>
      <c r="J21" s="165" t="str">
        <f>IF(SUM(D21:I24)=0," ",SUM(D21:I24))</f>
        <v> </v>
      </c>
      <c r="K21" s="167" t="str">
        <f>IF(MAXA($J$5:$J$28)=J21,"○"," ")</f>
        <v> </v>
      </c>
    </row>
    <row r="22" spans="1:11" ht="17.25" customHeight="1">
      <c r="A22" s="171"/>
      <c r="B22" s="22"/>
      <c r="C22" s="22"/>
      <c r="D22" s="22"/>
      <c r="E22" s="22"/>
      <c r="F22" s="22"/>
      <c r="G22" s="22"/>
      <c r="H22" s="22"/>
      <c r="I22" s="23"/>
      <c r="J22" s="166"/>
      <c r="K22" s="168"/>
    </row>
    <row r="23" spans="1:11" ht="17.25" customHeight="1">
      <c r="A23" s="171"/>
      <c r="B23" s="22"/>
      <c r="C23" s="22"/>
      <c r="D23" s="22"/>
      <c r="E23" s="22"/>
      <c r="F23" s="22"/>
      <c r="G23" s="22"/>
      <c r="H23" s="22"/>
      <c r="I23" s="23"/>
      <c r="J23" s="166"/>
      <c r="K23" s="168"/>
    </row>
    <row r="24" spans="1:11" ht="17.25" customHeight="1">
      <c r="A24" s="171"/>
      <c r="B24" s="24"/>
      <c r="C24" s="24"/>
      <c r="D24" s="24"/>
      <c r="E24" s="24"/>
      <c r="F24" s="24"/>
      <c r="G24" s="24"/>
      <c r="H24" s="24"/>
      <c r="I24" s="17"/>
      <c r="J24" s="166"/>
      <c r="K24" s="168"/>
    </row>
    <row r="25" spans="1:11" ht="17.25" customHeight="1">
      <c r="A25" s="171"/>
      <c r="B25" s="20"/>
      <c r="C25" s="20"/>
      <c r="D25" s="20"/>
      <c r="E25" s="20"/>
      <c r="F25" s="20"/>
      <c r="G25" s="20"/>
      <c r="H25" s="20"/>
      <c r="I25" s="21"/>
      <c r="J25" s="165" t="str">
        <f>IF(SUM(D25:I28)=0," ",SUM(D25:I28))</f>
        <v> </v>
      </c>
      <c r="K25" s="167" t="str">
        <f>IF(MAXA($J$5:$J$28)=J25,"○"," ")</f>
        <v> </v>
      </c>
    </row>
    <row r="26" spans="1:11" ht="17.25" customHeight="1">
      <c r="A26" s="171"/>
      <c r="B26" s="22"/>
      <c r="C26" s="22"/>
      <c r="D26" s="22"/>
      <c r="E26" s="22"/>
      <c r="F26" s="22"/>
      <c r="G26" s="22"/>
      <c r="H26" s="22"/>
      <c r="I26" s="23"/>
      <c r="J26" s="166"/>
      <c r="K26" s="168"/>
    </row>
    <row r="27" spans="1:11" ht="17.25" customHeight="1">
      <c r="A27" s="171"/>
      <c r="B27" s="22"/>
      <c r="C27" s="22"/>
      <c r="D27" s="22"/>
      <c r="E27" s="22"/>
      <c r="F27" s="22"/>
      <c r="G27" s="22"/>
      <c r="H27" s="22"/>
      <c r="I27" s="23"/>
      <c r="J27" s="166"/>
      <c r="K27" s="168"/>
    </row>
    <row r="28" spans="1:11" ht="17.25" customHeight="1" thickBot="1">
      <c r="A28" s="172"/>
      <c r="B28" s="25"/>
      <c r="C28" s="25"/>
      <c r="D28" s="25"/>
      <c r="E28" s="25"/>
      <c r="F28" s="25"/>
      <c r="G28" s="25"/>
      <c r="H28" s="25"/>
      <c r="I28" s="26"/>
      <c r="J28" s="166"/>
      <c r="K28" s="168"/>
    </row>
    <row r="29" spans="1:11" ht="18.75" customHeight="1" thickBot="1">
      <c r="A29" s="169" t="s">
        <v>69</v>
      </c>
      <c r="B29" s="170"/>
      <c r="C29" s="170"/>
      <c r="D29" s="8" t="str">
        <f>IF(SUM(D5:D28)=0," ",SUM(D5:D28))</f>
        <v> </v>
      </c>
      <c r="E29" s="8" t="str">
        <f aca="true" t="shared" si="0" ref="E29:J29">IF(SUM(E5:E28)=0," ",SUM(E5:E28))</f>
        <v> </v>
      </c>
      <c r="F29" s="8" t="str">
        <f t="shared" si="0"/>
        <v> </v>
      </c>
      <c r="G29" s="8" t="str">
        <f t="shared" si="0"/>
        <v> </v>
      </c>
      <c r="H29" s="8" t="str">
        <f t="shared" si="0"/>
        <v> </v>
      </c>
      <c r="I29" s="9" t="str">
        <f t="shared" si="0"/>
        <v> </v>
      </c>
      <c r="J29" s="10" t="str">
        <f t="shared" si="0"/>
        <v> </v>
      </c>
      <c r="K29" s="18" t="s">
        <v>17</v>
      </c>
    </row>
    <row r="30" ht="13.5">
      <c r="A30" t="s">
        <v>19</v>
      </c>
    </row>
    <row r="31" ht="13.5">
      <c r="A31" t="s">
        <v>25</v>
      </c>
    </row>
  </sheetData>
  <sheetProtection insertColumns="0" insertRows="0"/>
  <mergeCells count="23">
    <mergeCell ref="J1:K1"/>
    <mergeCell ref="A2:K2"/>
    <mergeCell ref="A5:A8"/>
    <mergeCell ref="J5:J8"/>
    <mergeCell ref="K5:K8"/>
    <mergeCell ref="D3:E3"/>
    <mergeCell ref="G3:K3"/>
    <mergeCell ref="A9:A12"/>
    <mergeCell ref="J9:J12"/>
    <mergeCell ref="K9:K12"/>
    <mergeCell ref="A25:A28"/>
    <mergeCell ref="J25:J28"/>
    <mergeCell ref="K25:K28"/>
    <mergeCell ref="A13:A16"/>
    <mergeCell ref="J13:J16"/>
    <mergeCell ref="K13:K16"/>
    <mergeCell ref="A17:A20"/>
    <mergeCell ref="J17:J20"/>
    <mergeCell ref="K17:K20"/>
    <mergeCell ref="A29:C29"/>
    <mergeCell ref="A21:A24"/>
    <mergeCell ref="J21:J24"/>
    <mergeCell ref="K21:K24"/>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04"/>
  <sheetViews>
    <sheetView zoomScalePageLayoutView="0" workbookViewId="0" topLeftCell="A1">
      <selection activeCell="E13" sqref="E13:F13"/>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t="s">
        <v>15</v>
      </c>
    </row>
    <row r="2" spans="1:14" ht="18.75">
      <c r="A2" s="124" t="s">
        <v>115</v>
      </c>
      <c r="B2" s="124"/>
      <c r="C2" s="124"/>
      <c r="D2" s="124"/>
      <c r="E2" s="124"/>
      <c r="F2" s="124"/>
      <c r="G2" s="124"/>
      <c r="H2" s="124"/>
      <c r="I2" s="124"/>
      <c r="J2" s="124"/>
      <c r="K2" s="124"/>
      <c r="L2" s="124"/>
      <c r="M2" s="124"/>
      <c r="N2" s="48"/>
    </row>
    <row r="4" spans="1:13" ht="13.5">
      <c r="A4" s="1" t="s">
        <v>0</v>
      </c>
      <c r="B4" s="79" t="s">
        <v>75</v>
      </c>
      <c r="C4" s="1"/>
      <c r="D4" s="47"/>
      <c r="E4" s="1" t="s">
        <v>1</v>
      </c>
      <c r="F4" s="39"/>
      <c r="G4" s="39" t="s">
        <v>28</v>
      </c>
      <c r="H4" s="39"/>
      <c r="I4" s="1" t="s">
        <v>9</v>
      </c>
      <c r="J4" s="15" t="s">
        <v>29</v>
      </c>
      <c r="K4" s="16" t="s">
        <v>10</v>
      </c>
      <c r="L4" s="129" t="s">
        <v>76</v>
      </c>
      <c r="M4" s="129"/>
    </row>
    <row r="6" ht="14.25" thickBot="1">
      <c r="A6" t="s">
        <v>47</v>
      </c>
    </row>
    <row r="7" spans="1:13" ht="13.5">
      <c r="A7" s="125" t="s">
        <v>2</v>
      </c>
      <c r="B7" s="126"/>
      <c r="C7" s="113" t="s">
        <v>3</v>
      </c>
      <c r="D7" s="113"/>
      <c r="E7" s="113" t="s">
        <v>4</v>
      </c>
      <c r="F7" s="113"/>
      <c r="G7" s="113" t="s">
        <v>5</v>
      </c>
      <c r="H7" s="113"/>
      <c r="I7" s="113"/>
      <c r="J7" s="31" t="s">
        <v>6</v>
      </c>
      <c r="K7" s="31" t="s">
        <v>45</v>
      </c>
      <c r="L7" s="31" t="s">
        <v>16</v>
      </c>
      <c r="M7" s="109" t="s">
        <v>44</v>
      </c>
    </row>
    <row r="8" spans="1:13" ht="13.5">
      <c r="A8" s="103"/>
      <c r="B8" s="104"/>
      <c r="C8" s="106"/>
      <c r="D8" s="106"/>
      <c r="E8" s="106"/>
      <c r="F8" s="106"/>
      <c r="G8" s="106"/>
      <c r="H8" s="106"/>
      <c r="I8" s="106"/>
      <c r="J8" s="62" t="s">
        <v>17</v>
      </c>
      <c r="K8" s="62" t="s">
        <v>46</v>
      </c>
      <c r="L8" s="62" t="s">
        <v>18</v>
      </c>
      <c r="M8" s="110"/>
    </row>
    <row r="9" spans="1:14" ht="22.5" customHeight="1">
      <c r="A9" s="122" t="s">
        <v>7</v>
      </c>
      <c r="B9" s="123"/>
      <c r="C9" s="98" t="s">
        <v>30</v>
      </c>
      <c r="D9" s="98"/>
      <c r="E9" s="98" t="s">
        <v>29</v>
      </c>
      <c r="F9" s="98"/>
      <c r="G9" s="98" t="s">
        <v>31</v>
      </c>
      <c r="H9" s="98"/>
      <c r="I9" s="98"/>
      <c r="J9" s="43">
        <v>203</v>
      </c>
      <c r="K9" s="42">
        <f>IF(J9=" "," ",ROUNDDOWN(J9*0.8,0))</f>
        <v>162</v>
      </c>
      <c r="L9" s="42">
        <v>183</v>
      </c>
      <c r="M9" s="64" t="str">
        <f>IF(K9&lt;L9,"○"," ")</f>
        <v>○</v>
      </c>
      <c r="N9" s="27"/>
    </row>
    <row r="10" spans="1:14" ht="22.5" customHeight="1">
      <c r="A10" s="122" t="s">
        <v>77</v>
      </c>
      <c r="B10" s="123"/>
      <c r="C10" s="98" t="s">
        <v>32</v>
      </c>
      <c r="D10" s="98"/>
      <c r="E10" s="98" t="s">
        <v>33</v>
      </c>
      <c r="F10" s="98"/>
      <c r="G10" s="98" t="s">
        <v>34</v>
      </c>
      <c r="H10" s="98"/>
      <c r="I10" s="98"/>
      <c r="J10" s="43">
        <v>75</v>
      </c>
      <c r="K10" s="42">
        <f>IF(J10=" "," ",ROUNDDOWN(J10*0.8,0))</f>
        <v>60</v>
      </c>
      <c r="L10" s="42">
        <v>35</v>
      </c>
      <c r="M10" s="64" t="str">
        <f aca="true" t="shared" si="0" ref="M10:M15">IF(K10&lt;L10,"○"," ")</f>
        <v> </v>
      </c>
      <c r="N10" s="27"/>
    </row>
    <row r="11" spans="1:14" ht="22.5" customHeight="1">
      <c r="A11" s="122" t="s">
        <v>8</v>
      </c>
      <c r="B11" s="123"/>
      <c r="C11" s="98" t="s">
        <v>30</v>
      </c>
      <c r="D11" s="98"/>
      <c r="E11" s="98" t="s">
        <v>29</v>
      </c>
      <c r="F11" s="98"/>
      <c r="G11" s="98" t="s">
        <v>31</v>
      </c>
      <c r="H11" s="98"/>
      <c r="I11" s="98"/>
      <c r="J11" s="43">
        <v>12</v>
      </c>
      <c r="K11" s="42">
        <f>IF(J11=" "," ",ROUNDDOWN(J11*0.8,0))</f>
        <v>9</v>
      </c>
      <c r="L11" s="42">
        <v>8</v>
      </c>
      <c r="M11" s="64" t="str">
        <f t="shared" si="0"/>
        <v> </v>
      </c>
      <c r="N11" s="27"/>
    </row>
    <row r="12" spans="1:14" ht="22.5" customHeight="1">
      <c r="A12" s="122" t="s">
        <v>80</v>
      </c>
      <c r="B12" s="123"/>
      <c r="C12" s="98" t="s">
        <v>30</v>
      </c>
      <c r="D12" s="98"/>
      <c r="E12" s="98" t="s">
        <v>29</v>
      </c>
      <c r="F12" s="98"/>
      <c r="G12" s="98" t="s">
        <v>31</v>
      </c>
      <c r="H12" s="98"/>
      <c r="I12" s="98"/>
      <c r="J12" s="43">
        <v>18</v>
      </c>
      <c r="K12" s="42">
        <f>IF(J12=" "," ",ROUNDDOWN(J12*0.8,0))</f>
        <v>14</v>
      </c>
      <c r="L12" s="42">
        <v>15</v>
      </c>
      <c r="M12" s="64" t="str">
        <f t="shared" si="0"/>
        <v>○</v>
      </c>
      <c r="N12" s="27"/>
    </row>
    <row r="13" spans="1:14" ht="22.5" customHeight="1">
      <c r="A13" s="122" t="s">
        <v>81</v>
      </c>
      <c r="B13" s="123"/>
      <c r="C13" s="98" t="s">
        <v>32</v>
      </c>
      <c r="D13" s="98"/>
      <c r="E13" s="98" t="s">
        <v>33</v>
      </c>
      <c r="F13" s="98"/>
      <c r="G13" s="98" t="s">
        <v>34</v>
      </c>
      <c r="H13" s="98"/>
      <c r="I13" s="98"/>
      <c r="J13" s="43">
        <v>11</v>
      </c>
      <c r="K13" s="42">
        <f>IF(J13=" "," ",ROUNDDOWN(J13*0.8,0))</f>
        <v>8</v>
      </c>
      <c r="L13" s="42">
        <v>4</v>
      </c>
      <c r="M13" s="64" t="str">
        <f>IF(K13&lt;L13,"○"," ")</f>
        <v> </v>
      </c>
      <c r="N13" s="27"/>
    </row>
    <row r="14" spans="1:14" ht="22.5" customHeight="1">
      <c r="A14" s="122"/>
      <c r="B14" s="123"/>
      <c r="C14" s="98"/>
      <c r="D14" s="98"/>
      <c r="E14" s="98"/>
      <c r="F14" s="98"/>
      <c r="G14" s="98"/>
      <c r="H14" s="98"/>
      <c r="I14" s="98"/>
      <c r="J14" s="43"/>
      <c r="K14" s="44"/>
      <c r="L14" s="42"/>
      <c r="M14" s="64" t="str">
        <f t="shared" si="0"/>
        <v> </v>
      </c>
      <c r="N14" s="27"/>
    </row>
    <row r="15" spans="1:14" ht="22.5" customHeight="1" thickBot="1">
      <c r="A15" s="127"/>
      <c r="B15" s="128"/>
      <c r="C15" s="92"/>
      <c r="D15" s="92"/>
      <c r="E15" s="92"/>
      <c r="F15" s="92"/>
      <c r="G15" s="92"/>
      <c r="H15" s="92"/>
      <c r="I15" s="92"/>
      <c r="J15" s="41"/>
      <c r="K15" s="46"/>
      <c r="L15" s="30"/>
      <c r="M15" s="60" t="str">
        <f t="shared" si="0"/>
        <v> </v>
      </c>
      <c r="N15" s="27"/>
    </row>
    <row r="17" ht="13.5">
      <c r="A17" t="s">
        <v>48</v>
      </c>
    </row>
    <row r="19" spans="5:7" ht="17.25">
      <c r="E19" s="3" t="s">
        <v>11</v>
      </c>
      <c r="F19" s="3" t="s">
        <v>13</v>
      </c>
      <c r="G19" s="3" t="s">
        <v>12</v>
      </c>
    </row>
    <row r="21" spans="1:10" ht="13.5">
      <c r="A21" s="49" t="s">
        <v>56</v>
      </c>
      <c r="B21" s="50"/>
      <c r="C21" s="50"/>
      <c r="D21" s="50"/>
      <c r="E21" s="50"/>
      <c r="F21" s="50"/>
      <c r="G21" s="50"/>
      <c r="H21" s="50"/>
      <c r="I21" s="50"/>
      <c r="J21" s="51"/>
    </row>
    <row r="22" spans="1:10" ht="13.5">
      <c r="A22" s="52" t="s">
        <v>53</v>
      </c>
      <c r="B22" s="53"/>
      <c r="C22" s="53"/>
      <c r="D22" s="53"/>
      <c r="E22" s="53"/>
      <c r="F22" s="53"/>
      <c r="G22" s="53"/>
      <c r="H22" s="53"/>
      <c r="I22" s="53"/>
      <c r="J22" s="54"/>
    </row>
    <row r="23" spans="1:10" ht="13.5">
      <c r="A23" s="52" t="s">
        <v>57</v>
      </c>
      <c r="B23" s="53"/>
      <c r="C23" s="53"/>
      <c r="D23" s="53"/>
      <c r="E23" s="53"/>
      <c r="F23" s="53"/>
      <c r="G23" s="53"/>
      <c r="H23" s="53"/>
      <c r="I23" s="53"/>
      <c r="J23" s="54"/>
    </row>
    <row r="24" spans="1:10" ht="13.5">
      <c r="A24" s="55" t="s">
        <v>55</v>
      </c>
      <c r="B24" s="56"/>
      <c r="C24" s="56"/>
      <c r="D24" s="56"/>
      <c r="E24" s="56"/>
      <c r="F24" s="56"/>
      <c r="G24" s="56"/>
      <c r="H24" s="56"/>
      <c r="I24" s="56"/>
      <c r="J24" s="57"/>
    </row>
    <row r="25" ht="13.5">
      <c r="A25" t="s">
        <v>54</v>
      </c>
    </row>
    <row r="26" ht="13.5">
      <c r="A26" t="s">
        <v>49</v>
      </c>
    </row>
    <row r="28" spans="5:7" ht="17.25">
      <c r="E28" s="3" t="s">
        <v>11</v>
      </c>
      <c r="F28" s="3" t="s">
        <v>13</v>
      </c>
      <c r="G28" s="3" t="s">
        <v>12</v>
      </c>
    </row>
    <row r="29" spans="5:7" ht="17.25">
      <c r="E29" s="3"/>
      <c r="F29" s="3"/>
      <c r="G29" s="3"/>
    </row>
    <row r="30" spans="1:12" ht="13.5">
      <c r="A30" s="49" t="s">
        <v>58</v>
      </c>
      <c r="B30" s="50"/>
      <c r="C30" s="50"/>
      <c r="D30" s="50"/>
      <c r="E30" s="50"/>
      <c r="F30" s="50"/>
      <c r="G30" s="50"/>
      <c r="H30" s="50"/>
      <c r="I30" s="50"/>
      <c r="J30" s="50"/>
      <c r="K30" s="50"/>
      <c r="L30" s="51"/>
    </row>
    <row r="31" spans="1:12" ht="13.5">
      <c r="A31" s="52" t="s">
        <v>60</v>
      </c>
      <c r="B31" s="53"/>
      <c r="C31" s="53"/>
      <c r="D31" s="53"/>
      <c r="E31" s="53"/>
      <c r="F31" s="53"/>
      <c r="G31" s="53"/>
      <c r="H31" s="53"/>
      <c r="I31" s="53"/>
      <c r="J31" s="53"/>
      <c r="K31" s="53"/>
      <c r="L31" s="54"/>
    </row>
    <row r="32" spans="1:12" ht="13.5">
      <c r="A32" s="52" t="s">
        <v>59</v>
      </c>
      <c r="B32" s="53"/>
      <c r="C32" s="53"/>
      <c r="D32" s="53"/>
      <c r="E32" s="53"/>
      <c r="F32" s="53"/>
      <c r="G32" s="53"/>
      <c r="H32" s="53"/>
      <c r="I32" s="53"/>
      <c r="J32" s="53"/>
      <c r="K32" s="53"/>
      <c r="L32" s="54"/>
    </row>
    <row r="33" spans="1:12" ht="13.5">
      <c r="A33" s="58" t="s">
        <v>92</v>
      </c>
      <c r="B33" s="56"/>
      <c r="C33" s="56"/>
      <c r="D33" s="56"/>
      <c r="E33" s="56"/>
      <c r="F33" s="56"/>
      <c r="G33" s="56"/>
      <c r="H33" s="56"/>
      <c r="I33" s="56"/>
      <c r="J33" s="56"/>
      <c r="K33" s="56"/>
      <c r="L33" s="57"/>
    </row>
    <row r="34" spans="1:12" ht="13.5">
      <c r="A34" s="59"/>
      <c r="B34" s="53"/>
      <c r="C34" s="53"/>
      <c r="D34" s="53"/>
      <c r="E34" s="53"/>
      <c r="F34" s="53"/>
      <c r="G34" s="53"/>
      <c r="H34" s="53"/>
      <c r="I34" s="53"/>
      <c r="J34" s="53"/>
      <c r="K34" s="53"/>
      <c r="L34" s="53"/>
    </row>
    <row r="35" ht="14.25" thickBot="1">
      <c r="A35" t="s">
        <v>50</v>
      </c>
    </row>
    <row r="36" spans="1:13" ht="17.25" customHeight="1">
      <c r="A36" s="5" t="s">
        <v>51</v>
      </c>
      <c r="B36" s="114" t="s">
        <v>52</v>
      </c>
      <c r="C36" s="114"/>
      <c r="D36" s="114"/>
      <c r="E36" s="114"/>
      <c r="F36" s="114"/>
      <c r="G36" s="114"/>
      <c r="H36" s="114"/>
      <c r="I36" s="114"/>
      <c r="J36" s="114"/>
      <c r="K36" s="114"/>
      <c r="L36" s="114"/>
      <c r="M36" s="115"/>
    </row>
    <row r="37" spans="1:13" ht="16.5" customHeight="1">
      <c r="A37" s="63" t="s">
        <v>73</v>
      </c>
      <c r="B37" s="116" t="s">
        <v>96</v>
      </c>
      <c r="C37" s="117"/>
      <c r="D37" s="117"/>
      <c r="E37" s="117"/>
      <c r="F37" s="117"/>
      <c r="G37" s="117"/>
      <c r="H37" s="117"/>
      <c r="I37" s="117"/>
      <c r="J37" s="117"/>
      <c r="K37" s="117"/>
      <c r="L37" s="117"/>
      <c r="M37" s="118"/>
    </row>
    <row r="38" spans="1:13" ht="16.5" customHeight="1">
      <c r="A38" s="63"/>
      <c r="B38" s="119" t="s">
        <v>111</v>
      </c>
      <c r="C38" s="119"/>
      <c r="D38" s="119"/>
      <c r="E38" s="119"/>
      <c r="F38" s="119"/>
      <c r="G38" s="119"/>
      <c r="H38" s="119"/>
      <c r="I38" s="119"/>
      <c r="J38" s="119"/>
      <c r="K38" s="119"/>
      <c r="L38" s="119"/>
      <c r="M38" s="120"/>
    </row>
    <row r="39" spans="1:13" ht="16.5" customHeight="1">
      <c r="A39" s="63"/>
      <c r="B39" s="119" t="s">
        <v>98</v>
      </c>
      <c r="C39" s="119"/>
      <c r="D39" s="119"/>
      <c r="E39" s="119"/>
      <c r="F39" s="119"/>
      <c r="G39" s="119"/>
      <c r="H39" s="119"/>
      <c r="I39" s="119"/>
      <c r="J39" s="119"/>
      <c r="K39" s="119"/>
      <c r="L39" s="119"/>
      <c r="M39" s="120"/>
    </row>
    <row r="40" spans="1:13" ht="16.5" customHeight="1">
      <c r="A40" s="63"/>
      <c r="B40" s="121" t="s">
        <v>99</v>
      </c>
      <c r="C40" s="119"/>
      <c r="D40" s="119"/>
      <c r="E40" s="119"/>
      <c r="F40" s="119"/>
      <c r="G40" s="119"/>
      <c r="H40" s="119"/>
      <c r="I40" s="119"/>
      <c r="J40" s="119"/>
      <c r="K40" s="119"/>
      <c r="L40" s="119"/>
      <c r="M40" s="120"/>
    </row>
    <row r="41" spans="1:13" ht="16.5" customHeight="1">
      <c r="A41" s="63"/>
      <c r="B41" s="121" t="s">
        <v>100</v>
      </c>
      <c r="C41" s="119"/>
      <c r="D41" s="119"/>
      <c r="E41" s="119"/>
      <c r="F41" s="119"/>
      <c r="G41" s="119"/>
      <c r="H41" s="119"/>
      <c r="I41" s="119"/>
      <c r="J41" s="119"/>
      <c r="K41" s="119"/>
      <c r="L41" s="119"/>
      <c r="M41" s="120"/>
    </row>
    <row r="42" spans="1:13" ht="16.5" customHeight="1" thickBot="1">
      <c r="A42" s="61"/>
      <c r="B42" s="107" t="s">
        <v>101</v>
      </c>
      <c r="C42" s="107"/>
      <c r="D42" s="107"/>
      <c r="E42" s="107"/>
      <c r="F42" s="107"/>
      <c r="G42" s="107"/>
      <c r="H42" s="107"/>
      <c r="I42" s="107"/>
      <c r="J42" s="107"/>
      <c r="K42" s="107"/>
      <c r="L42" s="107"/>
      <c r="M42" s="108"/>
    </row>
    <row r="43" ht="15" customHeight="1"/>
    <row r="44" ht="15" customHeight="1"/>
    <row r="45" ht="15" customHeight="1">
      <c r="A45" t="s">
        <v>64</v>
      </c>
    </row>
    <row r="46" ht="15" customHeight="1"/>
    <row r="47" ht="13.5">
      <c r="A47" t="s">
        <v>103</v>
      </c>
    </row>
    <row r="48" ht="8.25" customHeight="1" thickBot="1"/>
    <row r="49" spans="1:13" ht="15.75" customHeight="1" thickBot="1">
      <c r="A49" s="135" t="s">
        <v>61</v>
      </c>
      <c r="B49" s="136"/>
      <c r="C49" s="136"/>
      <c r="D49" s="136"/>
      <c r="E49" s="136"/>
      <c r="F49" s="144" t="s">
        <v>116</v>
      </c>
      <c r="G49" s="145"/>
      <c r="H49" s="145"/>
      <c r="I49" s="145"/>
      <c r="J49" s="145"/>
      <c r="K49" s="145"/>
      <c r="L49" s="145"/>
      <c r="M49" s="146"/>
    </row>
    <row r="50" spans="1:13" ht="27" customHeight="1">
      <c r="A50" s="137"/>
      <c r="B50" s="138"/>
      <c r="C50" s="138"/>
      <c r="D50" s="138"/>
      <c r="E50" s="138"/>
      <c r="F50" s="99"/>
      <c r="G50" s="66" t="s">
        <v>63</v>
      </c>
      <c r="H50" s="111" t="s">
        <v>83</v>
      </c>
      <c r="I50" s="111"/>
      <c r="J50" s="111" t="s">
        <v>85</v>
      </c>
      <c r="K50" s="111"/>
      <c r="L50" s="111" t="s">
        <v>78</v>
      </c>
      <c r="M50" s="112"/>
    </row>
    <row r="51" spans="1:13" ht="27" customHeight="1" thickBot="1">
      <c r="A51" s="139" t="s">
        <v>82</v>
      </c>
      <c r="B51" s="140"/>
      <c r="C51" s="140"/>
      <c r="D51" s="140"/>
      <c r="E51" s="177"/>
      <c r="F51" s="176"/>
      <c r="G51" s="67" t="s">
        <v>62</v>
      </c>
      <c r="H51" s="148">
        <v>106</v>
      </c>
      <c r="I51" s="148"/>
      <c r="J51" s="148">
        <v>75</v>
      </c>
      <c r="K51" s="148"/>
      <c r="L51" s="148">
        <v>29</v>
      </c>
      <c r="M51" s="149"/>
    </row>
    <row r="52" spans="1:13" ht="27" customHeight="1">
      <c r="A52" s="101"/>
      <c r="B52" s="141"/>
      <c r="C52" s="141"/>
      <c r="D52" s="141"/>
      <c r="E52" s="178"/>
      <c r="F52" s="176"/>
      <c r="G52" s="68" t="s">
        <v>63</v>
      </c>
      <c r="H52" s="111"/>
      <c r="I52" s="111"/>
      <c r="J52" s="111"/>
      <c r="K52" s="111"/>
      <c r="L52" s="111"/>
      <c r="M52" s="112"/>
    </row>
    <row r="53" spans="1:13" ht="29.25" customHeight="1" thickBot="1">
      <c r="A53" s="142"/>
      <c r="B53" s="143"/>
      <c r="C53" s="143"/>
      <c r="D53" s="143"/>
      <c r="E53" s="179"/>
      <c r="F53" s="100"/>
      <c r="G53" s="67" t="s">
        <v>62</v>
      </c>
      <c r="H53" s="92"/>
      <c r="I53" s="92"/>
      <c r="J53" s="92"/>
      <c r="K53" s="92"/>
      <c r="L53" s="92"/>
      <c r="M53" s="134"/>
    </row>
    <row r="54" spans="1:13" ht="18" customHeight="1">
      <c r="A54" s="77"/>
      <c r="B54" s="38"/>
      <c r="C54" s="38"/>
      <c r="D54" s="38"/>
      <c r="E54" s="38"/>
      <c r="F54" s="38"/>
      <c r="G54" s="38"/>
      <c r="H54" s="40"/>
      <c r="I54" s="40"/>
      <c r="J54" s="40"/>
      <c r="K54" s="40"/>
      <c r="L54" s="40"/>
      <c r="M54" s="40"/>
    </row>
    <row r="55" spans="1:13" ht="18" customHeight="1">
      <c r="A55" s="77"/>
      <c r="B55" s="38"/>
      <c r="C55" s="38"/>
      <c r="D55" s="38"/>
      <c r="E55" s="38"/>
      <c r="F55" s="38"/>
      <c r="G55" s="38"/>
      <c r="H55" s="40"/>
      <c r="I55" s="40"/>
      <c r="J55" s="40"/>
      <c r="K55" s="40"/>
      <c r="L55" s="40"/>
      <c r="M55" s="40"/>
    </row>
    <row r="56" ht="13.5">
      <c r="A56" t="s">
        <v>104</v>
      </c>
    </row>
    <row r="58" spans="7:9" s="2" customFormat="1" ht="17.25">
      <c r="G58" s="3" t="s">
        <v>11</v>
      </c>
      <c r="H58" s="3" t="s">
        <v>13</v>
      </c>
      <c r="I58" s="3" t="s">
        <v>12</v>
      </c>
    </row>
    <row r="59" spans="7:9" s="2" customFormat="1" ht="17.25">
      <c r="G59" s="3"/>
      <c r="H59" s="3"/>
      <c r="I59" s="3"/>
    </row>
    <row r="60" spans="7:9" s="2" customFormat="1" ht="17.25">
      <c r="G60" s="3"/>
      <c r="H60" s="3"/>
      <c r="I60" s="3"/>
    </row>
    <row r="61" spans="7:9" s="2" customFormat="1" ht="17.25">
      <c r="G61" s="3"/>
      <c r="H61" s="3"/>
      <c r="I61" s="3"/>
    </row>
    <row r="62" spans="7:9" s="2" customFormat="1" ht="17.25">
      <c r="G62" s="3"/>
      <c r="H62" s="3"/>
      <c r="I62" s="3"/>
    </row>
    <row r="63" spans="7:9" s="2" customFormat="1" ht="17.25">
      <c r="G63" s="3"/>
      <c r="H63" s="3"/>
      <c r="I63" s="3"/>
    </row>
    <row r="64" spans="7:9" s="2" customFormat="1" ht="17.25">
      <c r="G64" s="3"/>
      <c r="H64" s="3"/>
      <c r="I64" s="3"/>
    </row>
    <row r="65" spans="1:9" s="2" customFormat="1" ht="17.25">
      <c r="A65" t="s">
        <v>105</v>
      </c>
      <c r="G65" s="3"/>
      <c r="H65" s="3"/>
      <c r="I65" s="3"/>
    </row>
    <row r="66" spans="1:9" s="2" customFormat="1" ht="7.5" customHeight="1" thickBot="1">
      <c r="A66"/>
      <c r="G66" s="3"/>
      <c r="H66" s="3"/>
      <c r="I66" s="3"/>
    </row>
    <row r="67" spans="1:10" ht="18.75" customHeight="1">
      <c r="A67" s="99" t="s">
        <v>68</v>
      </c>
      <c r="B67" s="11" t="s">
        <v>117</v>
      </c>
      <c r="C67" s="12" t="s">
        <v>118</v>
      </c>
      <c r="D67" s="12" t="s">
        <v>119</v>
      </c>
      <c r="E67" s="12" t="s">
        <v>120</v>
      </c>
      <c r="F67" s="12" t="s">
        <v>121</v>
      </c>
      <c r="G67" s="12" t="s">
        <v>122</v>
      </c>
      <c r="H67" s="6" t="s">
        <v>20</v>
      </c>
      <c r="I67" s="70" t="s">
        <v>24</v>
      </c>
      <c r="J67" s="72" t="s">
        <v>65</v>
      </c>
    </row>
    <row r="68" spans="1:10" ht="30" customHeight="1" thickBot="1">
      <c r="A68" s="100"/>
      <c r="B68" s="13">
        <v>39</v>
      </c>
      <c r="C68" s="14">
        <v>38</v>
      </c>
      <c r="D68" s="14">
        <v>38</v>
      </c>
      <c r="E68" s="14">
        <v>38</v>
      </c>
      <c r="F68" s="14">
        <v>37</v>
      </c>
      <c r="G68" s="14">
        <v>38</v>
      </c>
      <c r="H68" s="14">
        <f>IF(SUM(B68:G68)=0," ",SUM(B68:G68))</f>
        <v>228</v>
      </c>
      <c r="I68" s="71">
        <f>IF(H68=" "," ",H68/6)</f>
        <v>38</v>
      </c>
      <c r="J68" s="73">
        <f>IF(I68&lt;20,"○","")</f>
      </c>
    </row>
    <row r="69" spans="1:9" s="2" customFormat="1" ht="17.25">
      <c r="A69"/>
      <c r="G69" s="3"/>
      <c r="H69" s="3"/>
      <c r="I69" s="3"/>
    </row>
    <row r="70" spans="1:9" s="2" customFormat="1" ht="17.25">
      <c r="A70" t="s">
        <v>106</v>
      </c>
      <c r="G70" s="3"/>
      <c r="H70" s="3"/>
      <c r="I70" s="3"/>
    </row>
    <row r="71" spans="1:9" s="2" customFormat="1" ht="8.25" customHeight="1" thickBot="1">
      <c r="A71"/>
      <c r="G71" s="3"/>
      <c r="H71" s="3"/>
      <c r="I71" s="3"/>
    </row>
    <row r="72" spans="1:10" s="2" customFormat="1" ht="22.5">
      <c r="A72" s="83" t="s">
        <v>67</v>
      </c>
      <c r="B72" s="11" t="s">
        <v>117</v>
      </c>
      <c r="C72" s="12" t="s">
        <v>118</v>
      </c>
      <c r="D72" s="12" t="s">
        <v>119</v>
      </c>
      <c r="E72" s="12" t="s">
        <v>120</v>
      </c>
      <c r="F72" s="12" t="s">
        <v>121</v>
      </c>
      <c r="G72" s="12" t="s">
        <v>122</v>
      </c>
      <c r="H72" s="6" t="s">
        <v>20</v>
      </c>
      <c r="I72" s="70" t="s">
        <v>24</v>
      </c>
      <c r="J72" s="72" t="s">
        <v>66</v>
      </c>
    </row>
    <row r="73" spans="1:10" s="2" customFormat="1" ht="46.5" customHeight="1" thickBot="1">
      <c r="A73" s="80" t="s">
        <v>84</v>
      </c>
      <c r="B73" s="13">
        <v>35</v>
      </c>
      <c r="C73" s="14">
        <v>35</v>
      </c>
      <c r="D73" s="14">
        <v>34</v>
      </c>
      <c r="E73" s="14">
        <v>33</v>
      </c>
      <c r="F73" s="14">
        <v>33</v>
      </c>
      <c r="G73" s="14">
        <v>33</v>
      </c>
      <c r="H73" s="14">
        <f>IF(SUM(B73:G73)=0," ",SUM(B73:G73))</f>
        <v>203</v>
      </c>
      <c r="I73" s="71">
        <f>IF(H73=" "," ",H73/6)</f>
        <v>33.833333333333336</v>
      </c>
      <c r="J73" s="73">
        <f>IF(I73&lt;10,"○","")</f>
      </c>
    </row>
    <row r="74" spans="1:10" s="2" customFormat="1" ht="22.5">
      <c r="A74" s="84" t="s">
        <v>67</v>
      </c>
      <c r="B74" s="11" t="s">
        <v>117</v>
      </c>
      <c r="C74" s="12" t="s">
        <v>118</v>
      </c>
      <c r="D74" s="12" t="s">
        <v>119</v>
      </c>
      <c r="E74" s="12" t="s">
        <v>120</v>
      </c>
      <c r="F74" s="12" t="s">
        <v>121</v>
      </c>
      <c r="G74" s="12" t="s">
        <v>122</v>
      </c>
      <c r="H74" s="6" t="s">
        <v>20</v>
      </c>
      <c r="I74" s="70" t="s">
        <v>24</v>
      </c>
      <c r="J74" s="72" t="s">
        <v>66</v>
      </c>
    </row>
    <row r="75" spans="1:10" s="2" customFormat="1" ht="46.5" customHeight="1" thickBot="1">
      <c r="A75" s="80" t="s">
        <v>79</v>
      </c>
      <c r="B75" s="13">
        <v>1</v>
      </c>
      <c r="C75" s="14">
        <v>8</v>
      </c>
      <c r="D75" s="14">
        <v>1</v>
      </c>
      <c r="E75" s="14">
        <v>3</v>
      </c>
      <c r="F75" s="14">
        <v>4</v>
      </c>
      <c r="G75" s="14">
        <v>1</v>
      </c>
      <c r="H75" s="14">
        <f>IF(SUM(B75:G75)=0," ",SUM(B75:G75))</f>
        <v>18</v>
      </c>
      <c r="I75" s="71">
        <f>IF(H75=" "," ",H75/6)</f>
        <v>3</v>
      </c>
      <c r="J75" s="73" t="str">
        <f>IF(I75&lt;10,"○","")</f>
        <v>○</v>
      </c>
    </row>
    <row r="76" spans="1:10" s="2" customFormat="1" ht="17.25" customHeight="1">
      <c r="A76" s="53"/>
      <c r="B76" s="74"/>
      <c r="C76" s="74"/>
      <c r="D76" s="74"/>
      <c r="E76" s="74"/>
      <c r="F76" s="74"/>
      <c r="G76" s="74"/>
      <c r="H76" s="74"/>
      <c r="I76" s="74"/>
      <c r="J76" s="27"/>
    </row>
    <row r="77" spans="1:10" s="2" customFormat="1" ht="17.25" customHeight="1">
      <c r="A77" t="s">
        <v>107</v>
      </c>
      <c r="B77" s="74"/>
      <c r="C77" s="74"/>
      <c r="D77" s="74"/>
      <c r="E77" s="74"/>
      <c r="F77" s="74"/>
      <c r="G77" s="74"/>
      <c r="H77" s="74"/>
      <c r="I77" s="74"/>
      <c r="J77" s="27"/>
    </row>
    <row r="78" spans="1:10" s="2" customFormat="1" ht="8.25" customHeight="1" thickBot="1">
      <c r="A78"/>
      <c r="B78" s="74"/>
      <c r="C78" s="74"/>
      <c r="D78" s="74"/>
      <c r="E78" s="74"/>
      <c r="F78" s="74"/>
      <c r="G78" s="74"/>
      <c r="H78" s="74"/>
      <c r="I78" s="74"/>
      <c r="J78" s="27"/>
    </row>
    <row r="79" spans="1:13" s="2" customFormat="1" ht="17.25" customHeight="1">
      <c r="A79" s="93" t="s">
        <v>89</v>
      </c>
      <c r="B79" s="94"/>
      <c r="C79" s="94"/>
      <c r="D79" s="94"/>
      <c r="E79" s="94"/>
      <c r="F79" s="94"/>
      <c r="G79" s="94"/>
      <c r="H79" s="94"/>
      <c r="I79" s="94"/>
      <c r="J79" s="94"/>
      <c r="K79" s="94"/>
      <c r="L79" s="94"/>
      <c r="M79" s="95"/>
    </row>
    <row r="80" spans="1:13" s="2" customFormat="1" ht="17.25" customHeight="1">
      <c r="A80" s="101" t="s">
        <v>2</v>
      </c>
      <c r="B80" s="102"/>
      <c r="C80" s="105" t="s">
        <v>3</v>
      </c>
      <c r="D80" s="105"/>
      <c r="E80" s="105" t="s">
        <v>4</v>
      </c>
      <c r="F80" s="105"/>
      <c r="G80" s="105" t="s">
        <v>5</v>
      </c>
      <c r="H80" s="105"/>
      <c r="I80" s="105"/>
      <c r="J80" s="65" t="s">
        <v>6</v>
      </c>
      <c r="K80" s="65" t="s">
        <v>45</v>
      </c>
      <c r="L80" s="35" t="s">
        <v>16</v>
      </c>
      <c r="M80" s="112" t="s">
        <v>44</v>
      </c>
    </row>
    <row r="81" spans="1:13" s="2" customFormat="1" ht="17.25" customHeight="1">
      <c r="A81" s="103"/>
      <c r="B81" s="104"/>
      <c r="C81" s="106"/>
      <c r="D81" s="106"/>
      <c r="E81" s="106"/>
      <c r="F81" s="106"/>
      <c r="G81" s="106"/>
      <c r="H81" s="106"/>
      <c r="I81" s="106"/>
      <c r="J81" s="62" t="s">
        <v>17</v>
      </c>
      <c r="K81" s="62" t="s">
        <v>46</v>
      </c>
      <c r="L81" s="62" t="s">
        <v>18</v>
      </c>
      <c r="M81" s="110"/>
    </row>
    <row r="82" spans="1:13" s="2" customFormat="1" ht="22.5" customHeight="1">
      <c r="A82" s="122" t="s">
        <v>7</v>
      </c>
      <c r="B82" s="123"/>
      <c r="C82" s="98" t="s">
        <v>30</v>
      </c>
      <c r="D82" s="98"/>
      <c r="E82" s="98" t="s">
        <v>29</v>
      </c>
      <c r="F82" s="98"/>
      <c r="G82" s="98" t="s">
        <v>31</v>
      </c>
      <c r="H82" s="98"/>
      <c r="I82" s="98"/>
      <c r="J82" s="43">
        <v>77</v>
      </c>
      <c r="K82" s="42">
        <f>IF(J82=" "," ",ROUNDDOWN(J82*0.8,0))</f>
        <v>61</v>
      </c>
      <c r="L82" s="42">
        <v>57</v>
      </c>
      <c r="M82" s="64" t="str">
        <f>IF(K82&lt;L82,"○","- ")</f>
        <v>- </v>
      </c>
    </row>
    <row r="83" spans="1:13" s="2" customFormat="1" ht="22.5" customHeight="1">
      <c r="A83" s="96"/>
      <c r="B83" s="97"/>
      <c r="C83" s="98"/>
      <c r="D83" s="98"/>
      <c r="E83" s="98"/>
      <c r="F83" s="98"/>
      <c r="G83" s="98"/>
      <c r="H83" s="98"/>
      <c r="I83" s="98"/>
      <c r="J83" s="43"/>
      <c r="K83" s="44"/>
      <c r="L83" s="42"/>
      <c r="M83" s="45"/>
    </row>
    <row r="84" spans="1:13" s="2" customFormat="1" ht="22.5" customHeight="1" thickBot="1">
      <c r="A84" s="90"/>
      <c r="B84" s="91"/>
      <c r="C84" s="92"/>
      <c r="D84" s="92"/>
      <c r="E84" s="92"/>
      <c r="F84" s="92"/>
      <c r="G84" s="92"/>
      <c r="H84" s="92"/>
      <c r="I84" s="92"/>
      <c r="J84" s="41"/>
      <c r="K84" s="46"/>
      <c r="L84" s="30"/>
      <c r="M84" s="7"/>
    </row>
    <row r="85" spans="1:13" s="2" customFormat="1" ht="22.5" customHeight="1">
      <c r="A85" s="76" t="s">
        <v>108</v>
      </c>
      <c r="B85" s="27"/>
      <c r="C85" s="38"/>
      <c r="D85" s="38"/>
      <c r="E85" s="38"/>
      <c r="F85" s="38"/>
      <c r="G85" s="38"/>
      <c r="H85" s="38"/>
      <c r="I85" s="38"/>
      <c r="J85" s="40"/>
      <c r="K85" s="75"/>
      <c r="L85" s="53"/>
      <c r="M85" s="53"/>
    </row>
    <row r="86" spans="1:13" s="2" customFormat="1" ht="22.5" customHeight="1">
      <c r="A86" s="59" t="s">
        <v>87</v>
      </c>
      <c r="B86" s="59"/>
      <c r="C86" s="59"/>
      <c r="D86" s="59"/>
      <c r="E86" s="59"/>
      <c r="F86" s="59"/>
      <c r="G86" s="59"/>
      <c r="H86" s="59"/>
      <c r="I86" s="38"/>
      <c r="J86" s="40"/>
      <c r="K86" s="75"/>
      <c r="L86" s="53"/>
      <c r="M86" s="53"/>
    </row>
    <row r="87" spans="1:10" s="2" customFormat="1" ht="17.25" customHeight="1">
      <c r="A87" s="53"/>
      <c r="B87" s="74"/>
      <c r="C87" s="74"/>
      <c r="D87" s="74"/>
      <c r="E87" s="74"/>
      <c r="F87" s="74"/>
      <c r="G87" s="74"/>
      <c r="H87" s="74"/>
      <c r="I87" s="74"/>
      <c r="J87" s="27"/>
    </row>
    <row r="88" spans="1:10" s="2" customFormat="1" ht="17.25" customHeight="1">
      <c r="A88" s="53"/>
      <c r="B88" s="74"/>
      <c r="C88" s="74"/>
      <c r="D88" s="74"/>
      <c r="E88" s="74"/>
      <c r="F88" s="74"/>
      <c r="G88" s="74"/>
      <c r="H88" s="74"/>
      <c r="I88" s="74"/>
      <c r="J88" s="27"/>
    </row>
    <row r="89" ht="13.5">
      <c r="A89" t="s">
        <v>70</v>
      </c>
    </row>
    <row r="90" ht="8.25" customHeight="1" thickBot="1"/>
    <row r="91" spans="1:12" ht="21" customHeight="1">
      <c r="A91" s="5" t="s">
        <v>51</v>
      </c>
      <c r="B91" s="113"/>
      <c r="C91" s="113"/>
      <c r="D91" s="113"/>
      <c r="E91" s="113"/>
      <c r="F91" s="113"/>
      <c r="G91" s="113"/>
      <c r="H91" s="113"/>
      <c r="I91" s="130"/>
      <c r="J91" s="93" t="s">
        <v>71</v>
      </c>
      <c r="K91" s="94"/>
      <c r="L91" s="95"/>
    </row>
    <row r="92" spans="1:12" ht="13.5" customHeight="1">
      <c r="A92" s="131"/>
      <c r="B92" s="119" t="s">
        <v>72</v>
      </c>
      <c r="C92" s="119"/>
      <c r="D92" s="119"/>
      <c r="E92" s="119"/>
      <c r="F92" s="119"/>
      <c r="G92" s="119"/>
      <c r="H92" s="119"/>
      <c r="I92" s="151"/>
      <c r="J92" s="153" t="s">
        <v>94</v>
      </c>
      <c r="K92" s="154"/>
      <c r="L92" s="155"/>
    </row>
    <row r="93" spans="1:12" s="2" customFormat="1" ht="17.25">
      <c r="A93" s="131"/>
      <c r="B93" s="119"/>
      <c r="C93" s="119"/>
      <c r="D93" s="119"/>
      <c r="E93" s="119"/>
      <c r="F93" s="119"/>
      <c r="G93" s="119"/>
      <c r="H93" s="119"/>
      <c r="I93" s="151"/>
      <c r="J93" s="156"/>
      <c r="K93" s="157"/>
      <c r="L93" s="158"/>
    </row>
    <row r="94" spans="1:12" ht="13.5">
      <c r="A94" s="131"/>
      <c r="B94" s="119"/>
      <c r="C94" s="119"/>
      <c r="D94" s="119"/>
      <c r="E94" s="119"/>
      <c r="F94" s="119"/>
      <c r="G94" s="119"/>
      <c r="H94" s="119"/>
      <c r="I94" s="151"/>
      <c r="J94" s="159"/>
      <c r="K94" s="160"/>
      <c r="L94" s="161"/>
    </row>
    <row r="95" spans="1:12" ht="13.5" customHeight="1">
      <c r="A95" s="131"/>
      <c r="B95" s="119" t="s">
        <v>74</v>
      </c>
      <c r="C95" s="119"/>
      <c r="D95" s="119"/>
      <c r="E95" s="119"/>
      <c r="F95" s="119"/>
      <c r="G95" s="119"/>
      <c r="H95" s="119"/>
      <c r="I95" s="151"/>
      <c r="J95" s="153" t="s">
        <v>94</v>
      </c>
      <c r="K95" s="154"/>
      <c r="L95" s="155"/>
    </row>
    <row r="96" spans="1:12" ht="13.5">
      <c r="A96" s="131"/>
      <c r="B96" s="119"/>
      <c r="C96" s="119"/>
      <c r="D96" s="119"/>
      <c r="E96" s="119"/>
      <c r="F96" s="119"/>
      <c r="G96" s="119"/>
      <c r="H96" s="119"/>
      <c r="I96" s="151"/>
      <c r="J96" s="156"/>
      <c r="K96" s="157"/>
      <c r="L96" s="158"/>
    </row>
    <row r="97" spans="1:12" ht="13.5">
      <c r="A97" s="131"/>
      <c r="B97" s="119"/>
      <c r="C97" s="119"/>
      <c r="D97" s="119"/>
      <c r="E97" s="119"/>
      <c r="F97" s="119"/>
      <c r="G97" s="119"/>
      <c r="H97" s="119"/>
      <c r="I97" s="151"/>
      <c r="J97" s="159"/>
      <c r="K97" s="160"/>
      <c r="L97" s="161"/>
    </row>
    <row r="98" spans="1:12" ht="13.5" customHeight="1">
      <c r="A98" s="131" t="s">
        <v>73</v>
      </c>
      <c r="B98" s="121" t="s">
        <v>90</v>
      </c>
      <c r="C98" s="119"/>
      <c r="D98" s="119"/>
      <c r="E98" s="119"/>
      <c r="F98" s="119"/>
      <c r="G98" s="119"/>
      <c r="H98" s="119"/>
      <c r="I98" s="151"/>
      <c r="J98" s="153" t="s">
        <v>91</v>
      </c>
      <c r="K98" s="154"/>
      <c r="L98" s="155"/>
    </row>
    <row r="99" spans="1:12" ht="13.5">
      <c r="A99" s="131"/>
      <c r="B99" s="119"/>
      <c r="C99" s="119"/>
      <c r="D99" s="119"/>
      <c r="E99" s="119"/>
      <c r="F99" s="119"/>
      <c r="G99" s="119"/>
      <c r="H99" s="119"/>
      <c r="I99" s="151"/>
      <c r="J99" s="156"/>
      <c r="K99" s="157"/>
      <c r="L99" s="158"/>
    </row>
    <row r="100" spans="1:12" ht="14.25" thickBot="1">
      <c r="A100" s="150"/>
      <c r="B100" s="107"/>
      <c r="C100" s="107"/>
      <c r="D100" s="107"/>
      <c r="E100" s="107"/>
      <c r="F100" s="107"/>
      <c r="G100" s="107"/>
      <c r="H100" s="107"/>
      <c r="I100" s="152"/>
      <c r="J100" s="162"/>
      <c r="K100" s="163"/>
      <c r="L100" s="164"/>
    </row>
    <row r="104" ht="13.5">
      <c r="A104" t="s">
        <v>88</v>
      </c>
    </row>
  </sheetData>
  <sheetProtection/>
  <mergeCells count="88">
    <mergeCell ref="A98:A100"/>
    <mergeCell ref="B98:I100"/>
    <mergeCell ref="J98:L100"/>
    <mergeCell ref="A83:B83"/>
    <mergeCell ref="J91:L91"/>
    <mergeCell ref="A92:A94"/>
    <mergeCell ref="B92:I94"/>
    <mergeCell ref="J92:L94"/>
    <mergeCell ref="A95:A97"/>
    <mergeCell ref="B95:I97"/>
    <mergeCell ref="J95:L97"/>
    <mergeCell ref="M80:M81"/>
    <mergeCell ref="A84:B84"/>
    <mergeCell ref="C84:D84"/>
    <mergeCell ref="E84:F84"/>
    <mergeCell ref="G84:I84"/>
    <mergeCell ref="B91:I91"/>
    <mergeCell ref="A82:B82"/>
    <mergeCell ref="C82:D82"/>
    <mergeCell ref="E82:F82"/>
    <mergeCell ref="G82:I82"/>
    <mergeCell ref="L53:M53"/>
    <mergeCell ref="C83:D83"/>
    <mergeCell ref="E83:F83"/>
    <mergeCell ref="G83:I83"/>
    <mergeCell ref="A67:A68"/>
    <mergeCell ref="A79:M79"/>
    <mergeCell ref="A80:B81"/>
    <mergeCell ref="C80:D81"/>
    <mergeCell ref="E80:F81"/>
    <mergeCell ref="G80:I81"/>
    <mergeCell ref="L50:M50"/>
    <mergeCell ref="A51:E53"/>
    <mergeCell ref="H51:I51"/>
    <mergeCell ref="J51:K51"/>
    <mergeCell ref="L51:M51"/>
    <mergeCell ref="H52:I52"/>
    <mergeCell ref="J52:K52"/>
    <mergeCell ref="L52:M52"/>
    <mergeCell ref="H53:I53"/>
    <mergeCell ref="J53:K53"/>
    <mergeCell ref="B38:M38"/>
    <mergeCell ref="B39:M39"/>
    <mergeCell ref="B40:M40"/>
    <mergeCell ref="B41:M41"/>
    <mergeCell ref="B42:M42"/>
    <mergeCell ref="A49:E50"/>
    <mergeCell ref="F49:M49"/>
    <mergeCell ref="F50:F53"/>
    <mergeCell ref="H50:I50"/>
    <mergeCell ref="J50:K50"/>
    <mergeCell ref="A15:B15"/>
    <mergeCell ref="C15:D15"/>
    <mergeCell ref="E15:F15"/>
    <mergeCell ref="G15:I15"/>
    <mergeCell ref="B36:M36"/>
    <mergeCell ref="B37:M37"/>
    <mergeCell ref="A13:B13"/>
    <mergeCell ref="C13:D13"/>
    <mergeCell ref="E13:F13"/>
    <mergeCell ref="G13:I13"/>
    <mergeCell ref="A14:B14"/>
    <mergeCell ref="C14:D14"/>
    <mergeCell ref="E14:F14"/>
    <mergeCell ref="G14:I14"/>
    <mergeCell ref="A11:B11"/>
    <mergeCell ref="C11:D11"/>
    <mergeCell ref="E11:F11"/>
    <mergeCell ref="G11:I11"/>
    <mergeCell ref="A12:B12"/>
    <mergeCell ref="C12:D12"/>
    <mergeCell ref="E12:F12"/>
    <mergeCell ref="G12:I12"/>
    <mergeCell ref="A9:B9"/>
    <mergeCell ref="C9:D9"/>
    <mergeCell ref="E9:F9"/>
    <mergeCell ref="G9:I9"/>
    <mergeCell ref="A10:B10"/>
    <mergeCell ref="C10:D10"/>
    <mergeCell ref="E10:F10"/>
    <mergeCell ref="G10:I10"/>
    <mergeCell ref="A2:M2"/>
    <mergeCell ref="A7:B8"/>
    <mergeCell ref="C7:D8"/>
    <mergeCell ref="E7:F8"/>
    <mergeCell ref="G7:I8"/>
    <mergeCell ref="M7:M8"/>
    <mergeCell ref="L4:M4"/>
  </mergeCells>
  <dataValidations count="3">
    <dataValidation type="list" allowBlank="1" showInputMessage="1" showErrorMessage="1" sqref="H50:M50 H52:M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A37:A42 A92:A100">
      <formula1>"○"</formula1>
    </dataValidation>
    <dataValidation type="list" allowBlank="1" showInputMessage="1" showErrorMessage="1" sqref="A73 A75 A9:B15 A82:B8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dataValidation>
  </dataValidations>
  <printOptions/>
  <pageMargins left="0.7086614173228347" right="0.7086614173228347" top="0.7874015748031497" bottom="0.7874015748031497" header="0.5118110236220472" footer="0.5118110236220472"/>
  <pageSetup cellComments="asDisplayed"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K31"/>
  <sheetViews>
    <sheetView zoomScalePageLayoutView="0" workbookViewId="0" topLeftCell="A1">
      <selection activeCell="J4" sqref="J4"/>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11" ht="13.5">
      <c r="A1" t="s">
        <v>35</v>
      </c>
      <c r="J1" s="180" t="s">
        <v>36</v>
      </c>
      <c r="K1" s="180"/>
    </row>
    <row r="2" spans="1:11" ht="18.75">
      <c r="A2" s="174" t="s">
        <v>14</v>
      </c>
      <c r="B2" s="174"/>
      <c r="C2" s="174"/>
      <c r="D2" s="174"/>
      <c r="E2" s="174"/>
      <c r="F2" s="174"/>
      <c r="G2" s="174"/>
      <c r="H2" s="174"/>
      <c r="I2" s="174"/>
      <c r="J2" s="174"/>
      <c r="K2" s="174"/>
    </row>
    <row r="3" spans="1:11" ht="20.25" customHeight="1" thickBot="1">
      <c r="A3" t="s">
        <v>43</v>
      </c>
      <c r="C3" s="28" t="s">
        <v>0</v>
      </c>
      <c r="D3" s="141">
        <v>1176543200</v>
      </c>
      <c r="E3" s="141"/>
      <c r="F3" s="27" t="s">
        <v>1</v>
      </c>
      <c r="G3" s="141" t="s">
        <v>28</v>
      </c>
      <c r="H3" s="141"/>
      <c r="I3" s="141"/>
      <c r="J3" s="141"/>
      <c r="K3" s="141"/>
    </row>
    <row r="4" spans="1:11" ht="13.5">
      <c r="A4" s="5" t="s">
        <v>3</v>
      </c>
      <c r="B4" s="6" t="s">
        <v>0</v>
      </c>
      <c r="C4" s="6" t="s">
        <v>1</v>
      </c>
      <c r="D4" s="12" t="s">
        <v>117</v>
      </c>
      <c r="E4" s="12" t="s">
        <v>123</v>
      </c>
      <c r="F4" s="12" t="s">
        <v>119</v>
      </c>
      <c r="G4" s="12" t="s">
        <v>124</v>
      </c>
      <c r="H4" s="12" t="s">
        <v>125</v>
      </c>
      <c r="I4" s="70" t="s">
        <v>126</v>
      </c>
      <c r="J4" s="78" t="s">
        <v>22</v>
      </c>
      <c r="K4" s="81" t="s">
        <v>23</v>
      </c>
    </row>
    <row r="5" spans="1:11" ht="17.25" customHeight="1">
      <c r="A5" s="181" t="s">
        <v>37</v>
      </c>
      <c r="B5" s="32">
        <v>1176543200</v>
      </c>
      <c r="C5" s="32" t="s">
        <v>28</v>
      </c>
      <c r="D5" s="32">
        <v>20</v>
      </c>
      <c r="E5" s="32">
        <v>20</v>
      </c>
      <c r="F5" s="32">
        <v>19</v>
      </c>
      <c r="G5" s="32">
        <v>19</v>
      </c>
      <c r="H5" s="32">
        <v>18</v>
      </c>
      <c r="I5" s="32">
        <v>18</v>
      </c>
      <c r="J5" s="182">
        <f>SUM(D5:I8)</f>
        <v>183</v>
      </c>
      <c r="K5" s="185" t="s">
        <v>38</v>
      </c>
    </row>
    <row r="6" spans="1:11" ht="17.25" customHeight="1">
      <c r="A6" s="181"/>
      <c r="B6" s="33">
        <v>1176666666</v>
      </c>
      <c r="C6" s="33" t="s">
        <v>39</v>
      </c>
      <c r="D6" s="33">
        <v>12</v>
      </c>
      <c r="E6" s="33">
        <v>12</v>
      </c>
      <c r="F6" s="33">
        <v>12</v>
      </c>
      <c r="G6" s="33">
        <v>11</v>
      </c>
      <c r="H6" s="33">
        <v>11</v>
      </c>
      <c r="I6" s="33">
        <v>11</v>
      </c>
      <c r="J6" s="183"/>
      <c r="K6" s="186"/>
    </row>
    <row r="7" spans="1:11" ht="17.25" customHeight="1">
      <c r="A7" s="181"/>
      <c r="B7" s="33"/>
      <c r="C7" s="33"/>
      <c r="D7" s="33"/>
      <c r="E7" s="33"/>
      <c r="F7" s="33"/>
      <c r="G7" s="33"/>
      <c r="H7" s="33"/>
      <c r="I7" s="33"/>
      <c r="J7" s="183"/>
      <c r="K7" s="186"/>
    </row>
    <row r="8" spans="1:11" ht="17.25" customHeight="1">
      <c r="A8" s="181"/>
      <c r="B8" s="34"/>
      <c r="C8" s="34"/>
      <c r="D8" s="34"/>
      <c r="E8" s="34"/>
      <c r="F8" s="34"/>
      <c r="G8" s="34"/>
      <c r="H8" s="34"/>
      <c r="I8" s="34"/>
      <c r="J8" s="184"/>
      <c r="K8" s="186"/>
    </row>
    <row r="9" spans="1:11" ht="17.25" customHeight="1">
      <c r="A9" s="181" t="s">
        <v>40</v>
      </c>
      <c r="B9" s="32">
        <v>1175555555</v>
      </c>
      <c r="C9" s="32" t="s">
        <v>41</v>
      </c>
      <c r="D9" s="32">
        <v>3</v>
      </c>
      <c r="E9" s="32">
        <v>3</v>
      </c>
      <c r="F9" s="32">
        <v>3</v>
      </c>
      <c r="G9" s="32">
        <v>3</v>
      </c>
      <c r="H9" s="32">
        <v>4</v>
      </c>
      <c r="I9" s="32">
        <v>4</v>
      </c>
      <c r="J9" s="182">
        <f>SUM(D9:I12)</f>
        <v>20</v>
      </c>
      <c r="K9" s="185"/>
    </row>
    <row r="10" spans="1:11" ht="17.25" customHeight="1">
      <c r="A10" s="181"/>
      <c r="B10" s="33"/>
      <c r="C10" s="33"/>
      <c r="D10" s="33"/>
      <c r="E10" s="33"/>
      <c r="F10" s="33"/>
      <c r="G10" s="33"/>
      <c r="H10" s="33"/>
      <c r="I10" s="33"/>
      <c r="J10" s="183"/>
      <c r="K10" s="186"/>
    </row>
    <row r="11" spans="1:11" ht="17.25" customHeight="1">
      <c r="A11" s="181"/>
      <c r="B11" s="33"/>
      <c r="C11" s="33"/>
      <c r="D11" s="33"/>
      <c r="E11" s="33"/>
      <c r="F11" s="33"/>
      <c r="G11" s="33"/>
      <c r="H11" s="33"/>
      <c r="I11" s="33"/>
      <c r="J11" s="183"/>
      <c r="K11" s="186"/>
    </row>
    <row r="12" spans="1:11" ht="17.25" customHeight="1">
      <c r="A12" s="181"/>
      <c r="B12" s="34"/>
      <c r="C12" s="34"/>
      <c r="D12" s="34"/>
      <c r="E12" s="34"/>
      <c r="F12" s="34"/>
      <c r="G12" s="34"/>
      <c r="H12" s="34"/>
      <c r="I12" s="34"/>
      <c r="J12" s="184"/>
      <c r="K12" s="186"/>
    </row>
    <row r="13" spans="1:11" ht="17.25" customHeight="1">
      <c r="A13" s="181"/>
      <c r="B13" s="32"/>
      <c r="C13" s="32"/>
      <c r="D13" s="32"/>
      <c r="E13" s="32"/>
      <c r="F13" s="32"/>
      <c r="G13" s="32"/>
      <c r="H13" s="32"/>
      <c r="I13" s="32"/>
      <c r="J13" s="187"/>
      <c r="K13" s="185"/>
    </row>
    <row r="14" spans="1:11" ht="17.25" customHeight="1">
      <c r="A14" s="181"/>
      <c r="B14" s="33"/>
      <c r="C14" s="33"/>
      <c r="D14" s="33"/>
      <c r="E14" s="33"/>
      <c r="F14" s="33"/>
      <c r="G14" s="33"/>
      <c r="H14" s="33"/>
      <c r="I14" s="33"/>
      <c r="J14" s="188"/>
      <c r="K14" s="186"/>
    </row>
    <row r="15" spans="1:11" ht="17.25" customHeight="1">
      <c r="A15" s="181"/>
      <c r="B15" s="33"/>
      <c r="C15" s="33"/>
      <c r="D15" s="33"/>
      <c r="E15" s="33"/>
      <c r="F15" s="33"/>
      <c r="G15" s="33"/>
      <c r="H15" s="33"/>
      <c r="I15" s="33"/>
      <c r="J15" s="188"/>
      <c r="K15" s="186"/>
    </row>
    <row r="16" spans="1:11" ht="17.25" customHeight="1">
      <c r="A16" s="181"/>
      <c r="B16" s="34"/>
      <c r="C16" s="34"/>
      <c r="D16" s="34"/>
      <c r="E16" s="34"/>
      <c r="F16" s="34"/>
      <c r="G16" s="34"/>
      <c r="H16" s="34"/>
      <c r="I16" s="34"/>
      <c r="J16" s="188"/>
      <c r="K16" s="186"/>
    </row>
    <row r="17" spans="1:11" ht="17.25" customHeight="1">
      <c r="A17" s="181"/>
      <c r="B17" s="32"/>
      <c r="C17" s="32"/>
      <c r="D17" s="32"/>
      <c r="E17" s="32"/>
      <c r="F17" s="32"/>
      <c r="G17" s="32"/>
      <c r="H17" s="32"/>
      <c r="I17" s="32"/>
      <c r="J17" s="187"/>
      <c r="K17" s="185"/>
    </row>
    <row r="18" spans="1:11" ht="17.25" customHeight="1">
      <c r="A18" s="181"/>
      <c r="B18" s="33"/>
      <c r="C18" s="33"/>
      <c r="D18" s="33"/>
      <c r="E18" s="33"/>
      <c r="F18" s="33"/>
      <c r="G18" s="33"/>
      <c r="H18" s="33"/>
      <c r="I18" s="33"/>
      <c r="J18" s="188"/>
      <c r="K18" s="186"/>
    </row>
    <row r="19" spans="1:11" ht="17.25" customHeight="1">
      <c r="A19" s="181"/>
      <c r="B19" s="33"/>
      <c r="C19" s="33"/>
      <c r="D19" s="33"/>
      <c r="E19" s="33"/>
      <c r="F19" s="33"/>
      <c r="G19" s="33"/>
      <c r="H19" s="33"/>
      <c r="I19" s="33"/>
      <c r="J19" s="188"/>
      <c r="K19" s="186"/>
    </row>
    <row r="20" spans="1:11" ht="17.25" customHeight="1">
      <c r="A20" s="181"/>
      <c r="B20" s="34"/>
      <c r="C20" s="34"/>
      <c r="D20" s="34"/>
      <c r="E20" s="34"/>
      <c r="F20" s="34"/>
      <c r="G20" s="34"/>
      <c r="H20" s="34"/>
      <c r="I20" s="34"/>
      <c r="J20" s="188"/>
      <c r="K20" s="186"/>
    </row>
    <row r="21" spans="1:11" ht="17.25" customHeight="1">
      <c r="A21" s="181"/>
      <c r="B21" s="32"/>
      <c r="C21" s="32"/>
      <c r="D21" s="32"/>
      <c r="E21" s="32"/>
      <c r="F21" s="32"/>
      <c r="G21" s="32"/>
      <c r="H21" s="32"/>
      <c r="I21" s="32"/>
      <c r="J21" s="187"/>
      <c r="K21" s="185"/>
    </row>
    <row r="22" spans="1:11" ht="17.25" customHeight="1">
      <c r="A22" s="181"/>
      <c r="B22" s="33"/>
      <c r="C22" s="33"/>
      <c r="D22" s="33"/>
      <c r="E22" s="33"/>
      <c r="F22" s="33"/>
      <c r="G22" s="33"/>
      <c r="H22" s="33"/>
      <c r="I22" s="33"/>
      <c r="J22" s="188"/>
      <c r="K22" s="186"/>
    </row>
    <row r="23" spans="1:11" ht="17.25" customHeight="1">
      <c r="A23" s="181"/>
      <c r="B23" s="33"/>
      <c r="C23" s="33"/>
      <c r="D23" s="33"/>
      <c r="E23" s="33"/>
      <c r="F23" s="33"/>
      <c r="G23" s="33"/>
      <c r="H23" s="33"/>
      <c r="I23" s="33"/>
      <c r="J23" s="188"/>
      <c r="K23" s="186"/>
    </row>
    <row r="24" spans="1:11" ht="17.25" customHeight="1">
      <c r="A24" s="181"/>
      <c r="B24" s="34"/>
      <c r="C24" s="34"/>
      <c r="D24" s="34"/>
      <c r="E24" s="34"/>
      <c r="F24" s="34"/>
      <c r="G24" s="34"/>
      <c r="H24" s="34"/>
      <c r="I24" s="34"/>
      <c r="J24" s="188"/>
      <c r="K24" s="186"/>
    </row>
    <row r="25" spans="1:11" ht="17.25" customHeight="1">
      <c r="A25" s="181"/>
      <c r="B25" s="32"/>
      <c r="C25" s="32"/>
      <c r="D25" s="32"/>
      <c r="E25" s="32"/>
      <c r="F25" s="32"/>
      <c r="G25" s="32"/>
      <c r="H25" s="32"/>
      <c r="I25" s="32"/>
      <c r="J25" s="187"/>
      <c r="K25" s="185"/>
    </row>
    <row r="26" spans="1:11" ht="17.25" customHeight="1">
      <c r="A26" s="181"/>
      <c r="B26" s="33"/>
      <c r="C26" s="33"/>
      <c r="D26" s="33"/>
      <c r="E26" s="33"/>
      <c r="F26" s="33"/>
      <c r="G26" s="33"/>
      <c r="H26" s="33"/>
      <c r="I26" s="33"/>
      <c r="J26" s="188"/>
      <c r="K26" s="186"/>
    </row>
    <row r="27" spans="1:11" ht="17.25" customHeight="1">
      <c r="A27" s="181"/>
      <c r="B27" s="33"/>
      <c r="C27" s="33"/>
      <c r="D27" s="33"/>
      <c r="E27" s="33"/>
      <c r="F27" s="33"/>
      <c r="G27" s="33"/>
      <c r="H27" s="33"/>
      <c r="I27" s="33"/>
      <c r="J27" s="188"/>
      <c r="K27" s="186"/>
    </row>
    <row r="28" spans="1:11" ht="17.25" customHeight="1" thickBot="1">
      <c r="A28" s="189"/>
      <c r="B28" s="35"/>
      <c r="C28" s="35"/>
      <c r="D28" s="35"/>
      <c r="E28" s="35"/>
      <c r="F28" s="35"/>
      <c r="G28" s="35"/>
      <c r="H28" s="35"/>
      <c r="I28" s="35"/>
      <c r="J28" s="188"/>
      <c r="K28" s="186"/>
    </row>
    <row r="29" spans="1:11" ht="18.75" customHeight="1" thickBot="1">
      <c r="A29" s="169" t="s">
        <v>86</v>
      </c>
      <c r="B29" s="170"/>
      <c r="C29" s="170"/>
      <c r="D29" s="8">
        <f>SUM(D5:D28)</f>
        <v>35</v>
      </c>
      <c r="E29" s="8">
        <f aca="true" t="shared" si="0" ref="E29:J29">SUM(E5:E28)</f>
        <v>35</v>
      </c>
      <c r="F29" s="8">
        <f t="shared" si="0"/>
        <v>34</v>
      </c>
      <c r="G29" s="8">
        <f t="shared" si="0"/>
        <v>33</v>
      </c>
      <c r="H29" s="8">
        <f t="shared" si="0"/>
        <v>33</v>
      </c>
      <c r="I29" s="9">
        <f t="shared" si="0"/>
        <v>33</v>
      </c>
      <c r="J29" s="36">
        <f t="shared" si="0"/>
        <v>203</v>
      </c>
      <c r="K29" s="37" t="s">
        <v>42</v>
      </c>
    </row>
    <row r="30" ht="13.5">
      <c r="A30" t="s">
        <v>19</v>
      </c>
    </row>
    <row r="31" ht="13.5">
      <c r="A31" t="s">
        <v>25</v>
      </c>
    </row>
  </sheetData>
  <sheetProtection insertColumns="0" insertRows="0"/>
  <mergeCells count="23">
    <mergeCell ref="A25:A28"/>
    <mergeCell ref="J25:J28"/>
    <mergeCell ref="K25:K28"/>
    <mergeCell ref="A29:C29"/>
    <mergeCell ref="A17:A20"/>
    <mergeCell ref="J17:J20"/>
    <mergeCell ref="K17:K20"/>
    <mergeCell ref="A21:A24"/>
    <mergeCell ref="J21:J24"/>
    <mergeCell ref="K21:K24"/>
    <mergeCell ref="A9:A12"/>
    <mergeCell ref="J9:J12"/>
    <mergeCell ref="K9:K12"/>
    <mergeCell ref="A13:A16"/>
    <mergeCell ref="J13:J16"/>
    <mergeCell ref="K13:K16"/>
    <mergeCell ref="J1:K1"/>
    <mergeCell ref="A2:K2"/>
    <mergeCell ref="D3:E3"/>
    <mergeCell ref="G3:K3"/>
    <mergeCell ref="A5:A8"/>
    <mergeCell ref="J5:J8"/>
    <mergeCell ref="K5:K8"/>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setup</cp:lastModifiedBy>
  <cp:lastPrinted>2018-08-31T04:49:49Z</cp:lastPrinted>
  <dcterms:created xsi:type="dcterms:W3CDTF">2006-08-18T02:34:56Z</dcterms:created>
  <dcterms:modified xsi:type="dcterms:W3CDTF">2019-09-09T04:50:37Z</dcterms:modified>
  <cp:category/>
  <cp:version/>
  <cp:contentType/>
  <cp:contentStatus/>
</cp:coreProperties>
</file>