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sv0002\水道業務課\経理ＰＣ\共有（～H27.7　経理システム内）\① 経理担当\⑧ 調査・報告\経営比較分析表\R4度経営比較分析表\回答\"/>
    </mc:Choice>
  </mc:AlternateContent>
  <xr:revisionPtr revIDLastSave="0" documentId="13_ncr:1_{6C3FFC4E-774E-4B37-8083-0A1EFDAEB7AE}" xr6:coauthVersionLast="47" xr6:coauthVersionMax="47" xr10:uidLastSave="{00000000-0000-0000-0000-000000000000}"/>
  <workbookProtection workbookAlgorithmName="SHA-512" workbookHashValue="jw//NaHRr8kJZQpjjFH/vfOaHy6yRvADS8I3Ky9urmkKUB4osYHHYIlrSbaSuf+t/NRP0Ah42k9giTVaWTrgUw==" workbookSaltValue="6BdJmFX0S8PeBgXbPYQKy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<sst xmlns="http://schemas.openxmlformats.org/spreadsheetml/2006/main" count="228" uniqueCount="112">
  <si>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3"/>
  </si>
  <si>
    <t>経営比較分析表（令和3年度決算）</t>
    <rPh sb="8" eb="10">
      <t>レイワ</t>
    </rPh>
    <rPh sb="12" eb="13">
      <t>ド</t>
    </rPh>
    <phoneticPr fontId="3"/>
  </si>
  <si>
    <t>事業CD</t>
    <rPh sb="0" eb="2">
      <t>ジギョウ</t>
    </rPh>
    <phoneticPr fontId="3"/>
  </si>
  <si>
    <t>業種CD</t>
    <rPh sb="0" eb="2">
      <t>ギョウシュ</t>
    </rPh>
    <phoneticPr fontId="3"/>
  </si>
  <si>
    <t>令和3年度全国平均</t>
    <rPh sb="0" eb="2">
      <t>レイワ</t>
    </rPh>
    <rPh sb="3" eb="5">
      <t>ネンド</t>
    </rPh>
    <phoneticPr fontId="3"/>
  </si>
  <si>
    <t>管理者の情報</t>
    <rPh sb="0" eb="3">
      <t>カンリシャ</t>
    </rPh>
    <rPh sb="4" eb="6">
      <t>ジョウホウ</t>
    </rPh>
    <phoneticPr fontId="3"/>
  </si>
  <si>
    <t>事業名</t>
  </si>
  <si>
    <t>業務名</t>
    <rPh sb="2" eb="3">
      <t>メイ</t>
    </rPh>
    <phoneticPr fontId="3"/>
  </si>
  <si>
    <t>1⑤</t>
  </si>
  <si>
    <t>全体総括</t>
    <rPh sb="0" eb="2">
      <t>ゼンタイ</t>
    </rPh>
    <rPh sb="2" eb="4">
      <t>ソウカツ</t>
    </rPh>
    <phoneticPr fontId="3"/>
  </si>
  <si>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</si>
  <si>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</si>
  <si>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</si>
  <si>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3"/>
  </si>
  <si>
    <t>類似団体区分</t>
    <rPh sb="4" eb="6">
      <t>クブン</t>
    </rPh>
    <phoneticPr fontId="3"/>
  </si>
  <si>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</si>
  <si>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3"/>
  </si>
  <si>
    <t>人口（人）</t>
    <rPh sb="0" eb="2">
      <t>ジンコウ</t>
    </rPh>
    <rPh sb="3" eb="4">
      <t>ヒト</t>
    </rPh>
    <phoneticPr fontId="3"/>
  </si>
  <si>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</si>
  <si>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3"/>
  </si>
  <si>
    <t>大項目</t>
    <rPh sb="0" eb="3">
      <t>ダイコウモク</t>
    </rPh>
    <phoneticPr fontId="3"/>
  </si>
  <si>
    <t>当該団体値（当該値）</t>
    <rPh sb="2" eb="4">
      <t>ダンタイ</t>
    </rPh>
    <phoneticPr fontId="3"/>
  </si>
  <si>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</si>
  <si>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</si>
  <si>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</si>
  <si>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3"/>
  </si>
  <si>
    <t>普及率(％)</t>
  </si>
  <si>
    <t>現在給水人口(人)</t>
  </si>
  <si>
    <t>小項目</t>
    <rPh sb="0" eb="3">
      <t>ショウコウモク</t>
    </rPh>
    <phoneticPr fontId="3"/>
  </si>
  <si>
    <t>1⑥</t>
  </si>
  <si>
    <t>基本情報</t>
    <rPh sb="0" eb="2">
      <t>キホン</t>
    </rPh>
    <rPh sb="2" eb="4">
      <t>ジョウホウ</t>
    </rPh>
    <phoneticPr fontId="3"/>
  </si>
  <si>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3"/>
  </si>
  <si>
    <t>－</t>
  </si>
  <si>
    <t>2①</t>
  </si>
  <si>
    <t>類似団体平均値（平均値）</t>
  </si>
  <si>
    <t>⑤料金回収率(％)</t>
    <rPh sb="1" eb="3">
      <t>リョウキン</t>
    </rPh>
    <rPh sb="3" eb="5">
      <t>カイシュウ</t>
    </rPh>
    <rPh sb="5" eb="6">
      <t>リツ</t>
    </rPh>
    <phoneticPr fontId="3"/>
  </si>
  <si>
    <t>【】</t>
  </si>
  <si>
    <t>分析欄</t>
    <rPh sb="0" eb="2">
      <t>ブンセキ</t>
    </rPh>
    <rPh sb="2" eb="3">
      <t>ラン</t>
    </rPh>
    <phoneticPr fontId="3"/>
  </si>
  <si>
    <t>③流動比率(％)</t>
    <rPh sb="1" eb="3">
      <t>リュウドウ</t>
    </rPh>
    <rPh sb="3" eb="5">
      <t>ヒリツ</t>
    </rPh>
    <phoneticPr fontId="3"/>
  </si>
  <si>
    <t>1. 経営の健全性・効率性</t>
  </si>
  <si>
    <t>1. 経営の健全性・効率性について</t>
  </si>
  <si>
    <t>1④</t>
  </si>
  <si>
    <t>2. 老朽化の状況について</t>
  </si>
  <si>
    <t>全国平均</t>
    <rPh sb="0" eb="2">
      <t>ゼンコク</t>
    </rPh>
    <rPh sb="2" eb="4">
      <t>ヘイキン</t>
    </rPh>
    <phoneticPr fontId="3"/>
  </si>
  <si>
    <t>②累積欠損金比率(％)</t>
  </si>
  <si>
    <t>1①</t>
  </si>
  <si>
    <t>水道事業(法適用)</t>
    <rPh sb="0" eb="2">
      <t>スイドウ</t>
    </rPh>
    <rPh sb="2" eb="4">
      <t>ジギョウ</t>
    </rPh>
    <rPh sb="5" eb="6">
      <t>ホウ</t>
    </rPh>
    <rPh sb="6" eb="8">
      <t>テキヨウ</t>
    </rPh>
    <phoneticPr fontId="3"/>
  </si>
  <si>
    <t>1②</t>
  </si>
  <si>
    <t>1③</t>
  </si>
  <si>
    <t>1⑦</t>
  </si>
  <si>
    <t>年度</t>
    <rPh sb="0" eb="2">
      <t>ネンド</t>
    </rPh>
    <phoneticPr fontId="3"/>
  </si>
  <si>
    <t>1⑧</t>
  </si>
  <si>
    <t>①経常収支比率(％)</t>
  </si>
  <si>
    <t>2②</t>
  </si>
  <si>
    <t>1. 経営の健全性・効率性</t>
    <rPh sb="3" eb="5">
      <t>ケイエイ</t>
    </rPh>
    <rPh sb="6" eb="9">
      <t>ケンゼンセイ</t>
    </rPh>
    <rPh sb="10" eb="12">
      <t>コウリツ</t>
    </rPh>
    <rPh sb="12" eb="13">
      <t>セイ</t>
    </rPh>
    <phoneticPr fontId="3"/>
  </si>
  <si>
    <t>2③</t>
  </si>
  <si>
    <t>項番</t>
    <rPh sb="0" eb="2">
      <t>コウバン</t>
    </rPh>
    <phoneticPr fontId="3"/>
  </si>
  <si>
    <t>都道府県名</t>
    <rPh sb="0" eb="4">
      <t>トドウフケン</t>
    </rPh>
    <rPh sb="4" eb="5">
      <t>メイ</t>
    </rPh>
    <phoneticPr fontId="3"/>
  </si>
  <si>
    <t>団体CD</t>
    <rPh sb="0" eb="2">
      <t>ダンタイ</t>
    </rPh>
    <phoneticPr fontId="3"/>
  </si>
  <si>
    <t>A4</t>
  </si>
  <si>
    <t>業務CD</t>
    <rPh sb="0" eb="2">
      <t>ギョウム</t>
    </rPh>
    <phoneticPr fontId="3"/>
  </si>
  <si>
    <t>中項目</t>
    <rPh sb="0" eb="1">
      <t>チュウ</t>
    </rPh>
    <rPh sb="1" eb="3">
      <t>コウモク</t>
    </rPh>
    <phoneticPr fontId="3"/>
  </si>
  <si>
    <t>②管路経年化率(％)</t>
    <rPh sb="1" eb="3">
      <t>カンロ</t>
    </rPh>
    <rPh sb="3" eb="6">
      <t>ケイネンカ</t>
    </rPh>
    <rPh sb="6" eb="7">
      <t>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</si>
  <si>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</si>
  <si>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⑥給水原価(円)</t>
    <rPh sb="1" eb="3">
      <t>キュウスイ</t>
    </rPh>
    <rPh sb="3" eb="5">
      <t>ゲンカ</t>
    </rPh>
    <rPh sb="6" eb="7">
      <t>エン</t>
    </rPh>
    <phoneticPr fontId="3"/>
  </si>
  <si>
    <t>人口密度</t>
    <rPh sb="0" eb="2">
      <t>ジンコウ</t>
    </rPh>
    <rPh sb="2" eb="4">
      <t>ミツド</t>
    </rPh>
    <phoneticPr fontId="3"/>
  </si>
  <si>
    <t>⑦施設利用率(％)</t>
    <rPh sb="1" eb="3">
      <t>シセツ</t>
    </rPh>
    <rPh sb="3" eb="6">
      <t>リヨウリツ</t>
    </rPh>
    <phoneticPr fontId="3"/>
  </si>
  <si>
    <t>⑧有収率(％)</t>
  </si>
  <si>
    <t>①有形固定資産減価償却率(％)</t>
    <rPh sb="1" eb="3">
      <t>ユウケイ</t>
    </rPh>
    <rPh sb="3" eb="5">
      <t>コテイ</t>
    </rPh>
    <rPh sb="5" eb="7">
      <t>シサン</t>
    </rPh>
    <rPh sb="7" eb="9">
      <t>ゲンカ</t>
    </rPh>
    <rPh sb="9" eb="11">
      <t>ショウキャク</t>
    </rPh>
    <rPh sb="11" eb="12">
      <t>リツ</t>
    </rPh>
    <phoneticPr fontId="3"/>
  </si>
  <si>
    <t>③管路更新率(％)</t>
    <rPh sb="1" eb="3">
      <t>カンロ</t>
    </rPh>
    <rPh sb="3" eb="5">
      <t>コウシン</t>
    </rPh>
    <rPh sb="5" eb="6">
      <t>リツ</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</si>
  <si>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</si>
  <si>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</si>
  <si>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</si>
  <si>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</si>
  <si>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</si>
  <si>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</si>
  <si>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</si>
  <si>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</si>
  <si>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</si>
  <si>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</si>
  <si>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給水人口</t>
    <rPh sb="0" eb="2">
      <t>キュウスイ</t>
    </rPh>
    <rPh sb="2" eb="4">
      <t>ジンコウ</t>
    </rPh>
    <phoneticPr fontId="3"/>
  </si>
  <si>
    <t>給水区域面積</t>
  </si>
  <si>
    <t>給水人口密度</t>
  </si>
  <si>
    <t>比率(N-4)</t>
    <rPh sb="0" eb="2">
      <t>ヒリツ</t>
    </rPh>
    <phoneticPr fontId="3"/>
  </si>
  <si>
    <t>比率(N-3)</t>
    <rPh sb="0" eb="2">
      <t>ヒリツ</t>
    </rPh>
    <phoneticPr fontId="3"/>
  </si>
  <si>
    <t>比率(N-2)</t>
    <rPh sb="0" eb="2">
      <t>ヒリツ</t>
    </rPh>
    <phoneticPr fontId="3"/>
  </si>
  <si>
    <t>比率(N)</t>
    <rPh sb="0" eb="2">
      <t>ヒリツ</t>
    </rPh>
    <phoneticPr fontId="3"/>
  </si>
  <si>
    <t>全国平均</t>
  </si>
  <si>
    <t>類似団体平均(N-4)</t>
  </si>
  <si>
    <t>類似団体平均(N-3)</t>
  </si>
  <si>
    <t>類似団体平均(N-2)</t>
  </si>
  <si>
    <t>類似団体平均(N-1)</t>
  </si>
  <si>
    <t>類似団体平均(N)</t>
  </si>
  <si>
    <t>参照用</t>
    <rPh sb="0" eb="3">
      <t>サンショウヨウ</t>
    </rPh>
    <phoneticPr fontId="3"/>
  </si>
  <si>
    <t>埼玉県　飯能市</t>
  </si>
  <si>
    <t>法適用</t>
  </si>
  <si>
    <t>水道事業</t>
  </si>
  <si>
    <t>末端給水事業</t>
  </si>
  <si>
    <t>-</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</si>
  <si>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</si>
  <si>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</si>
  <si>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</si>
  <si>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</si>
  <si>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</si>
  <si>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←年数補正</t>
    <rPh sb="1" eb="3">
      <t>ネンスウ</t>
    </rPh>
    <rPh sb="3" eb="5">
      <t>ホセイ</t>
    </rPh>
    <phoneticPr fontId="3"/>
  </si>
  <si>
    <t>←日数補正</t>
    <rPh sb="1" eb="3">
      <t>ニッスウ</t>
    </rPh>
    <rPh sb="3" eb="5">
      <t>ホセイ</t>
    </rPh>
    <phoneticPr fontId="3"/>
  </si>
  <si>
    <t>"H"yy</t>
  </si>
  <si>
    <t>"R"dd</t>
  </si>
  <si>
    <t>←書式設定</t>
    <rPh sb="1" eb="3">
      <t>ショシキ</t>
    </rPh>
    <rPh sb="3" eb="5">
      <t>セッテイ</t>
    </rPh>
    <phoneticPr fontId="3"/>
  </si>
  <si>
    <r>
      <t xml:space="preserve">①有形固定資産減価償却率は上昇傾向にあり、類似団体平均と比較して高い数値を示している。施設や管路の老朽化が進んでいるため計画的に更新を行う必要がある。
②管路経年化率は、類似団体と比較して高い数値を示している。1970年代から80年代にかけて布設した管路の法定耐用年数が経過したことにより数値が上昇していることから、管路の更新を継続して行う必要がある。
</t>
    </r>
    <r>
      <rPr>
        <sz val="11"/>
        <color theme="1"/>
        <rFont val="ＭＳ ゴシック"/>
        <family val="3"/>
        <charset val="128"/>
      </rPr>
      <t>③管路更新率は、類似団体平均と比較して低い数値を示しており、将来にわたって、安定した給水を行うためには、法定耐用年数を経過した管路等を計画的に更新していく必要がある。</t>
    </r>
    <rPh sb="1" eb="7">
      <t>ユウケイコテイシサン</t>
    </rPh>
    <rPh sb="7" eb="11">
      <t>ゲンカショウキャク</t>
    </rPh>
    <rPh sb="11" eb="12">
      <t>リツ</t>
    </rPh>
    <rPh sb="13" eb="15">
      <t>ジョウショウ</t>
    </rPh>
    <rPh sb="15" eb="17">
      <t>ケイコウ</t>
    </rPh>
    <rPh sb="21" eb="25">
      <t>ルイジダンタイ</t>
    </rPh>
    <rPh sb="25" eb="27">
      <t>ヘイキン</t>
    </rPh>
    <rPh sb="28" eb="30">
      <t>ヒカク</t>
    </rPh>
    <rPh sb="32" eb="33">
      <t>タカ</t>
    </rPh>
    <rPh sb="34" eb="36">
      <t>ス</t>
    </rPh>
    <rPh sb="37" eb="38">
      <t>シメ</t>
    </rPh>
    <rPh sb="43" eb="45">
      <t>シセツ</t>
    </rPh>
    <rPh sb="46" eb="48">
      <t>カンロ</t>
    </rPh>
    <rPh sb="49" eb="52">
      <t>ロウキュウカ</t>
    </rPh>
    <rPh sb="53" eb="54">
      <t>スス</t>
    </rPh>
    <rPh sb="60" eb="63">
      <t>ケイカクテキ</t>
    </rPh>
    <rPh sb="64" eb="66">
      <t>コウシン</t>
    </rPh>
    <rPh sb="67" eb="68">
      <t>オコナ</t>
    </rPh>
    <rPh sb="69" eb="74">
      <t>ヒツヨ</t>
    </rPh>
    <rPh sb="77" eb="79">
      <t>カンロ</t>
    </rPh>
    <rPh sb="79" eb="81">
      <t>ケイネン</t>
    </rPh>
    <rPh sb="81" eb="82">
      <t>カ</t>
    </rPh>
    <rPh sb="82" eb="83">
      <t>リツ</t>
    </rPh>
    <rPh sb="85" eb="89">
      <t>ルイジダンタイ</t>
    </rPh>
    <rPh sb="90" eb="92">
      <t>ヒカク</t>
    </rPh>
    <rPh sb="94" eb="95">
      <t>タカ</t>
    </rPh>
    <rPh sb="96" eb="98">
      <t>スウチ</t>
    </rPh>
    <rPh sb="99" eb="100">
      <t>シメ</t>
    </rPh>
    <rPh sb="109" eb="111">
      <t>ネンダイ</t>
    </rPh>
    <rPh sb="115" eb="117">
      <t>ネンダイ</t>
    </rPh>
    <rPh sb="121" eb="123">
      <t>フセツ</t>
    </rPh>
    <rPh sb="125" eb="127">
      <t>カンロ</t>
    </rPh>
    <rPh sb="128" eb="130">
      <t>ホウテイ</t>
    </rPh>
    <rPh sb="130" eb="135">
      <t>タイヨウネ</t>
    </rPh>
    <rPh sb="135" eb="137">
      <t>ケイカ</t>
    </rPh>
    <rPh sb="144" eb="146">
      <t>スウチ</t>
    </rPh>
    <rPh sb="147" eb="149">
      <t>ジョウ</t>
    </rPh>
    <rPh sb="158" eb="160">
      <t>カンロ</t>
    </rPh>
    <rPh sb="161" eb="164">
      <t>コウ</t>
    </rPh>
    <rPh sb="164" eb="166">
      <t>ケイゾク</t>
    </rPh>
    <rPh sb="168" eb="169">
      <t>オコナ</t>
    </rPh>
    <rPh sb="170" eb="175">
      <t>ヒツヨ</t>
    </rPh>
    <rPh sb="178" eb="180">
      <t>カンロ</t>
    </rPh>
    <rPh sb="180" eb="182">
      <t>コウシン</t>
    </rPh>
    <rPh sb="182" eb="183">
      <t>リツ</t>
    </rPh>
    <rPh sb="185" eb="189">
      <t>ルイジ団</t>
    </rPh>
    <rPh sb="189" eb="191">
      <t>ヘイキン</t>
    </rPh>
    <rPh sb="192" eb="194">
      <t>ヒカク</t>
    </rPh>
    <rPh sb="196" eb="197">
      <t>ヒク</t>
    </rPh>
    <rPh sb="198" eb="200">
      <t>スウチ</t>
    </rPh>
    <rPh sb="201" eb="202">
      <t>シメ</t>
    </rPh>
    <rPh sb="207" eb="209">
      <t>ショウライ</t>
    </rPh>
    <rPh sb="215" eb="217">
      <t>アンテイ</t>
    </rPh>
    <rPh sb="219" eb="221">
      <t>キュウスイ</t>
    </rPh>
    <rPh sb="222" eb="223">
      <t>オコナ</t>
    </rPh>
    <rPh sb="229" eb="231">
      <t>ホウテイ</t>
    </rPh>
    <rPh sb="231" eb="236">
      <t>タイヨウネ</t>
    </rPh>
    <rPh sb="236" eb="238">
      <t>ケイカ</t>
    </rPh>
    <rPh sb="240" eb="244">
      <t>カンロト</t>
    </rPh>
    <rPh sb="244" eb="247">
      <t>ケイカクテキ</t>
    </rPh>
    <rPh sb="248" eb="250">
      <t>コウシン</t>
    </rPh>
    <rPh sb="254" eb="256">
      <t>ヒツヨウ</t>
    </rPh>
    <phoneticPr fontId="3"/>
  </si>
  <si>
    <r>
      <t>　</t>
    </r>
    <r>
      <rPr>
        <sz val="11"/>
        <color theme="1"/>
        <rFont val="ＭＳ ゴシック"/>
        <family val="3"/>
        <charset val="128"/>
      </rPr>
      <t>経営状況については、経常収支比率、流動比率ともに100%を上回っており黒字経営となっている。しかし、給水人口が減少傾向であり節水意識の定着などにより大幅な増収は見込めないことから、今後も業務の効率化を行い、経営改善に努めていく必要がある。
　施設の老朽化については、飯能市水道ビジョン（経営戦略プラン）及び飯能市水道事業中期経営計画に基づき、施設の再構築や統廃合、老朽管の更新を計画的に実施し、施設利用率や有収率の向上を図り、将来に亘り安定給水を維持していく。</t>
    </r>
    <rPh sb="1" eb="5">
      <t>ケイエイ</t>
    </rPh>
    <rPh sb="11" eb="13">
      <t>ケイジョウ</t>
    </rPh>
    <rPh sb="13" eb="15">
      <t>シュウシ</t>
    </rPh>
    <rPh sb="15" eb="17">
      <t>ヒリツ</t>
    </rPh>
    <rPh sb="18" eb="20">
      <t>リュウドウ</t>
    </rPh>
    <rPh sb="20" eb="22">
      <t>ヒリツ</t>
    </rPh>
    <rPh sb="30" eb="32">
      <t>ウワマワ</t>
    </rPh>
    <rPh sb="36" eb="38">
      <t>クロジ</t>
    </rPh>
    <rPh sb="38" eb="40">
      <t>ケイエイ</t>
    </rPh>
    <rPh sb="51" eb="55">
      <t>キュウスイジンコウ</t>
    </rPh>
    <rPh sb="56" eb="58">
      <t>ゲンショウ</t>
    </rPh>
    <rPh sb="58" eb="60">
      <t>ケイコウ</t>
    </rPh>
    <rPh sb="63" eb="67">
      <t>セッスイイシキ</t>
    </rPh>
    <rPh sb="68" eb="70">
      <t>テイチャク</t>
    </rPh>
    <rPh sb="75" eb="77">
      <t>オオハバ</t>
    </rPh>
    <rPh sb="78" eb="80">
      <t>ゾウシュウ</t>
    </rPh>
    <rPh sb="81" eb="83">
      <t>ミコ</t>
    </rPh>
    <rPh sb="91" eb="93">
      <t>コンゴ</t>
    </rPh>
    <rPh sb="94" eb="96">
      <t>ギョウム</t>
    </rPh>
    <rPh sb="97" eb="100">
      <t>コウリツカ</t>
    </rPh>
    <rPh sb="101" eb="102">
      <t>オコナ</t>
    </rPh>
    <rPh sb="104" eb="106">
      <t>ケイエイ</t>
    </rPh>
    <rPh sb="106" eb="108">
      <t>カイゼン</t>
    </rPh>
    <rPh sb="109" eb="110">
      <t>ツト</t>
    </rPh>
    <rPh sb="114" eb="116">
      <t>ヒツヨウ</t>
    </rPh>
    <rPh sb="122" eb="124">
      <t>シセツ</t>
    </rPh>
    <rPh sb="125" eb="128">
      <t>ロウキュウカ</t>
    </rPh>
    <rPh sb="134" eb="137">
      <t>ハンノウシ</t>
    </rPh>
    <rPh sb="137" eb="139">
      <t>スイドウ</t>
    </rPh>
    <rPh sb="144" eb="146">
      <t>ケイエイ</t>
    </rPh>
    <rPh sb="146" eb="148">
      <t>センリャク</t>
    </rPh>
    <rPh sb="152" eb="153">
      <t>オヨ</t>
    </rPh>
    <rPh sb="154" eb="157">
      <t>ハンノウシ</t>
    </rPh>
    <rPh sb="157" eb="159">
      <t>スイドウ</t>
    </rPh>
    <rPh sb="159" eb="161">
      <t>ジギョウ</t>
    </rPh>
    <rPh sb="161" eb="163">
      <t>チュウキ</t>
    </rPh>
    <rPh sb="163" eb="165">
      <t>ケイエイ</t>
    </rPh>
    <rPh sb="165" eb="167">
      <t>ケイカク</t>
    </rPh>
    <rPh sb="168" eb="169">
      <t>モト</t>
    </rPh>
    <rPh sb="172" eb="174">
      <t>シセツ</t>
    </rPh>
    <rPh sb="175" eb="178">
      <t>サイコウチク</t>
    </rPh>
    <rPh sb="179" eb="182">
      <t>トウハイゴウ</t>
    </rPh>
    <rPh sb="183" eb="185">
      <t>ロウキュウ</t>
    </rPh>
    <rPh sb="185" eb="186">
      <t>カン</t>
    </rPh>
    <rPh sb="187" eb="189">
      <t>コウシン</t>
    </rPh>
    <rPh sb="190" eb="193">
      <t>ケイカクテキ</t>
    </rPh>
    <rPh sb="194" eb="196">
      <t>ジッシ</t>
    </rPh>
    <phoneticPr fontId="3"/>
  </si>
  <si>
    <r>
      <t>①経常収支比率は、100%を上回り黒字経営となっている。</t>
    </r>
    <r>
      <rPr>
        <sz val="10"/>
        <color theme="1"/>
        <rFont val="ＭＳ ゴシック"/>
        <family val="3"/>
        <charset val="128"/>
      </rPr>
      <t xml:space="preserve">前年度比較では給水収益や水道利用加入金収入の増加により上昇しているが、近年の給水人口の減少や減価償却費の増加に伴い経営は依然として厳しい状況が続いている。今後も継続して経営改善を図る必要がある。
③流動比率は、200%を上回っている。類似団体平均と比較すると低い数値を示しているが、短期的な債務に対する支払いは確保されている。
④企業債残高対給水収益比率は、類似団体平均と比較すると低い数値を示している。今後は給水収益の減少や、飯能市水道事業中期経営計画に沿った管路の更新等により上昇していくことが見込まれる。
⑤料金回収率は令和2年度に新型コロナウイルス感染症緊急経済対策に係る基本料金の免除を実施したことにより比率が減少したが、令和3年度は回復した。依然として類似団体平均と比較すると低い数値を示しているため、今後も支出の抑制等、経営改善に努める必要がある。
⑥給水原価は類似団体平均と比較すると低い数値を示しているが、年間総有収水量が減少傾向にあり、電気料金の高騰など経常費用の増加が予測されることから、今後は給水原価は増加していく見込みである。
⑦施設利用率は前年度と比べ水需要の減少により、低下し類似団体平均と比較すると低い数値を示している。効率的な運用を行うため、適正な施設規模を検討して行く必要がある。
⑧有収率は0.78ポイント上昇したが、類似団体平均と比較すると低い数値を示している。今後も有収率向上のため、漏水調査による漏水の早期発見及び迅速な修繕工事、また老朽管の更新を計画的かつ効率的に行っていく必要がある。
</t>
    </r>
    <rPh sb="1" eb="3">
      <t>ケイジョウ</t>
    </rPh>
    <rPh sb="3" eb="5">
      <t>シュウシ</t>
    </rPh>
    <rPh sb="5" eb="7">
      <t>ヒリツ</t>
    </rPh>
    <rPh sb="28" eb="30">
      <t>ゼンネン</t>
    </rPh>
    <rPh sb="30" eb="31">
      <t>ド</t>
    </rPh>
    <rPh sb="31" eb="33">
      <t>ヒカク</t>
    </rPh>
    <rPh sb="35" eb="40">
      <t>キュウスイ</t>
    </rPh>
    <rPh sb="40" eb="44">
      <t>スイド</t>
    </rPh>
    <rPh sb="44" eb="49">
      <t>カニュウキ</t>
    </rPh>
    <rPh sb="50" eb="52">
      <t>ゾウカ</t>
    </rPh>
    <rPh sb="55" eb="57">
      <t>ジョウショウ</t>
    </rPh>
    <rPh sb="63" eb="65">
      <t>キンネン</t>
    </rPh>
    <rPh sb="66" eb="68">
      <t>キュウスイ</t>
    </rPh>
    <rPh sb="68" eb="70">
      <t>ジンコウ</t>
    </rPh>
    <rPh sb="71" eb="73">
      <t>ゲンショウ</t>
    </rPh>
    <rPh sb="74" eb="76">
      <t>ゲンカ</t>
    </rPh>
    <rPh sb="76" eb="78">
      <t>ショウキャク</t>
    </rPh>
    <rPh sb="78" eb="79">
      <t>ヒ</t>
    </rPh>
    <rPh sb="80" eb="82">
      <t>ゾウカ</t>
    </rPh>
    <rPh sb="83" eb="84">
      <t>トモナ</t>
    </rPh>
    <rPh sb="85" eb="87">
      <t>ケイエイ</t>
    </rPh>
    <rPh sb="88" eb="90">
      <t>イゼン</t>
    </rPh>
    <rPh sb="93" eb="94">
      <t>キビ</t>
    </rPh>
    <rPh sb="96" eb="98">
      <t>ジョウキョウ</t>
    </rPh>
    <rPh sb="99" eb="100">
      <t>ツヅ</t>
    </rPh>
    <rPh sb="105" eb="107">
      <t>コンゴ</t>
    </rPh>
    <rPh sb="108" eb="110">
      <t>ケイゾク</t>
    </rPh>
    <rPh sb="112" eb="114">
      <t>ケイエイ</t>
    </rPh>
    <rPh sb="114" eb="116">
      <t>カイゼン</t>
    </rPh>
    <rPh sb="117" eb="118">
      <t>ハカ</t>
    </rPh>
    <rPh sb="119" eb="121">
      <t>ヒツヨウ</t>
    </rPh>
    <rPh sb="127" eb="129">
      <t>リュウドウ</t>
    </rPh>
    <rPh sb="129" eb="131">
      <t>ヒリツ</t>
    </rPh>
    <rPh sb="138" eb="140">
      <t>ウワマワ</t>
    </rPh>
    <rPh sb="159" eb="161">
      <t>スウチ</t>
    </rPh>
    <rPh sb="162" eb="163">
      <t>シメ</t>
    </rPh>
    <rPh sb="169" eb="172">
      <t>タンキテキ</t>
    </rPh>
    <rPh sb="173" eb="175">
      <t>サイム</t>
    </rPh>
    <rPh sb="176" eb="177">
      <t>タイ</t>
    </rPh>
    <rPh sb="179" eb="181">
      <t>シハラ</t>
    </rPh>
    <rPh sb="183" eb="185">
      <t>カクホ</t>
    </rPh>
    <rPh sb="193" eb="195">
      <t>キギョウ</t>
    </rPh>
    <rPh sb="195" eb="196">
      <t>サイ</t>
    </rPh>
    <rPh sb="196" eb="198">
      <t>ザンダカ</t>
    </rPh>
    <rPh sb="198" eb="199">
      <t>タイ</t>
    </rPh>
    <rPh sb="199" eb="201">
      <t>キュウスイ</t>
    </rPh>
    <rPh sb="201" eb="203">
      <t>シュウエキ</t>
    </rPh>
    <rPh sb="203" eb="205">
      <t>ヒリツ</t>
    </rPh>
    <rPh sb="207" eb="211">
      <t>ルイジダンタイ</t>
    </rPh>
    <rPh sb="211" eb="213">
      <t>ヘイキン</t>
    </rPh>
    <rPh sb="214" eb="216">
      <t>ヒカク</t>
    </rPh>
    <rPh sb="230" eb="232">
      <t>コンゴ</t>
    </rPh>
    <rPh sb="233" eb="237">
      <t>キュウス</t>
    </rPh>
    <rPh sb="238" eb="241">
      <t>ゲン</t>
    </rPh>
    <rPh sb="242" eb="245">
      <t>ハンノウシ</t>
    </rPh>
    <rPh sb="245" eb="249">
      <t>スイド</t>
    </rPh>
    <rPh sb="249" eb="251">
      <t>チュウキ</t>
    </rPh>
    <rPh sb="251" eb="253">
      <t>ケイエイ</t>
    </rPh>
    <rPh sb="253" eb="255">
      <t>ケイカク</t>
    </rPh>
    <rPh sb="256" eb="257">
      <t>ソ</t>
    </rPh>
    <rPh sb="259" eb="261">
      <t>カンロ</t>
    </rPh>
    <rPh sb="262" eb="264">
      <t>コウシン</t>
    </rPh>
    <rPh sb="264" eb="265">
      <t>トウ</t>
    </rPh>
    <rPh sb="268" eb="277">
      <t>ジョウショウシテ</t>
    </rPh>
    <rPh sb="277" eb="279">
      <t>ミコ</t>
    </rPh>
    <rPh sb="285" eb="287">
      <t>リョウキン</t>
    </rPh>
    <rPh sb="287" eb="289">
      <t>カイシュウ</t>
    </rPh>
    <rPh sb="289" eb="290">
      <t>リツ</t>
    </rPh>
    <rPh sb="291" eb="293">
      <t>レイワ</t>
    </rPh>
    <rPh sb="294" eb="296">
      <t>ネン</t>
    </rPh>
    <rPh sb="297" eb="299">
      <t>シンガタ</t>
    </rPh>
    <rPh sb="306" eb="309">
      <t>カンセンショウ</t>
    </rPh>
    <rPh sb="309" eb="311">
      <t>キンキュウ</t>
    </rPh>
    <rPh sb="311" eb="313">
      <t>ケイザイ</t>
    </rPh>
    <rPh sb="313" eb="315">
      <t>タイサク</t>
    </rPh>
    <rPh sb="316" eb="317">
      <t>カカ</t>
    </rPh>
    <rPh sb="318" eb="320">
      <t>キホン</t>
    </rPh>
    <rPh sb="320" eb="322">
      <t>リョウキン</t>
    </rPh>
    <rPh sb="323" eb="325">
      <t>メンジョ</t>
    </rPh>
    <rPh sb="326" eb="328">
      <t>ジッシ</t>
    </rPh>
    <rPh sb="335" eb="337">
      <t>ヒリツ</t>
    </rPh>
    <rPh sb="338" eb="340">
      <t>ゲンショウ</t>
    </rPh>
    <rPh sb="344" eb="346">
      <t>レイワ</t>
    </rPh>
    <rPh sb="347" eb="349">
      <t>ネンド</t>
    </rPh>
    <rPh sb="350" eb="352">
      <t>カイフク</t>
    </rPh>
    <rPh sb="355" eb="357">
      <t>イゼン</t>
    </rPh>
    <rPh sb="360" eb="364">
      <t>ルイジ</t>
    </rPh>
    <rPh sb="364" eb="366">
      <t>ヘイキン</t>
    </rPh>
    <rPh sb="367" eb="369">
      <t>ヒカク</t>
    </rPh>
    <rPh sb="372" eb="373">
      <t>ヒク</t>
    </rPh>
    <rPh sb="374" eb="377">
      <t>スウ</t>
    </rPh>
    <rPh sb="377" eb="378">
      <t>シメ</t>
    </rPh>
    <rPh sb="385" eb="387">
      <t>コンゴ</t>
    </rPh>
    <rPh sb="388" eb="390">
      <t>シシュツ</t>
    </rPh>
    <rPh sb="391" eb="393">
      <t>ヨクセイ</t>
    </rPh>
    <rPh sb="393" eb="394">
      <t>トウ</t>
    </rPh>
    <rPh sb="395" eb="397">
      <t>ケイエイ</t>
    </rPh>
    <rPh sb="397" eb="399">
      <t>カイゼン</t>
    </rPh>
    <rPh sb="400" eb="401">
      <t>ツト</t>
    </rPh>
    <rPh sb="403" eb="405">
      <t>ヒツヨウ</t>
    </rPh>
    <rPh sb="411" eb="413">
      <t>キュウスイ</t>
    </rPh>
    <rPh sb="413" eb="415">
      <t>ゲンカ</t>
    </rPh>
    <rPh sb="416" eb="420">
      <t>ルイジダンタイ</t>
    </rPh>
    <rPh sb="420" eb="422">
      <t>ヘイキン</t>
    </rPh>
    <rPh sb="440" eb="442">
      <t>ネンカン</t>
    </rPh>
    <rPh sb="442" eb="443">
      <t>ソウ</t>
    </rPh>
    <rPh sb="443" eb="447">
      <t>ユウオサムスイリョウ</t>
    </rPh>
    <rPh sb="448" eb="450">
      <t>ゲンショウ</t>
    </rPh>
    <rPh sb="450" eb="452">
      <t>ケイコウ</t>
    </rPh>
    <rPh sb="456" eb="460">
      <t>デンキリョウキン</t>
    </rPh>
    <rPh sb="461" eb="463">
      <t>コウトウ</t>
    </rPh>
    <rPh sb="465" eb="469">
      <t>ケイジ</t>
    </rPh>
    <rPh sb="470" eb="472">
      <t>ゾウカ</t>
    </rPh>
    <rPh sb="473" eb="475">
      <t>ヨソク</t>
    </rPh>
    <rPh sb="483" eb="485">
      <t>コンゴ</t>
    </rPh>
    <rPh sb="486" eb="490">
      <t>キュウス</t>
    </rPh>
    <rPh sb="491" eb="493">
      <t>ゾウカ</t>
    </rPh>
    <rPh sb="497" eb="499">
      <t>ミコ</t>
    </rPh>
    <rPh sb="506" eb="512">
      <t>シセツリヨウ</t>
    </rPh>
    <rPh sb="512" eb="515">
      <t>ゼンネンド</t>
    </rPh>
    <rPh sb="516" eb="518">
      <t>クラ</t>
    </rPh>
    <rPh sb="554" eb="557">
      <t>コウリツテキ</t>
    </rPh>
    <rPh sb="558" eb="560">
      <t>ウンヨウ</t>
    </rPh>
    <rPh sb="561" eb="562">
      <t>オコナ</t>
    </rPh>
    <rPh sb="566" eb="568">
      <t>テキセイ</t>
    </rPh>
    <rPh sb="578" eb="579">
      <t>イ</t>
    </rPh>
    <rPh sb="580" eb="582">
      <t>ヒツヨウ</t>
    </rPh>
    <rPh sb="588" eb="591">
      <t>ユウシュウリツ</t>
    </rPh>
    <rPh sb="600" eb="602">
      <t>ジョウショウ</t>
    </rPh>
    <rPh sb="606" eb="610">
      <t>ルイジダンタイ</t>
    </rPh>
    <rPh sb="629" eb="631">
      <t>コンゴ</t>
    </rPh>
    <rPh sb="632" eb="635">
      <t>ユウシュウリツ</t>
    </rPh>
    <rPh sb="635" eb="637">
      <t>コウジョウ</t>
    </rPh>
    <rPh sb="641" eb="645">
      <t>ロウスイチョウサ</t>
    </rPh>
    <rPh sb="648" eb="650">
      <t>ロウスイ</t>
    </rPh>
    <rPh sb="651" eb="655">
      <t>ソウキハ</t>
    </rPh>
    <rPh sb="655" eb="656">
      <t>オヨ</t>
    </rPh>
    <rPh sb="657" eb="659">
      <t>ジンソク</t>
    </rPh>
    <rPh sb="660" eb="662">
      <t>シュウゼン</t>
    </rPh>
    <rPh sb="662" eb="664">
      <t>コウジ</t>
    </rPh>
    <rPh sb="667" eb="669">
      <t>ロウキュウ</t>
    </rPh>
    <rPh sb="669" eb="670">
      <t>カン</t>
    </rPh>
    <rPh sb="671" eb="673">
      <t>コウシン</t>
    </rPh>
    <rPh sb="674" eb="676">
      <t>ケイカク</t>
    </rPh>
    <rPh sb="676" eb="677">
      <t>テキ</t>
    </rPh>
    <rPh sb="679" eb="682">
      <t>コウリツテキ</t>
    </rPh>
    <rPh sb="683" eb="684">
      <t>オコナ</t>
    </rPh>
    <rPh sb="688" eb="690">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</si>
</sst>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1" x14ac:knownFonts="1">
    <font>
      <sz val="11"/>
      <color theme="1"/>
      <name val="ＭＳ Ｐゴシック"/>
      <family val="3"/>
    </font>
    <font>
      <sz val="10"/>
      <color theme="1"/>
      <name val="Arial"/>
      <family val="2"/>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38" fontId="2" fillId="0" borderId="0" applyFont="0" applyFill="0" applyBorder="0" applyProtection="0"/>
  </cellStyleXfs>
  <cellXfs count="93">
    <xf numFmtId="0" fontId="0" fillId="0" borderId="0" xfId="0">
      <alignment vertical="center"/>
    </xf>
    <xf numFmtId="0" fontId="4" fillId="0" borderId="0" xfId="5" applyFont="1">
      <alignment vertical="center"/>
    </xf>
    <xf numFmtId="0" fontId="5" fillId="0" borderId="0" xfId="5" applyFont="1">
      <alignment vertical="center"/>
    </xf>
    <xf numFmtId="0" fontId="6" fillId="0" borderId="0" xfId="5" applyFont="1" applyAlignment="1">
      <alignment horizontal="center" vertical="center"/>
    </xf>
    <xf numFmtId="0" fontId="5" fillId="0" borderId="4" xfId="5" applyFont="1" applyBorder="1">
      <alignment vertical="center"/>
    </xf>
    <xf numFmtId="0" fontId="5" fillId="0" borderId="5" xfId="5" applyFont="1" applyBorder="1">
      <alignment vertical="center"/>
    </xf>
    <xf numFmtId="0" fontId="8" fillId="0" borderId="0" xfId="5" applyFont="1" applyProtection="1">
      <alignment vertical="center"/>
      <protection hidden="1"/>
    </xf>
    <xf numFmtId="0" fontId="9" fillId="0" borderId="0" xfId="5" applyFont="1" applyAlignment="1">
      <alignment horizontal="center" vertical="center"/>
    </xf>
    <xf numFmtId="0" fontId="5" fillId="0" borderId="1" xfId="5" applyFont="1" applyBorder="1">
      <alignment vertical="center"/>
    </xf>
    <xf numFmtId="0" fontId="4" fillId="0" borderId="0" xfId="5" applyFont="1" applyAlignment="1">
      <alignment horizontal="center" vertical="center"/>
    </xf>
    <xf numFmtId="0" fontId="10" fillId="0" borderId="0" xfId="5" applyFont="1">
      <alignment vertical="center"/>
    </xf>
    <xf numFmtId="0" fontId="11" fillId="0" borderId="0" xfId="5" applyFont="1">
      <alignment vertical="center"/>
    </xf>
    <xf numFmtId="0" fontId="5" fillId="0" borderId="11" xfId="5" applyFont="1" applyBorder="1">
      <alignment vertical="center"/>
    </xf>
    <xf numFmtId="0" fontId="5" fillId="0" borderId="12" xfId="5" applyFont="1" applyBorder="1">
      <alignment vertical="center"/>
    </xf>
    <xf numFmtId="49" fontId="0" fillId="0" borderId="0" xfId="5" applyNumberFormat="1" applyFont="1" applyAlignment="1">
      <alignment vertical="center" shrinkToFit="1"/>
    </xf>
    <xf numFmtId="0" fontId="2" fillId="3" borderId="9" xfId="5" applyFont="1" applyFill="1" applyBorder="1">
      <alignment vertical="center"/>
    </xf>
    <xf numFmtId="0" fontId="2" fillId="4" borderId="9" xfId="5" applyFont="1" applyFill="1" applyBorder="1">
      <alignment vertical="center"/>
    </xf>
    <xf numFmtId="0" fontId="2" fillId="3" borderId="18" xfId="5" applyFont="1" applyFill="1" applyBorder="1">
      <alignment vertical="center"/>
    </xf>
    <xf numFmtId="0" fontId="2" fillId="3" borderId="19" xfId="5" applyFont="1" applyFill="1" applyBorder="1">
      <alignment vertical="center"/>
    </xf>
    <xf numFmtId="0" fontId="2" fillId="3" borderId="20" xfId="5" applyFont="1" applyFill="1" applyBorder="1">
      <alignment vertical="center"/>
    </xf>
    <xf numFmtId="0" fontId="2" fillId="5" borderId="9" xfId="5" applyFont="1" applyFill="1" applyBorder="1" applyAlignment="1">
      <alignment vertical="center" shrinkToFit="1"/>
    </xf>
    <xf numFmtId="0" fontId="2" fillId="0" borderId="9" xfId="5" applyFont="1" applyBorder="1" applyAlignment="1">
      <alignment vertical="center" shrinkToFit="1"/>
    </xf>
    <xf numFmtId="178" fontId="2" fillId="0" borderId="9" xfId="5" applyNumberFormat="1" applyFont="1" applyBorder="1">
      <alignment vertical="center"/>
    </xf>
    <xf numFmtId="179" fontId="2" fillId="0" borderId="9" xfId="5" applyNumberFormat="1" applyFont="1" applyBorder="1">
      <alignment vertical="center"/>
    </xf>
    <xf numFmtId="0" fontId="8" fillId="0" borderId="0" xfId="5" applyFont="1">
      <alignment vertical="center"/>
    </xf>
    <xf numFmtId="0" fontId="2" fillId="3" borderId="9" xfId="5" applyFont="1" applyFill="1" applyBorder="1" applyAlignment="1">
      <alignment vertical="center" shrinkToFit="1"/>
    </xf>
    <xf numFmtId="176" fontId="2" fillId="5" borderId="9" xfId="7" applyNumberFormat="1" applyFont="1" applyFill="1" applyBorder="1" applyAlignment="1">
      <alignment vertical="center" shrinkToFit="1"/>
    </xf>
    <xf numFmtId="176" fontId="2" fillId="0" borderId="9" xfId="7" applyNumberFormat="1" applyFont="1" applyBorder="1" applyAlignment="1">
      <alignment vertical="center" shrinkToFit="1"/>
    </xf>
    <xf numFmtId="180" fontId="2" fillId="5" borderId="9" xfId="7" applyNumberFormat="1" applyFont="1" applyFill="1" applyBorder="1" applyAlignment="1">
      <alignment vertical="center" shrinkToFit="1"/>
    </xf>
    <xf numFmtId="40" fontId="0" fillId="0" borderId="0" xfId="5" applyNumberFormat="1" applyFont="1">
      <alignment vertical="center"/>
    </xf>
    <xf numFmtId="181" fontId="2" fillId="0" borderId="0" xfId="7" applyNumberFormat="1" applyFont="1" applyBorder="1" applyAlignment="1">
      <alignment vertical="center" shrinkToFit="1"/>
    </xf>
    <xf numFmtId="49" fontId="4" fillId="0" borderId="1" xfId="5" applyNumberFormat="1" applyFont="1" applyBorder="1" applyAlignment="1" applyProtection="1">
      <alignment horizontal="left" vertical="center"/>
      <protection hidden="1"/>
    </xf>
    <xf numFmtId="49" fontId="4" fillId="0" borderId="0" xfId="5" applyNumberFormat="1" applyFont="1" applyAlignment="1" applyProtection="1">
      <alignment horizontal="left" vertical="center"/>
      <protection hidden="1"/>
    </xf>
    <xf numFmtId="0" fontId="4" fillId="2" borderId="2" xfId="5" applyFont="1" applyFill="1" applyBorder="1" applyAlignment="1">
      <alignment horizontal="center" vertical="center" shrinkToFit="1"/>
    </xf>
    <xf numFmtId="0" fontId="4" fillId="2" borderId="6" xfId="5" applyFont="1" applyFill="1" applyBorder="1" applyAlignment="1">
      <alignment horizontal="center" vertical="center" shrinkToFit="1"/>
    </xf>
    <xf numFmtId="0" fontId="4" fillId="2" borderId="8" xfId="5" applyFont="1" applyFill="1" applyBorder="1" applyAlignment="1">
      <alignment horizontal="center" vertical="center" shrinkToFit="1"/>
    </xf>
    <xf numFmtId="0" fontId="4" fillId="2" borderId="9" xfId="5" applyFont="1" applyFill="1" applyBorder="1" applyAlignment="1">
      <alignment horizontal="center" vertical="center" shrinkToFit="1"/>
    </xf>
    <xf numFmtId="0" fontId="7" fillId="0" borderId="3" xfId="5" applyFont="1" applyBorder="1" applyAlignment="1">
      <alignment horizontal="left" vertical="center"/>
    </xf>
    <xf numFmtId="0" fontId="7" fillId="0" borderId="7" xfId="5" applyFont="1" applyBorder="1" applyAlignment="1">
      <alignment horizontal="left" vertical="center"/>
    </xf>
    <xf numFmtId="0" fontId="7" fillId="0" borderId="10" xfId="5" applyFont="1" applyBorder="1" applyAlignment="1">
      <alignment horizontal="left" vertical="center"/>
    </xf>
    <xf numFmtId="0" fontId="5" fillId="0" borderId="2" xfId="5" applyFont="1" applyBorder="1" applyAlignment="1" applyProtection="1">
      <alignment horizontal="center" vertical="center" shrinkToFit="1"/>
      <protection hidden="1"/>
    </xf>
    <xf numFmtId="0" fontId="5" fillId="0" borderId="6" xfId="5" applyFont="1" applyBorder="1" applyAlignment="1" applyProtection="1">
      <alignment horizontal="center" vertical="center" shrinkToFit="1"/>
      <protection hidden="1"/>
    </xf>
    <xf numFmtId="0" fontId="5" fillId="0" borderId="8" xfId="5" applyFont="1" applyBorder="1" applyAlignment="1" applyProtection="1">
      <alignment horizontal="center" vertical="center" shrinkToFit="1"/>
      <protection hidden="1"/>
    </xf>
    <xf numFmtId="0" fontId="5" fillId="0" borderId="9" xfId="5" applyFont="1" applyBorder="1" applyAlignment="1" applyProtection="1">
      <alignment horizontal="center" vertical="center" shrinkToFit="1"/>
      <protection hidden="1"/>
    </xf>
    <xf numFmtId="177" fontId="5" fillId="0" borderId="9" xfId="5" applyNumberFormat="1" applyFont="1" applyBorder="1" applyAlignment="1" applyProtection="1">
      <alignment horizontal="center" vertical="center" shrinkToFit="1"/>
      <protection hidden="1"/>
    </xf>
    <xf numFmtId="176" fontId="5" fillId="0" borderId="2" xfId="5" applyNumberFormat="1" applyFont="1" applyBorder="1" applyAlignment="1" applyProtection="1">
      <alignment horizontal="center" vertical="center" shrinkToFit="1"/>
      <protection hidden="1"/>
    </xf>
    <xf numFmtId="176" fontId="5" fillId="0" borderId="6" xfId="5" applyNumberFormat="1" applyFont="1" applyBorder="1" applyAlignment="1" applyProtection="1">
      <alignment horizontal="center" vertical="center" shrinkToFit="1"/>
      <protection hidden="1"/>
    </xf>
    <xf numFmtId="176" fontId="5" fillId="0" borderId="9" xfId="5" applyNumberFormat="1" applyFont="1" applyBorder="1" applyAlignment="1" applyProtection="1">
      <alignment horizontal="center" vertical="center" shrinkToFit="1"/>
      <protection hidden="1"/>
    </xf>
    <xf numFmtId="0" fontId="12" fillId="0" borderId="4" xfId="5" applyFont="1" applyBorder="1" applyAlignment="1">
      <alignment horizontal="center" vertical="center"/>
    </xf>
    <xf numFmtId="0" fontId="12" fillId="0" borderId="0" xfId="5" applyFont="1" applyAlignment="1">
      <alignment horizontal="center" vertical="center"/>
    </xf>
    <xf numFmtId="0" fontId="12" fillId="0" borderId="0" xfId="5" applyFont="1" applyAlignment="1">
      <alignment horizontal="left" vertical="center"/>
    </xf>
    <xf numFmtId="0" fontId="12" fillId="0" borderId="11" xfId="5" applyFont="1" applyBorder="1" applyAlignment="1">
      <alignment horizontal="left" vertical="center"/>
    </xf>
    <xf numFmtId="0" fontId="13" fillId="0" borderId="4" xfId="5" applyFont="1" applyBorder="1" applyAlignment="1">
      <alignment horizontal="center" vertical="center"/>
    </xf>
    <xf numFmtId="0" fontId="13" fillId="0" borderId="0" xfId="5" applyFont="1" applyAlignment="1">
      <alignment horizontal="center" vertical="center"/>
    </xf>
    <xf numFmtId="0" fontId="13" fillId="0" borderId="0" xfId="5" applyFont="1" applyAlignment="1">
      <alignment horizontal="left" vertical="center"/>
    </xf>
    <xf numFmtId="0" fontId="13" fillId="0" borderId="11" xfId="5" applyFont="1" applyBorder="1" applyAlignment="1">
      <alignment horizontal="left" vertical="center"/>
    </xf>
    <xf numFmtId="176" fontId="5" fillId="0" borderId="8" xfId="5" applyNumberFormat="1" applyFont="1" applyBorder="1" applyAlignment="1" applyProtection="1">
      <alignment horizontal="center" vertical="center" shrinkToFit="1"/>
      <protection hidden="1"/>
    </xf>
    <xf numFmtId="0" fontId="4" fillId="0" borderId="5" xfId="5" applyFont="1" applyBorder="1" applyAlignment="1">
      <alignment horizontal="center" vertical="center"/>
    </xf>
    <xf numFmtId="0" fontId="4" fillId="0" borderId="1" xfId="5" applyFont="1" applyBorder="1" applyAlignment="1">
      <alignment horizontal="center" vertical="center"/>
    </xf>
    <xf numFmtId="0" fontId="4" fillId="0" borderId="1" xfId="5" applyFont="1" applyBorder="1" applyAlignment="1">
      <alignment horizontal="left" vertical="center"/>
    </xf>
    <xf numFmtId="0" fontId="4" fillId="0" borderId="12" xfId="5" applyFont="1" applyBorder="1" applyAlignment="1">
      <alignment horizontal="left" vertical="center"/>
    </xf>
    <xf numFmtId="0" fontId="6" fillId="0" borderId="0" xfId="5" applyFont="1" applyAlignment="1">
      <alignment horizontal="center" vertical="center"/>
    </xf>
    <xf numFmtId="0" fontId="7" fillId="0" borderId="0" xfId="5" applyFont="1" applyAlignment="1">
      <alignment horizontal="left"/>
    </xf>
    <xf numFmtId="0" fontId="7" fillId="0" borderId="1" xfId="5" applyFont="1" applyBorder="1" applyAlignment="1">
      <alignment horizontal="left"/>
    </xf>
    <xf numFmtId="0" fontId="7" fillId="0" borderId="3" xfId="5" applyFont="1" applyBorder="1" applyAlignment="1">
      <alignment horizontal="center" vertical="center"/>
    </xf>
    <xf numFmtId="0" fontId="7" fillId="0" borderId="7" xfId="5" applyFont="1" applyBorder="1" applyAlignment="1">
      <alignment horizontal="center" vertical="center"/>
    </xf>
    <xf numFmtId="0" fontId="7" fillId="0" borderId="10" xfId="5" applyFont="1" applyBorder="1" applyAlignment="1">
      <alignment horizontal="center" vertical="center"/>
    </xf>
    <xf numFmtId="0" fontId="7" fillId="0" borderId="4" xfId="5" applyFont="1" applyBorder="1" applyAlignment="1">
      <alignment horizontal="center" vertical="center"/>
    </xf>
    <xf numFmtId="0" fontId="7" fillId="0" borderId="0" xfId="5" applyFont="1" applyAlignment="1">
      <alignment horizontal="center" vertical="center"/>
    </xf>
    <xf numFmtId="0" fontId="7" fillId="0" borderId="11" xfId="5" applyFont="1" applyBorder="1" applyAlignment="1">
      <alignment horizontal="center" vertical="center"/>
    </xf>
    <xf numFmtId="0" fontId="14" fillId="0" borderId="3" xfId="5" applyFont="1" applyBorder="1" applyAlignment="1">
      <alignment horizontal="left" vertical="center"/>
    </xf>
    <xf numFmtId="0" fontId="14" fillId="0" borderId="7" xfId="5" applyFont="1" applyBorder="1" applyAlignment="1">
      <alignment horizontal="left" vertical="center"/>
    </xf>
    <xf numFmtId="0" fontId="14" fillId="0" borderId="10" xfId="5" applyFont="1" applyBorder="1" applyAlignment="1">
      <alignment horizontal="left" vertical="center"/>
    </xf>
    <xf numFmtId="0" fontId="14" fillId="0" borderId="4" xfId="5" applyFont="1" applyBorder="1" applyAlignment="1">
      <alignment horizontal="left" vertical="center"/>
    </xf>
    <xf numFmtId="0" fontId="14" fillId="0" borderId="0" xfId="5" applyFont="1" applyAlignment="1">
      <alignment horizontal="left" vertical="center"/>
    </xf>
    <xf numFmtId="0" fontId="14" fillId="0" borderId="11" xfId="5" applyFont="1" applyBorder="1" applyAlignment="1">
      <alignment horizontal="left" vertical="center"/>
    </xf>
    <xf numFmtId="0" fontId="15" fillId="0" borderId="13"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2" fillId="3" borderId="9" xfId="5" applyFont="1" applyFill="1" applyBorder="1" applyAlignment="1">
      <alignment horizontal="center" vertical="center" wrapText="1"/>
    </xf>
    <xf numFmtId="0" fontId="2" fillId="3" borderId="9" xfId="5" applyFont="1" applyFill="1" applyBorder="1" applyAlignment="1">
      <alignment horizontal="center" vertical="center"/>
    </xf>
    <xf numFmtId="0" fontId="2" fillId="3" borderId="3" xfId="5" applyFont="1" applyFill="1" applyBorder="1" applyAlignment="1">
      <alignment horizontal="center" vertical="center"/>
    </xf>
    <xf numFmtId="0" fontId="2" fillId="3" borderId="7" xfId="5" applyFont="1" applyFill="1" applyBorder="1" applyAlignment="1">
      <alignment horizontal="center" vertical="center"/>
    </xf>
    <xf numFmtId="0" fontId="2" fillId="3" borderId="10" xfId="5" applyFont="1" applyFill="1" applyBorder="1" applyAlignment="1">
      <alignment horizontal="center" vertical="center"/>
    </xf>
    <xf numFmtId="0" fontId="2" fillId="3" borderId="5" xfId="5" applyFont="1" applyFill="1" applyBorder="1" applyAlignment="1">
      <alignment horizontal="center" vertical="center"/>
    </xf>
    <xf numFmtId="0" fontId="2" fillId="3" borderId="1" xfId="5" applyFont="1" applyFill="1" applyBorder="1" applyAlignment="1">
      <alignment horizontal="center" vertical="center"/>
    </xf>
    <xf numFmtId="0" fontId="2" fillId="3" borderId="12" xfId="5" applyFont="1" applyFill="1" applyBorder="1" applyAlignment="1">
      <alignment horizontal="center" vertical="center"/>
    </xf>
  </cellXfs>
  <cellStyles count="8">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Normal" xfId="5" xr:uid="{00000000-0005-0000-0000-000004000000}"/>
    <cellStyle name="Percent" xfId="6" xr:uid="{00000000-0005-0000-0000-000005000000}"/>
    <cellStyle name="桁区切り" xfId="7"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0.39</c:v>
                </c:pt>
                <c:pt idx="1">
                  <c:v>0.57999999999999996</c:v>
                </c:pt>
                <c:pt idx="2">
                  <c:v>0.28000000000000003</c:v>
                </c:pt>
                <c:pt idx="3">
                  <c:v>0.42</c:v>
                </c:pt>
                <c:pt idx="4">
                  <c:v>0.1</c:v>
                </c:pt>
              </c:numCache>
            </c:numRef>
          </c:val>
          <c:extLst>
            <c:ext xmlns:c16="http://schemas.microsoft.com/office/drawing/2014/chart" uri="{C3380CC4-5D6E-409C-BE32-E72D297353CC}">
              <c16:uniqueId val="{00000000-93B9-46B7-AAFD-03D2750825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3B9-46B7-AAFD-03D2750825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51.76</c:v>
                </c:pt>
                <c:pt idx="1">
                  <c:v>51.65</c:v>
                </c:pt>
                <c:pt idx="2">
                  <c:v>53.23</c:v>
                </c:pt>
                <c:pt idx="3">
                  <c:v>52.44</c:v>
                </c:pt>
                <c:pt idx="4">
                  <c:v>51.48</c:v>
                </c:pt>
              </c:numCache>
            </c:numRef>
          </c:val>
          <c:extLst>
            <c:ext xmlns:c16="http://schemas.microsoft.com/office/drawing/2014/chart" uri="{C3380CC4-5D6E-409C-BE32-E72D297353CC}">
              <c16:uniqueId val="{00000000-FA30-4857-8C0D-DFB08C4C30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A30-4857-8C0D-DFB08C4C30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85.59</c:v>
                </c:pt>
                <c:pt idx="1">
                  <c:v>85.27</c:v>
                </c:pt>
                <c:pt idx="2">
                  <c:v>82.56</c:v>
                </c:pt>
                <c:pt idx="3">
                  <c:v>85.15</c:v>
                </c:pt>
                <c:pt idx="4">
                  <c:v>85.93</c:v>
                </c:pt>
              </c:numCache>
            </c:numRef>
          </c:val>
          <c:extLst>
            <c:ext xmlns:c16="http://schemas.microsoft.com/office/drawing/2014/chart" uri="{C3380CC4-5D6E-409C-BE32-E72D297353CC}">
              <c16:uniqueId val="{00000000-FE6B-49B0-A512-4CEC64696C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E6B-49B0-A512-4CEC64696C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4625000000000001"/>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111.04</c:v>
                </c:pt>
                <c:pt idx="1">
                  <c:v>108.26</c:v>
                </c:pt>
                <c:pt idx="2">
                  <c:v>108.45</c:v>
                </c:pt>
                <c:pt idx="3">
                  <c:v>107.04</c:v>
                </c:pt>
                <c:pt idx="4">
                  <c:v>109.52</c:v>
                </c:pt>
              </c:numCache>
            </c:numRef>
          </c:val>
          <c:extLst>
            <c:ext xmlns:c16="http://schemas.microsoft.com/office/drawing/2014/chart" uri="{C3380CC4-5D6E-409C-BE32-E72D297353CC}">
              <c16:uniqueId val="{00000000-0EAE-4DCF-9123-65A250BB88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0EAE-4DCF-9123-65A250BB88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chemeClr val="bg1">
                  <a:lumMod val="65000"/>
                </a:schemeClr>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49.31</c:v>
                </c:pt>
                <c:pt idx="1">
                  <c:v>48.98</c:v>
                </c:pt>
                <c:pt idx="2">
                  <c:v>50.04</c:v>
                </c:pt>
                <c:pt idx="3">
                  <c:v>51.01</c:v>
                </c:pt>
                <c:pt idx="4">
                  <c:v>52.53</c:v>
                </c:pt>
              </c:numCache>
            </c:numRef>
          </c:val>
          <c:extLst>
            <c:ext xmlns:c16="http://schemas.microsoft.com/office/drawing/2014/chart" uri="{C3380CC4-5D6E-409C-BE32-E72D297353CC}">
              <c16:uniqueId val="{00000000-85B2-4D3F-AEE3-DDDF15448C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5B2-4D3F-AEE3-DDDF15448C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13.11</c:v>
                </c:pt>
                <c:pt idx="1">
                  <c:v>18.760000000000002</c:v>
                </c:pt>
                <c:pt idx="2">
                  <c:v>18.18</c:v>
                </c:pt>
                <c:pt idx="3">
                  <c:v>23.96</c:v>
                </c:pt>
                <c:pt idx="4">
                  <c:v>27.78</c:v>
                </c:pt>
              </c:numCache>
            </c:numRef>
          </c:val>
          <c:extLst>
            <c:ext xmlns:c16="http://schemas.microsoft.com/office/drawing/2014/chart" uri="{C3380CC4-5D6E-409C-BE32-E72D297353CC}">
              <c16:uniqueId val="{00000000-1844-4C86-B69B-CB7ADA96E7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844-4C86-B69B-CB7ADA96E7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E-41B9-AB79-38AD56B786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AAE-41B9-AB79-38AD56B786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chemeClr val="bg1">
                  <a:lumMod val="65000"/>
                </a:schemeClr>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201.2</c:v>
                </c:pt>
                <c:pt idx="1">
                  <c:v>134.81</c:v>
                </c:pt>
                <c:pt idx="2">
                  <c:v>148.44999999999999</c:v>
                </c:pt>
                <c:pt idx="3">
                  <c:v>237.51</c:v>
                </c:pt>
                <c:pt idx="4">
                  <c:v>225.04</c:v>
                </c:pt>
              </c:numCache>
            </c:numRef>
          </c:val>
          <c:extLst>
            <c:ext xmlns:c16="http://schemas.microsoft.com/office/drawing/2014/chart" uri="{C3380CC4-5D6E-409C-BE32-E72D297353CC}">
              <c16:uniqueId val="{00000000-270F-474A-998D-B0909A0C06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70F-474A-998D-B0909A0C06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chemeClr val="bg1">
                  <a:lumMod val="65000"/>
                </a:schemeClr>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265.60000000000002</c:v>
                </c:pt>
                <c:pt idx="1">
                  <c:v>279.72000000000003</c:v>
                </c:pt>
                <c:pt idx="2">
                  <c:v>286.60000000000002</c:v>
                </c:pt>
                <c:pt idx="3">
                  <c:v>296.8</c:v>
                </c:pt>
                <c:pt idx="4">
                  <c:v>273.91000000000003</c:v>
                </c:pt>
              </c:numCache>
            </c:numRef>
          </c:val>
          <c:extLst>
            <c:ext xmlns:c16="http://schemas.microsoft.com/office/drawing/2014/chart" uri="{C3380CC4-5D6E-409C-BE32-E72D297353CC}">
              <c16:uniqueId val="{00000000-90DE-4A0E-9B3C-D1990811ED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90DE-4A0E-9B3C-D1990811ED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chemeClr val="bg1">
                  <a:lumMod val="65000"/>
                </a:schemeClr>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102.85</c:v>
                </c:pt>
                <c:pt idx="1">
                  <c:v>99.57</c:v>
                </c:pt>
                <c:pt idx="2">
                  <c:v>99.71</c:v>
                </c:pt>
                <c:pt idx="3">
                  <c:v>98.09</c:v>
                </c:pt>
                <c:pt idx="4">
                  <c:v>101.21</c:v>
                </c:pt>
              </c:numCache>
            </c:numRef>
          </c:val>
          <c:extLst>
            <c:ext xmlns:c16="http://schemas.microsoft.com/office/drawing/2014/chart" uri="{C3380CC4-5D6E-409C-BE32-E72D297353CC}">
              <c16:uniqueId val="{00000000-3B32-46CD-B427-55E048D98E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B32-46CD-B427-55E048D98E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154.51</c:v>
                </c:pt>
                <c:pt idx="1">
                  <c:v>159.68</c:v>
                </c:pt>
                <c:pt idx="2">
                  <c:v>160.13999999999999</c:v>
                </c:pt>
                <c:pt idx="3">
                  <c:v>152.85</c:v>
                </c:pt>
                <c:pt idx="4">
                  <c:v>156.02000000000001</c:v>
                </c:pt>
              </c:numCache>
            </c:numRef>
          </c:val>
          <c:extLst>
            <c:ext xmlns:c16="http://schemas.microsoft.com/office/drawing/2014/chart" uri="{C3380CC4-5D6E-409C-BE32-E72D297353CC}">
              <c16:uniqueId val="{00000000-031C-480C-AD9B-723123062D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31C-480C-AD9B-723123062D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0"/>
        <c:majorTickMark val="none"/>
        <c:minorTickMark val="none"/>
        <c:tickLblPos val="none"/>
        <c:crossAx val="2"/>
        <c:crosses val="autoZero"/>
        <c:auto val="1"/>
        <c:lblOffset val="100"/>
        <c:baseTimeUnit val="years"/>
      </c:dateAx>
      <c:valAx>
        <c:axId val="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ln w="6350" cap="flat" cmpd="sng">
            <a:solidFill>
              <a:srgbClr val="FFFFFF">
                <a:lumMod val="65000"/>
              </a:srgbClr>
            </a:solidFill>
          </a:ln>
        </c:spPr>
        <c:txPr>
          <a:bodyPr horzOverflow="overflow" anchor="ctr" anchorCtr="1"/>
          <a:lstStyle/>
          <a:p>
            <a:pPr algn="ctr" rtl="0">
              <a:defRPr sz="800">
                <a:solidFill>
                  <a:schemeClr val="tx1"/>
                </a:solidFill>
              </a:defRPr>
            </a:pPr>
            <a:endParaRPr lang="ja-JP"/>
          </a:p>
        </c:tx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horzOverflow="overflow" anchor="ctr" anchorCtr="1"/>
    <a:lstStyle/>
    <a:p>
      <a:pPr algn="ctr" rtl="0">
        <a:defRPr lang="en-US" alt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①経常収支比率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②累積欠損金比率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③流動比率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④企業債残高対給水収益比率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⑤料金回収率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⑥給水原価</a:t>
          </a:r>
          <a:r>
            <a:rPr lang="en-US" altLang="ja-JP" sz="1100" b="1">
              <a:latin typeface="ＭＳ ゴシック"/>
              <a:ea typeface="ＭＳ ゴシック"/>
            </a:rPr>
            <a:t>(</a:t>
          </a:r>
          <a:r>
            <a:rPr lang="ja-JP" altLang="en-US" sz="1100" b="1">
              <a:latin typeface="ＭＳ ゴシック"/>
              <a:ea typeface="ＭＳ ゴシック"/>
            </a:rPr>
            <a:t>円</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⑦施設利用率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⑧有収率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①有形固定資産減価償却率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②管路経年化率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square" anchor="ctr"/>
        <a:lstStyle/>
        <a:p>
          <a:pPr algn="ctr"/>
          <a:r>
            <a:rPr lang="ja-JP" altLang="en-US" sz="1100" b="1">
              <a:latin typeface="ＭＳ ゴシック"/>
              <a:ea typeface="ＭＳ ゴシック"/>
            </a:rPr>
            <a:t>③管路更新率</a:t>
          </a:r>
          <a:r>
            <a:rPr lang="en-US" altLang="ja-JP" sz="1100" b="1">
              <a:latin typeface="ＭＳ ゴシック"/>
              <a:ea typeface="ＭＳ ゴシック"/>
            </a:rPr>
            <a:t>(</a:t>
          </a:r>
          <a:r>
            <a:rPr lang="ja-JP" altLang="en-US" sz="1100" b="1">
              <a:latin typeface="ＭＳ ゴシック"/>
              <a:ea typeface="ＭＳ ゴシック"/>
            </a:rPr>
            <a:t>％</a:t>
          </a:r>
          <a:r>
            <a:rPr lang="en-US" altLang="ja-JP" sz="1100" b="1">
              <a:latin typeface="ＭＳ ゴシック"/>
              <a:ea typeface="ＭＳ ゴシック"/>
            </a:rPr>
            <a:t>)</a:t>
          </a:r>
          <a:endParaRPr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F31EF0B6-622A-4375-8D8D-5001DE67A1A6}" type="TxLink">
            <a:rPr lang="en-US" altLang="en-US" sz="900" b="0" i="0" u="none">
              <a:solidFill>
                <a:srgbClr val="000000"/>
              </a:solidFill>
              <a:latin typeface="ＭＳ ゴシック"/>
              <a:ea typeface="ＭＳ ゴシック"/>
            </a:rPr>
            <a:pPr algn="r"/>
            <a:t>【111.39】</a:t>
          </a:fld>
          <a:endParaRPr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3B84D567-DEEE-4E2B-A883-426CDDEDEFE1}" type="TxLink">
            <a:rPr lang="en-US" altLang="en-US" sz="900" b="0" i="0" u="none">
              <a:solidFill>
                <a:srgbClr val="000000"/>
              </a:solidFill>
              <a:latin typeface="ＭＳ ゴシック"/>
              <a:ea typeface="ＭＳ ゴシック"/>
            </a:rPr>
            <a:pPr algn="r"/>
            <a:t>【1.30】</a:t>
          </a:fld>
          <a:endParaRPr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CB82E1F1-0F66-43C5-97E5-2782BB1F8345}" type="TxLink">
            <a:rPr lang="en-US" altLang="en-US" sz="900" b="0" i="0" u="none">
              <a:solidFill>
                <a:srgbClr val="000000"/>
              </a:solidFill>
              <a:latin typeface="ＭＳ ゴシック"/>
              <a:ea typeface="ＭＳ ゴシック"/>
            </a:rPr>
            <a:pPr algn="r"/>
            <a:t>【261.51】</a:t>
          </a:fld>
          <a:endParaRPr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639FA7A0-F833-4252-8881-60E492D60C38}" type="TxLink">
            <a:rPr lang="en-US" altLang="en-US" sz="900" b="0" i="0" u="none">
              <a:solidFill>
                <a:srgbClr val="000000"/>
              </a:solidFill>
              <a:latin typeface="ＭＳ ゴシック"/>
              <a:ea typeface="ＭＳ ゴシック"/>
            </a:rPr>
            <a:pPr algn="r"/>
            <a:t>【265.16】</a:t>
          </a:fld>
          <a:endParaRPr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16F40536-E7A6-400D-991D-8EFF0E3B9A9C}" type="TxLink">
            <a:rPr lang="en-US" altLang="en-US" sz="900" b="0" i="0" u="none">
              <a:solidFill>
                <a:srgbClr val="000000"/>
              </a:solidFill>
              <a:latin typeface="ＭＳ ゴシック"/>
              <a:ea typeface="ＭＳ ゴシック"/>
            </a:rPr>
            <a:pPr algn="r"/>
            <a:t>【90.12】</a:t>
          </a:fld>
          <a:endParaRPr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E54BBBA1-AAA4-4394-AEA9-4FCD18EA29F1}" type="TxLink">
            <a:rPr lang="en-US" altLang="en-US" sz="900" b="0" i="0" u="none">
              <a:solidFill>
                <a:srgbClr val="000000"/>
              </a:solidFill>
              <a:latin typeface="ＭＳ ゴシック"/>
              <a:ea typeface="ＭＳ ゴシック"/>
            </a:rPr>
            <a:pPr algn="r"/>
            <a:t>【60.29】</a:t>
          </a:fld>
          <a:endParaRPr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DE0119A9-3358-400E-AD14-7D4395C6A947}" type="TxLink">
            <a:rPr lang="en-US" altLang="en-US" sz="900" b="0" i="0" u="none">
              <a:solidFill>
                <a:srgbClr val="000000"/>
              </a:solidFill>
              <a:latin typeface="ＭＳ ゴシック"/>
              <a:ea typeface="ＭＳ ゴシック"/>
            </a:rPr>
            <a:pPr algn="r"/>
            <a:t>【167.74】</a:t>
          </a:fld>
          <a:endParaRPr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325BEAA8-B620-4F77-9335-F916B73B17F4}" type="TxLink">
            <a:rPr lang="en-US" altLang="en-US" sz="900" b="0" i="0" u="none">
              <a:solidFill>
                <a:srgbClr val="000000"/>
              </a:solidFill>
              <a:latin typeface="ＭＳ ゴシック"/>
              <a:ea typeface="ＭＳ ゴシック"/>
            </a:rPr>
            <a:pPr algn="r"/>
            <a:t>【102.35】</a:t>
          </a:fld>
          <a:endParaRPr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0270F2E3-E47F-4D7F-A084-75B7B24AEFA3}" type="TxLink">
            <a:rPr lang="en-US" altLang="en-US" sz="900" b="0" i="0" u="none">
              <a:solidFill>
                <a:srgbClr val="000000"/>
              </a:solidFill>
              <a:latin typeface="ＭＳ ゴシック"/>
              <a:ea typeface="ＭＳ ゴシック"/>
            </a:rPr>
            <a:pPr algn="r"/>
            <a:t>【50.88】</a:t>
          </a:fld>
          <a:endParaRPr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1C75E26A-9B07-4539-843C-447DBC6CFF38}" type="TxLink">
            <a:rPr lang="en-US" altLang="en-US" sz="900" b="0" i="0" u="none">
              <a:solidFill>
                <a:srgbClr val="000000"/>
              </a:solidFill>
              <a:latin typeface="ＭＳ ゴシック"/>
              <a:ea typeface="ＭＳ ゴシック"/>
            </a:rPr>
            <a:pPr algn="r"/>
            <a:t>【22.30】</a:t>
          </a:fld>
          <a:endParaRPr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overflow" wrap="none" anchor="b"/>
        <a:lstStyle/>
        <a:p>
          <a:pPr algn="r"/>
          <a:fld id="{F53781FE-7E61-4127-9CFA-4EE2D21469FE}" type="TxLink">
            <a:rPr lang="en-US" altLang="en-US" sz="900" b="0" i="0" u="none">
              <a:solidFill>
                <a:srgbClr val="000000"/>
              </a:solidFill>
              <a:latin typeface="ＭＳ ゴシック"/>
              <a:ea typeface="ＭＳ ゴシック"/>
            </a:rPr>
            <a:pPr algn="r"/>
            <a:t>【0.66】</a:t>
          </a:fld>
          <a:endParaRPr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埼玉県　飯能市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78630</v>
      </c>
      <c r="AM8" s="44"/>
      <c r="AN8" s="44"/>
      <c r="AO8" s="44"/>
      <c r="AP8" s="44"/>
      <c r="AQ8" s="44"/>
      <c r="AR8" s="44"/>
      <c r="AS8" s="44"/>
      <c r="AT8" s="45">
        <f>データ!$S$6</f>
        <v>193.05</v>
      </c>
      <c r="AU8" s="46"/>
      <c r="AV8" s="46"/>
      <c r="AW8" s="46"/>
      <c r="AX8" s="46"/>
      <c r="AY8" s="46"/>
      <c r="AZ8" s="46"/>
      <c r="BA8" s="46"/>
      <c r="BB8" s="47">
        <f>データ!$T$6</f>
        <v>407.3</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26</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16</v>
      </c>
      <c r="BC9" s="36"/>
      <c r="BD9" s="36"/>
      <c r="BE9" s="36"/>
      <c r="BF9" s="36"/>
      <c r="BG9" s="36"/>
      <c r="BH9" s="36"/>
      <c r="BI9" s="36"/>
      <c r="BJ9" s="3"/>
      <c r="BK9" s="3"/>
      <c r="BL9" s="52" t="s">
        <v>32</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80.959999999999994</v>
      </c>
      <c r="J10" s="46"/>
      <c r="K10" s="46"/>
      <c r="L10" s="46"/>
      <c r="M10" s="46"/>
      <c r="N10" s="46"/>
      <c r="O10" s="56"/>
      <c r="P10" s="47">
        <f>データ!$P$6</f>
        <v>99.08</v>
      </c>
      <c r="Q10" s="47"/>
      <c r="R10" s="47"/>
      <c r="S10" s="47"/>
      <c r="T10" s="47"/>
      <c r="U10" s="47"/>
      <c r="V10" s="47"/>
      <c r="W10" s="44">
        <f>データ!$Q$6</f>
        <v>2255</v>
      </c>
      <c r="X10" s="44"/>
      <c r="Y10" s="44"/>
      <c r="Z10" s="44"/>
      <c r="AA10" s="44"/>
      <c r="AB10" s="44"/>
      <c r="AC10" s="44"/>
      <c r="AD10" s="2"/>
      <c r="AE10" s="2"/>
      <c r="AF10" s="2"/>
      <c r="AG10" s="2"/>
      <c r="AH10" s="2"/>
      <c r="AI10" s="2"/>
      <c r="AJ10" s="2"/>
      <c r="AK10" s="2"/>
      <c r="AL10" s="44">
        <f>データ!$U$6</f>
        <v>77774</v>
      </c>
      <c r="AM10" s="44"/>
      <c r="AN10" s="44"/>
      <c r="AO10" s="44"/>
      <c r="AP10" s="44"/>
      <c r="AQ10" s="44"/>
      <c r="AR10" s="44"/>
      <c r="AS10" s="44"/>
      <c r="AT10" s="45">
        <f>データ!$V$6</f>
        <v>50.66</v>
      </c>
      <c r="AU10" s="46"/>
      <c r="AV10" s="46"/>
      <c r="AW10" s="46"/>
      <c r="AX10" s="46"/>
      <c r="AY10" s="46"/>
      <c r="AZ10" s="46"/>
      <c r="BA10" s="46"/>
      <c r="BB10" s="47">
        <f>データ!$W$6</f>
        <v>1535.22</v>
      </c>
      <c r="BC10" s="47"/>
      <c r="BD10" s="47"/>
      <c r="BE10" s="47"/>
      <c r="BF10" s="47"/>
      <c r="BG10" s="47"/>
      <c r="BH10" s="47"/>
      <c r="BI10" s="47"/>
      <c r="BJ10" s="2"/>
      <c r="BK10" s="2"/>
      <c r="BL10" s="57" t="s">
        <v>36</v>
      </c>
      <c r="BM10" s="58"/>
      <c r="BN10" s="59" t="s">
        <v>4</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109</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110</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15">
      <c r="C83" s="10"/>
    </row>
    <row r="84" spans="1:78" hidden="1" x14ac:dyDescent="0.15">
      <c r="B84" s="6" t="s">
        <v>43</v>
      </c>
      <c r="C84" s="6"/>
      <c r="D84" s="6"/>
      <c r="E84" s="6" t="s">
        <v>45</v>
      </c>
      <c r="F84" s="6" t="s">
        <v>47</v>
      </c>
      <c r="G84" s="6" t="s">
        <v>48</v>
      </c>
      <c r="H84" s="6" t="s">
        <v>41</v>
      </c>
      <c r="I84" s="6" t="s">
        <v>8</v>
      </c>
      <c r="J84" s="6" t="s">
        <v>29</v>
      </c>
      <c r="K84" s="6" t="s">
        <v>49</v>
      </c>
      <c r="L84" s="6" t="s">
        <v>51</v>
      </c>
      <c r="M84" s="6" t="s">
        <v>33</v>
      </c>
      <c r="N84" s="6" t="s">
        <v>53</v>
      </c>
      <c r="O84" s="6" t="s">
        <v>55</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aK2tpKh+lr/ona+OKeLKAXKHooEvlpYKtCIz9n6YXDf5ofcuAM0PRldybcsryjcO0oPAwmc0Ko1u7pA1jRBhGA==" saltValue="vt57eUzLqwSgtkLivGWvH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3"/>
  <printOptions horizontalCentered="1" verticalCentered="1"/>
  <pageMargins left="0.196850393700787" right="0.196850393700787" top="0.196850393700787" bottom="0.196850393700787" header="0.196850393700787" footer="0.196850393700787"/>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50</v>
      </c>
      <c r="C3" s="17" t="s">
        <v>58</v>
      </c>
      <c r="D3" s="17" t="s">
        <v>60</v>
      </c>
      <c r="E3" s="17" t="s">
        <v>3</v>
      </c>
      <c r="F3" s="17" t="s">
        <v>2</v>
      </c>
      <c r="G3" s="17" t="s">
        <v>25</v>
      </c>
      <c r="H3" s="87" t="s">
        <v>30</v>
      </c>
      <c r="I3" s="88"/>
      <c r="J3" s="88"/>
      <c r="K3" s="88"/>
      <c r="L3" s="88"/>
      <c r="M3" s="88"/>
      <c r="N3" s="88"/>
      <c r="O3" s="88"/>
      <c r="P3" s="88"/>
      <c r="Q3" s="88"/>
      <c r="R3" s="88"/>
      <c r="S3" s="88"/>
      <c r="T3" s="88"/>
      <c r="U3" s="88"/>
      <c r="V3" s="88"/>
      <c r="W3" s="89"/>
      <c r="X3" s="85" t="s">
        <v>54</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10</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61</v>
      </c>
      <c r="B4" s="18"/>
      <c r="C4" s="18"/>
      <c r="D4" s="18"/>
      <c r="E4" s="18"/>
      <c r="F4" s="18"/>
      <c r="G4" s="18"/>
      <c r="H4" s="90"/>
      <c r="I4" s="91"/>
      <c r="J4" s="91"/>
      <c r="K4" s="91"/>
      <c r="L4" s="91"/>
      <c r="M4" s="91"/>
      <c r="N4" s="91"/>
      <c r="O4" s="91"/>
      <c r="P4" s="91"/>
      <c r="Q4" s="91"/>
      <c r="R4" s="91"/>
      <c r="S4" s="91"/>
      <c r="T4" s="91"/>
      <c r="U4" s="91"/>
      <c r="V4" s="91"/>
      <c r="W4" s="92"/>
      <c r="X4" s="86" t="s">
        <v>52</v>
      </c>
      <c r="Y4" s="86"/>
      <c r="Z4" s="86"/>
      <c r="AA4" s="86"/>
      <c r="AB4" s="86"/>
      <c r="AC4" s="86"/>
      <c r="AD4" s="86"/>
      <c r="AE4" s="86"/>
      <c r="AF4" s="86"/>
      <c r="AG4" s="86"/>
      <c r="AH4" s="86"/>
      <c r="AI4" s="86" t="s">
        <v>44</v>
      </c>
      <c r="AJ4" s="86"/>
      <c r="AK4" s="86"/>
      <c r="AL4" s="86"/>
      <c r="AM4" s="86"/>
      <c r="AN4" s="86"/>
      <c r="AO4" s="86"/>
      <c r="AP4" s="86"/>
      <c r="AQ4" s="86"/>
      <c r="AR4" s="86"/>
      <c r="AS4" s="86"/>
      <c r="AT4" s="86" t="s">
        <v>38</v>
      </c>
      <c r="AU4" s="86"/>
      <c r="AV4" s="86"/>
      <c r="AW4" s="86"/>
      <c r="AX4" s="86"/>
      <c r="AY4" s="86"/>
      <c r="AZ4" s="86"/>
      <c r="BA4" s="86"/>
      <c r="BB4" s="86"/>
      <c r="BC4" s="86"/>
      <c r="BD4" s="86"/>
      <c r="BE4" s="86" t="s">
        <v>63</v>
      </c>
      <c r="BF4" s="86"/>
      <c r="BG4" s="86"/>
      <c r="BH4" s="86"/>
      <c r="BI4" s="86"/>
      <c r="BJ4" s="86"/>
      <c r="BK4" s="86"/>
      <c r="BL4" s="86"/>
      <c r="BM4" s="86"/>
      <c r="BN4" s="86"/>
      <c r="BO4" s="86"/>
      <c r="BP4" s="86" t="s">
        <v>35</v>
      </c>
      <c r="BQ4" s="86"/>
      <c r="BR4" s="86"/>
      <c r="BS4" s="86"/>
      <c r="BT4" s="86"/>
      <c r="BU4" s="86"/>
      <c r="BV4" s="86"/>
      <c r="BW4" s="86"/>
      <c r="BX4" s="86"/>
      <c r="BY4" s="86"/>
      <c r="BZ4" s="86"/>
      <c r="CA4" s="86" t="s">
        <v>64</v>
      </c>
      <c r="CB4" s="86"/>
      <c r="CC4" s="86"/>
      <c r="CD4" s="86"/>
      <c r="CE4" s="86"/>
      <c r="CF4" s="86"/>
      <c r="CG4" s="86"/>
      <c r="CH4" s="86"/>
      <c r="CI4" s="86"/>
      <c r="CJ4" s="86"/>
      <c r="CK4" s="86"/>
      <c r="CL4" s="86" t="s">
        <v>66</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62</v>
      </c>
      <c r="DT4" s="86"/>
      <c r="DU4" s="86"/>
      <c r="DV4" s="86"/>
      <c r="DW4" s="86"/>
      <c r="DX4" s="86"/>
      <c r="DY4" s="86"/>
      <c r="DZ4" s="86"/>
      <c r="EA4" s="86"/>
      <c r="EB4" s="86"/>
      <c r="EC4" s="86"/>
      <c r="ED4" s="86" t="s">
        <v>69</v>
      </c>
      <c r="EE4" s="86"/>
      <c r="EF4" s="86"/>
      <c r="EG4" s="86"/>
      <c r="EH4" s="86"/>
      <c r="EI4" s="86"/>
      <c r="EJ4" s="86"/>
      <c r="EK4" s="86"/>
      <c r="EL4" s="86"/>
      <c r="EM4" s="86"/>
      <c r="EN4" s="86"/>
    </row>
    <row r="5" spans="1:144" x14ac:dyDescent="0.15">
      <c r="A5" s="15" t="s">
        <v>28</v>
      </c>
      <c r="B5" s="19"/>
      <c r="C5" s="19"/>
      <c r="D5" s="19"/>
      <c r="E5" s="19"/>
      <c r="F5" s="19"/>
      <c r="G5" s="19"/>
      <c r="H5" s="25" t="s">
        <v>57</v>
      </c>
      <c r="I5" s="25" t="s">
        <v>70</v>
      </c>
      <c r="J5" s="25" t="s">
        <v>71</v>
      </c>
      <c r="K5" s="25" t="s">
        <v>72</v>
      </c>
      <c r="L5" s="25" t="s">
        <v>73</v>
      </c>
      <c r="M5" s="25" t="s">
        <v>5</v>
      </c>
      <c r="N5" s="25" t="s">
        <v>74</v>
      </c>
      <c r="O5" s="25" t="s">
        <v>75</v>
      </c>
      <c r="P5" s="25" t="s">
        <v>76</v>
      </c>
      <c r="Q5" s="25" t="s">
        <v>77</v>
      </c>
      <c r="R5" s="25" t="s">
        <v>78</v>
      </c>
      <c r="S5" s="25" t="s">
        <v>79</v>
      </c>
      <c r="T5" s="25" t="s">
        <v>65</v>
      </c>
      <c r="U5" s="25" t="s">
        <v>80</v>
      </c>
      <c r="V5" s="25" t="s">
        <v>81</v>
      </c>
      <c r="W5" s="25" t="s">
        <v>82</v>
      </c>
      <c r="X5" s="25" t="s">
        <v>83</v>
      </c>
      <c r="Y5" s="25" t="s">
        <v>84</v>
      </c>
      <c r="Z5" s="25" t="s">
        <v>85</v>
      </c>
      <c r="AA5" s="25" t="s">
        <v>0</v>
      </c>
      <c r="AB5" s="25" t="s">
        <v>86</v>
      </c>
      <c r="AC5" s="25" t="s">
        <v>88</v>
      </c>
      <c r="AD5" s="25" t="s">
        <v>89</v>
      </c>
      <c r="AE5" s="25" t="s">
        <v>90</v>
      </c>
      <c r="AF5" s="25" t="s">
        <v>91</v>
      </c>
      <c r="AG5" s="25" t="s">
        <v>92</v>
      </c>
      <c r="AH5" s="25" t="s">
        <v>43</v>
      </c>
      <c r="AI5" s="25" t="s">
        <v>83</v>
      </c>
      <c r="AJ5" s="25" t="s">
        <v>84</v>
      </c>
      <c r="AK5" s="25" t="s">
        <v>85</v>
      </c>
      <c r="AL5" s="25" t="s">
        <v>0</v>
      </c>
      <c r="AM5" s="25" t="s">
        <v>86</v>
      </c>
      <c r="AN5" s="25" t="s">
        <v>88</v>
      </c>
      <c r="AO5" s="25" t="s">
        <v>89</v>
      </c>
      <c r="AP5" s="25" t="s">
        <v>90</v>
      </c>
      <c r="AQ5" s="25" t="s">
        <v>91</v>
      </c>
      <c r="AR5" s="25" t="s">
        <v>92</v>
      </c>
      <c r="AS5" s="25" t="s">
        <v>87</v>
      </c>
      <c r="AT5" s="25" t="s">
        <v>83</v>
      </c>
      <c r="AU5" s="25" t="s">
        <v>84</v>
      </c>
      <c r="AV5" s="25" t="s">
        <v>85</v>
      </c>
      <c r="AW5" s="25" t="s">
        <v>0</v>
      </c>
      <c r="AX5" s="25" t="s">
        <v>86</v>
      </c>
      <c r="AY5" s="25" t="s">
        <v>88</v>
      </c>
      <c r="AZ5" s="25" t="s">
        <v>89</v>
      </c>
      <c r="BA5" s="25" t="s">
        <v>90</v>
      </c>
      <c r="BB5" s="25" t="s">
        <v>91</v>
      </c>
      <c r="BC5" s="25" t="s">
        <v>92</v>
      </c>
      <c r="BD5" s="25" t="s">
        <v>87</v>
      </c>
      <c r="BE5" s="25" t="s">
        <v>83</v>
      </c>
      <c r="BF5" s="25" t="s">
        <v>84</v>
      </c>
      <c r="BG5" s="25" t="s">
        <v>85</v>
      </c>
      <c r="BH5" s="25" t="s">
        <v>0</v>
      </c>
      <c r="BI5" s="25" t="s">
        <v>86</v>
      </c>
      <c r="BJ5" s="25" t="s">
        <v>88</v>
      </c>
      <c r="BK5" s="25" t="s">
        <v>89</v>
      </c>
      <c r="BL5" s="25" t="s">
        <v>90</v>
      </c>
      <c r="BM5" s="25" t="s">
        <v>91</v>
      </c>
      <c r="BN5" s="25" t="s">
        <v>92</v>
      </c>
      <c r="BO5" s="25" t="s">
        <v>87</v>
      </c>
      <c r="BP5" s="25" t="s">
        <v>83</v>
      </c>
      <c r="BQ5" s="25" t="s">
        <v>84</v>
      </c>
      <c r="BR5" s="25" t="s">
        <v>85</v>
      </c>
      <c r="BS5" s="25" t="s">
        <v>0</v>
      </c>
      <c r="BT5" s="25" t="s">
        <v>86</v>
      </c>
      <c r="BU5" s="25" t="s">
        <v>88</v>
      </c>
      <c r="BV5" s="25" t="s">
        <v>89</v>
      </c>
      <c r="BW5" s="25" t="s">
        <v>90</v>
      </c>
      <c r="BX5" s="25" t="s">
        <v>91</v>
      </c>
      <c r="BY5" s="25" t="s">
        <v>92</v>
      </c>
      <c r="BZ5" s="25" t="s">
        <v>87</v>
      </c>
      <c r="CA5" s="25" t="s">
        <v>83</v>
      </c>
      <c r="CB5" s="25" t="s">
        <v>84</v>
      </c>
      <c r="CC5" s="25" t="s">
        <v>85</v>
      </c>
      <c r="CD5" s="25" t="s">
        <v>0</v>
      </c>
      <c r="CE5" s="25" t="s">
        <v>86</v>
      </c>
      <c r="CF5" s="25" t="s">
        <v>88</v>
      </c>
      <c r="CG5" s="25" t="s">
        <v>89</v>
      </c>
      <c r="CH5" s="25" t="s">
        <v>90</v>
      </c>
      <c r="CI5" s="25" t="s">
        <v>91</v>
      </c>
      <c r="CJ5" s="25" t="s">
        <v>92</v>
      </c>
      <c r="CK5" s="25" t="s">
        <v>87</v>
      </c>
      <c r="CL5" s="25" t="s">
        <v>83</v>
      </c>
      <c r="CM5" s="25" t="s">
        <v>84</v>
      </c>
      <c r="CN5" s="25" t="s">
        <v>85</v>
      </c>
      <c r="CO5" s="25" t="s">
        <v>0</v>
      </c>
      <c r="CP5" s="25" t="s">
        <v>86</v>
      </c>
      <c r="CQ5" s="25" t="s">
        <v>88</v>
      </c>
      <c r="CR5" s="25" t="s">
        <v>89</v>
      </c>
      <c r="CS5" s="25" t="s">
        <v>90</v>
      </c>
      <c r="CT5" s="25" t="s">
        <v>91</v>
      </c>
      <c r="CU5" s="25" t="s">
        <v>92</v>
      </c>
      <c r="CV5" s="25" t="s">
        <v>87</v>
      </c>
      <c r="CW5" s="25" t="s">
        <v>83</v>
      </c>
      <c r="CX5" s="25" t="s">
        <v>84</v>
      </c>
      <c r="CY5" s="25" t="s">
        <v>85</v>
      </c>
      <c r="CZ5" s="25" t="s">
        <v>0</v>
      </c>
      <c r="DA5" s="25" t="s">
        <v>86</v>
      </c>
      <c r="DB5" s="25" t="s">
        <v>88</v>
      </c>
      <c r="DC5" s="25" t="s">
        <v>89</v>
      </c>
      <c r="DD5" s="25" t="s">
        <v>90</v>
      </c>
      <c r="DE5" s="25" t="s">
        <v>91</v>
      </c>
      <c r="DF5" s="25" t="s">
        <v>92</v>
      </c>
      <c r="DG5" s="25" t="s">
        <v>87</v>
      </c>
      <c r="DH5" s="25" t="s">
        <v>83</v>
      </c>
      <c r="DI5" s="25" t="s">
        <v>84</v>
      </c>
      <c r="DJ5" s="25" t="s">
        <v>85</v>
      </c>
      <c r="DK5" s="25" t="s">
        <v>0</v>
      </c>
      <c r="DL5" s="25" t="s">
        <v>86</v>
      </c>
      <c r="DM5" s="25" t="s">
        <v>88</v>
      </c>
      <c r="DN5" s="25" t="s">
        <v>89</v>
      </c>
      <c r="DO5" s="25" t="s">
        <v>90</v>
      </c>
      <c r="DP5" s="25" t="s">
        <v>91</v>
      </c>
      <c r="DQ5" s="25" t="s">
        <v>92</v>
      </c>
      <c r="DR5" s="25" t="s">
        <v>87</v>
      </c>
      <c r="DS5" s="25" t="s">
        <v>83</v>
      </c>
      <c r="DT5" s="25" t="s">
        <v>84</v>
      </c>
      <c r="DU5" s="25" t="s">
        <v>85</v>
      </c>
      <c r="DV5" s="25" t="s">
        <v>0</v>
      </c>
      <c r="DW5" s="25" t="s">
        <v>86</v>
      </c>
      <c r="DX5" s="25" t="s">
        <v>88</v>
      </c>
      <c r="DY5" s="25" t="s">
        <v>89</v>
      </c>
      <c r="DZ5" s="25" t="s">
        <v>90</v>
      </c>
      <c r="EA5" s="25" t="s">
        <v>91</v>
      </c>
      <c r="EB5" s="25" t="s">
        <v>92</v>
      </c>
      <c r="EC5" s="25" t="s">
        <v>87</v>
      </c>
      <c r="ED5" s="25" t="s">
        <v>83</v>
      </c>
      <c r="EE5" s="25" t="s">
        <v>84</v>
      </c>
      <c r="EF5" s="25" t="s">
        <v>85</v>
      </c>
      <c r="EG5" s="25" t="s">
        <v>0</v>
      </c>
      <c r="EH5" s="25" t="s">
        <v>86</v>
      </c>
      <c r="EI5" s="25" t="s">
        <v>88</v>
      </c>
      <c r="EJ5" s="25" t="s">
        <v>89</v>
      </c>
      <c r="EK5" s="25" t="s">
        <v>90</v>
      </c>
      <c r="EL5" s="25" t="s">
        <v>91</v>
      </c>
      <c r="EM5" s="25" t="s">
        <v>92</v>
      </c>
      <c r="EN5" s="25" t="s">
        <v>87</v>
      </c>
    </row>
    <row r="6" spans="1:144" s="14" customFormat="1" x14ac:dyDescent="0.15">
      <c r="A6" s="15" t="s">
        <v>93</v>
      </c>
      <c r="B6" s="20">
        <f t="shared" ref="B6:W6" si="1">B7</f>
        <v>2021</v>
      </c>
      <c r="C6" s="20">
        <f t="shared" si="1"/>
        <v>112097</v>
      </c>
      <c r="D6" s="20">
        <f t="shared" si="1"/>
        <v>46</v>
      </c>
      <c r="E6" s="20">
        <f t="shared" si="1"/>
        <v>1</v>
      </c>
      <c r="F6" s="20">
        <f t="shared" si="1"/>
        <v>0</v>
      </c>
      <c r="G6" s="20">
        <f t="shared" si="1"/>
        <v>1</v>
      </c>
      <c r="H6" s="20" t="str">
        <f t="shared" si="1"/>
        <v>埼玉県　飯能市</v>
      </c>
      <c r="I6" s="20" t="str">
        <f t="shared" si="1"/>
        <v>法適用</v>
      </c>
      <c r="J6" s="20" t="str">
        <f t="shared" si="1"/>
        <v>水道事業</v>
      </c>
      <c r="K6" s="20" t="str">
        <f t="shared" si="1"/>
        <v>末端給水事業</v>
      </c>
      <c r="L6" s="20" t="str">
        <f t="shared" si="1"/>
        <v>A4</v>
      </c>
      <c r="M6" s="20" t="str">
        <f t="shared" si="1"/>
        <v>非設置</v>
      </c>
      <c r="N6" s="26" t="str">
        <f t="shared" si="1"/>
        <v>-</v>
      </c>
      <c r="O6" s="26">
        <f t="shared" si="1"/>
        <v>80.959999999999994</v>
      </c>
      <c r="P6" s="26">
        <f t="shared" si="1"/>
        <v>99.08</v>
      </c>
      <c r="Q6" s="26">
        <f t="shared" si="1"/>
        <v>2255</v>
      </c>
      <c r="R6" s="26">
        <f t="shared" si="1"/>
        <v>78630</v>
      </c>
      <c r="S6" s="26">
        <f t="shared" si="1"/>
        <v>193.05</v>
      </c>
      <c r="T6" s="26">
        <f t="shared" si="1"/>
        <v>407.3</v>
      </c>
      <c r="U6" s="26">
        <f t="shared" si="1"/>
        <v>77774</v>
      </c>
      <c r="V6" s="26">
        <f t="shared" si="1"/>
        <v>50.66</v>
      </c>
      <c r="W6" s="26">
        <f t="shared" si="1"/>
        <v>1535.22</v>
      </c>
      <c r="X6" s="28">
        <f t="shared" ref="X6:AG6" si="2">IF(X7="",NA(),X7)</f>
        <v>111.04</v>
      </c>
      <c r="Y6" s="28">
        <f t="shared" si="2"/>
        <v>108.26</v>
      </c>
      <c r="Z6" s="28">
        <f t="shared" si="2"/>
        <v>108.45</v>
      </c>
      <c r="AA6" s="28">
        <f t="shared" si="2"/>
        <v>107.04</v>
      </c>
      <c r="AB6" s="28">
        <f t="shared" si="2"/>
        <v>109.52</v>
      </c>
      <c r="AC6" s="28">
        <f t="shared" si="2"/>
        <v>112.15</v>
      </c>
      <c r="AD6" s="28">
        <f t="shared" si="2"/>
        <v>111.44</v>
      </c>
      <c r="AE6" s="28">
        <f t="shared" si="2"/>
        <v>111.17</v>
      </c>
      <c r="AF6" s="28">
        <f t="shared" si="2"/>
        <v>110.91</v>
      </c>
      <c r="AG6" s="28">
        <f t="shared" si="2"/>
        <v>111.49</v>
      </c>
      <c r="AH6" s="26" t="str">
        <f>IF(AH7="","",IF(AH7="-","【-】","【"&amp;SUBSTITUTE(TEXT(AH7,"#,##0.00"),"-","△")&amp;"】"))</f>
        <v>【111.39】</v>
      </c>
      <c r="AI6" s="26">
        <f t="shared" ref="AI6:AR6" si="3">IF(AI7="",NA(),AI7)</f>
        <v>0</v>
      </c>
      <c r="AJ6" s="26">
        <f t="shared" si="3"/>
        <v>0</v>
      </c>
      <c r="AK6" s="26">
        <f t="shared" si="3"/>
        <v>0</v>
      </c>
      <c r="AL6" s="26">
        <f t="shared" si="3"/>
        <v>0</v>
      </c>
      <c r="AM6" s="26">
        <f t="shared" si="3"/>
        <v>0</v>
      </c>
      <c r="AN6" s="28">
        <f t="shared" si="3"/>
        <v>1</v>
      </c>
      <c r="AO6" s="28">
        <f t="shared" si="3"/>
        <v>1.03</v>
      </c>
      <c r="AP6" s="28">
        <f t="shared" si="3"/>
        <v>0.78</v>
      </c>
      <c r="AQ6" s="28">
        <f t="shared" si="3"/>
        <v>0.92</v>
      </c>
      <c r="AR6" s="28">
        <f t="shared" si="3"/>
        <v>0.87</v>
      </c>
      <c r="AS6" s="26" t="str">
        <f>IF(AS7="","",IF(AS7="-","【-】","【"&amp;SUBSTITUTE(TEXT(AS7,"#,##0.00"),"-","△")&amp;"】"))</f>
        <v>【1.30】</v>
      </c>
      <c r="AT6" s="28">
        <f t="shared" ref="AT6:BC6" si="4">IF(AT7="",NA(),AT7)</f>
        <v>201.2</v>
      </c>
      <c r="AU6" s="28">
        <f t="shared" si="4"/>
        <v>134.81</v>
      </c>
      <c r="AV6" s="28">
        <f t="shared" si="4"/>
        <v>148.44999999999999</v>
      </c>
      <c r="AW6" s="28">
        <f t="shared" si="4"/>
        <v>237.51</v>
      </c>
      <c r="AX6" s="28">
        <f t="shared" si="4"/>
        <v>225.04</v>
      </c>
      <c r="AY6" s="28">
        <f t="shared" si="4"/>
        <v>355.5</v>
      </c>
      <c r="AZ6" s="28">
        <f t="shared" si="4"/>
        <v>349.83</v>
      </c>
      <c r="BA6" s="28">
        <f t="shared" si="4"/>
        <v>360.86</v>
      </c>
      <c r="BB6" s="28">
        <f t="shared" si="4"/>
        <v>350.79</v>
      </c>
      <c r="BC6" s="28">
        <f t="shared" si="4"/>
        <v>354.57</v>
      </c>
      <c r="BD6" s="26" t="str">
        <f>IF(BD7="","",IF(BD7="-","【-】","【"&amp;SUBSTITUTE(TEXT(BD7,"#,##0.00"),"-","△")&amp;"】"))</f>
        <v>【261.51】</v>
      </c>
      <c r="BE6" s="28">
        <f t="shared" ref="BE6:BN6" si="5">IF(BE7="",NA(),BE7)</f>
        <v>265.60000000000002</v>
      </c>
      <c r="BF6" s="28">
        <f t="shared" si="5"/>
        <v>279.72000000000003</v>
      </c>
      <c r="BG6" s="28">
        <f t="shared" si="5"/>
        <v>286.60000000000002</v>
      </c>
      <c r="BH6" s="28">
        <f t="shared" si="5"/>
        <v>296.8</v>
      </c>
      <c r="BI6" s="28">
        <f t="shared" si="5"/>
        <v>273.91000000000003</v>
      </c>
      <c r="BJ6" s="28">
        <f t="shared" si="5"/>
        <v>312.58</v>
      </c>
      <c r="BK6" s="28">
        <f t="shared" si="5"/>
        <v>314.87</v>
      </c>
      <c r="BL6" s="28">
        <f t="shared" si="5"/>
        <v>309.27999999999997</v>
      </c>
      <c r="BM6" s="28">
        <f t="shared" si="5"/>
        <v>322.92</v>
      </c>
      <c r="BN6" s="28">
        <f t="shared" si="5"/>
        <v>303.45999999999998</v>
      </c>
      <c r="BO6" s="26" t="str">
        <f>IF(BO7="","",IF(BO7="-","【-】","【"&amp;SUBSTITUTE(TEXT(BO7,"#,##0.00"),"-","△")&amp;"】"))</f>
        <v>【265.16】</v>
      </c>
      <c r="BP6" s="28">
        <f t="shared" ref="BP6:BY6" si="6">IF(BP7="",NA(),BP7)</f>
        <v>102.85</v>
      </c>
      <c r="BQ6" s="28">
        <f t="shared" si="6"/>
        <v>99.57</v>
      </c>
      <c r="BR6" s="28">
        <f t="shared" si="6"/>
        <v>99.71</v>
      </c>
      <c r="BS6" s="28">
        <f t="shared" si="6"/>
        <v>98.09</v>
      </c>
      <c r="BT6" s="28">
        <f t="shared" si="6"/>
        <v>101.21</v>
      </c>
      <c r="BU6" s="28">
        <f t="shared" si="6"/>
        <v>104.57</v>
      </c>
      <c r="BV6" s="28">
        <f t="shared" si="6"/>
        <v>103.54</v>
      </c>
      <c r="BW6" s="28">
        <f t="shared" si="6"/>
        <v>103.32</v>
      </c>
      <c r="BX6" s="28">
        <f t="shared" si="6"/>
        <v>100.85</v>
      </c>
      <c r="BY6" s="28">
        <f t="shared" si="6"/>
        <v>103.79</v>
      </c>
      <c r="BZ6" s="26" t="str">
        <f>IF(BZ7="","",IF(BZ7="-","【-】","【"&amp;SUBSTITUTE(TEXT(BZ7,"#,##0.00"),"-","△")&amp;"】"))</f>
        <v>【102.35】</v>
      </c>
      <c r="CA6" s="28">
        <f t="shared" ref="CA6:CJ6" si="7">IF(CA7="",NA(),CA7)</f>
        <v>154.51</v>
      </c>
      <c r="CB6" s="28">
        <f t="shared" si="7"/>
        <v>159.68</v>
      </c>
      <c r="CC6" s="28">
        <f t="shared" si="7"/>
        <v>160.13999999999999</v>
      </c>
      <c r="CD6" s="28">
        <f t="shared" si="7"/>
        <v>152.85</v>
      </c>
      <c r="CE6" s="28">
        <f t="shared" si="7"/>
        <v>156.02000000000001</v>
      </c>
      <c r="CF6" s="28">
        <f t="shared" si="7"/>
        <v>165.47</v>
      </c>
      <c r="CG6" s="28">
        <f t="shared" si="7"/>
        <v>167.46</v>
      </c>
      <c r="CH6" s="28">
        <f t="shared" si="7"/>
        <v>168.56</v>
      </c>
      <c r="CI6" s="28">
        <f t="shared" si="7"/>
        <v>167.1</v>
      </c>
      <c r="CJ6" s="28">
        <f t="shared" si="7"/>
        <v>167.86</v>
      </c>
      <c r="CK6" s="26" t="str">
        <f>IF(CK7="","",IF(CK7="-","【-】","【"&amp;SUBSTITUTE(TEXT(CK7,"#,##0.00"),"-","△")&amp;"】"))</f>
        <v>【167.74】</v>
      </c>
      <c r="CL6" s="28">
        <f t="shared" ref="CL6:CU6" si="8">IF(CL7="",NA(),CL7)</f>
        <v>51.76</v>
      </c>
      <c r="CM6" s="28">
        <f t="shared" si="8"/>
        <v>51.65</v>
      </c>
      <c r="CN6" s="28">
        <f t="shared" si="8"/>
        <v>53.23</v>
      </c>
      <c r="CO6" s="28">
        <f t="shared" si="8"/>
        <v>52.44</v>
      </c>
      <c r="CP6" s="28">
        <f t="shared" si="8"/>
        <v>51.48</v>
      </c>
      <c r="CQ6" s="28">
        <f t="shared" si="8"/>
        <v>59.74</v>
      </c>
      <c r="CR6" s="28">
        <f t="shared" si="8"/>
        <v>59.46</v>
      </c>
      <c r="CS6" s="28">
        <f t="shared" si="8"/>
        <v>59.51</v>
      </c>
      <c r="CT6" s="28">
        <f t="shared" si="8"/>
        <v>59.91</v>
      </c>
      <c r="CU6" s="28">
        <f t="shared" si="8"/>
        <v>59.4</v>
      </c>
      <c r="CV6" s="26" t="str">
        <f>IF(CV7="","",IF(CV7="-","【-】","【"&amp;SUBSTITUTE(TEXT(CV7,"#,##0.00"),"-","△")&amp;"】"))</f>
        <v>【60.29】</v>
      </c>
      <c r="CW6" s="28">
        <f t="shared" ref="CW6:DF6" si="9">IF(CW7="",NA(),CW7)</f>
        <v>85.59</v>
      </c>
      <c r="CX6" s="28">
        <f t="shared" si="9"/>
        <v>85.27</v>
      </c>
      <c r="CY6" s="28">
        <f t="shared" si="9"/>
        <v>82.56</v>
      </c>
      <c r="CZ6" s="28">
        <f t="shared" si="9"/>
        <v>85.15</v>
      </c>
      <c r="DA6" s="28">
        <f t="shared" si="9"/>
        <v>85.93</v>
      </c>
      <c r="DB6" s="28">
        <f t="shared" si="9"/>
        <v>87.28</v>
      </c>
      <c r="DC6" s="28">
        <f t="shared" si="9"/>
        <v>87.41</v>
      </c>
      <c r="DD6" s="28">
        <f t="shared" si="9"/>
        <v>87.08</v>
      </c>
      <c r="DE6" s="28">
        <f t="shared" si="9"/>
        <v>87.26</v>
      </c>
      <c r="DF6" s="28">
        <f t="shared" si="9"/>
        <v>87.57</v>
      </c>
      <c r="DG6" s="26" t="str">
        <f>IF(DG7="","",IF(DG7="-","【-】","【"&amp;SUBSTITUTE(TEXT(DG7,"#,##0.00"),"-","△")&amp;"】"))</f>
        <v>【90.12】</v>
      </c>
      <c r="DH6" s="28">
        <f t="shared" ref="DH6:DQ6" si="10">IF(DH7="",NA(),DH7)</f>
        <v>49.31</v>
      </c>
      <c r="DI6" s="28">
        <f t="shared" si="10"/>
        <v>48.98</v>
      </c>
      <c r="DJ6" s="28">
        <f t="shared" si="10"/>
        <v>50.04</v>
      </c>
      <c r="DK6" s="28">
        <f t="shared" si="10"/>
        <v>51.01</v>
      </c>
      <c r="DL6" s="28">
        <f t="shared" si="10"/>
        <v>52.53</v>
      </c>
      <c r="DM6" s="28">
        <f t="shared" si="10"/>
        <v>46.94</v>
      </c>
      <c r="DN6" s="28">
        <f t="shared" si="10"/>
        <v>47.62</v>
      </c>
      <c r="DO6" s="28">
        <f t="shared" si="10"/>
        <v>48.55</v>
      </c>
      <c r="DP6" s="28">
        <f t="shared" si="10"/>
        <v>49.2</v>
      </c>
      <c r="DQ6" s="28">
        <f t="shared" si="10"/>
        <v>50.01</v>
      </c>
      <c r="DR6" s="26" t="str">
        <f>IF(DR7="","",IF(DR7="-","【-】","【"&amp;SUBSTITUTE(TEXT(DR7,"#,##0.00"),"-","△")&amp;"】"))</f>
        <v>【50.88】</v>
      </c>
      <c r="DS6" s="28">
        <f t="shared" ref="DS6:EB6" si="11">IF(DS7="",NA(),DS7)</f>
        <v>13.11</v>
      </c>
      <c r="DT6" s="28">
        <f t="shared" si="11"/>
        <v>18.760000000000002</v>
      </c>
      <c r="DU6" s="28">
        <f t="shared" si="11"/>
        <v>18.18</v>
      </c>
      <c r="DV6" s="28">
        <f t="shared" si="11"/>
        <v>23.96</v>
      </c>
      <c r="DW6" s="28">
        <f t="shared" si="11"/>
        <v>27.78</v>
      </c>
      <c r="DX6" s="28">
        <f t="shared" si="11"/>
        <v>14.48</v>
      </c>
      <c r="DY6" s="28">
        <f t="shared" si="11"/>
        <v>16.27</v>
      </c>
      <c r="DZ6" s="28">
        <f t="shared" si="11"/>
        <v>17.11</v>
      </c>
      <c r="EA6" s="28">
        <f t="shared" si="11"/>
        <v>18.329999999999998</v>
      </c>
      <c r="EB6" s="28">
        <f t="shared" si="11"/>
        <v>20.27</v>
      </c>
      <c r="EC6" s="26" t="str">
        <f>IF(EC7="","",IF(EC7="-","【-】","【"&amp;SUBSTITUTE(TEXT(EC7,"#,##0.00"),"-","△")&amp;"】"))</f>
        <v>【22.30】</v>
      </c>
      <c r="ED6" s="28">
        <f t="shared" ref="ED6:EM6" si="12">IF(ED7="",NA(),ED7)</f>
        <v>0.39</v>
      </c>
      <c r="EE6" s="28">
        <f t="shared" si="12"/>
        <v>0.57999999999999996</v>
      </c>
      <c r="EF6" s="28">
        <f t="shared" si="12"/>
        <v>0.28000000000000003</v>
      </c>
      <c r="EG6" s="28">
        <f t="shared" si="12"/>
        <v>0.42</v>
      </c>
      <c r="EH6" s="28">
        <f t="shared" si="12"/>
        <v>0.1</v>
      </c>
      <c r="EI6" s="28">
        <f t="shared" si="12"/>
        <v>0.75</v>
      </c>
      <c r="EJ6" s="28">
        <f t="shared" si="12"/>
        <v>0.63</v>
      </c>
      <c r="EK6" s="28">
        <f t="shared" si="12"/>
        <v>0.63</v>
      </c>
      <c r="EL6" s="28">
        <f t="shared" si="12"/>
        <v>0.6</v>
      </c>
      <c r="EM6" s="28">
        <f t="shared" si="12"/>
        <v>0.56000000000000005</v>
      </c>
      <c r="EN6" s="26" t="str">
        <f>IF(EN7="","",IF(EN7="-","【-】","【"&amp;SUBSTITUTE(TEXT(EN7,"#,##0.00"),"-","△")&amp;"】"))</f>
        <v>【0.66】</v>
      </c>
    </row>
    <row r="7" spans="1:144" s="14" customFormat="1" x14ac:dyDescent="0.15">
      <c r="A7" s="15"/>
      <c r="B7" s="21">
        <v>2021</v>
      </c>
      <c r="C7" s="21">
        <v>112097</v>
      </c>
      <c r="D7" s="21">
        <v>46</v>
      </c>
      <c r="E7" s="21">
        <v>1</v>
      </c>
      <c r="F7" s="21">
        <v>0</v>
      </c>
      <c r="G7" s="21">
        <v>1</v>
      </c>
      <c r="H7" s="21" t="s">
        <v>94</v>
      </c>
      <c r="I7" s="21" t="s">
        <v>95</v>
      </c>
      <c r="J7" s="21" t="s">
        <v>96</v>
      </c>
      <c r="K7" s="21" t="s">
        <v>97</v>
      </c>
      <c r="L7" s="21" t="s">
        <v>59</v>
      </c>
      <c r="M7" s="21" t="s">
        <v>15</v>
      </c>
      <c r="N7" s="27" t="s">
        <v>98</v>
      </c>
      <c r="O7" s="27">
        <v>80.959999999999994</v>
      </c>
      <c r="P7" s="27">
        <v>99.08</v>
      </c>
      <c r="Q7" s="27">
        <v>2255</v>
      </c>
      <c r="R7" s="27">
        <v>78630</v>
      </c>
      <c r="S7" s="27">
        <v>193.05</v>
      </c>
      <c r="T7" s="27">
        <v>407.3</v>
      </c>
      <c r="U7" s="27">
        <v>77774</v>
      </c>
      <c r="V7" s="27">
        <v>50.66</v>
      </c>
      <c r="W7" s="27">
        <v>1535.22</v>
      </c>
      <c r="X7" s="27">
        <v>111.04</v>
      </c>
      <c r="Y7" s="27">
        <v>108.26</v>
      </c>
      <c r="Z7" s="27">
        <v>108.45</v>
      </c>
      <c r="AA7" s="27">
        <v>107.04</v>
      </c>
      <c r="AB7" s="27">
        <v>109.52</v>
      </c>
      <c r="AC7" s="27">
        <v>112.15</v>
      </c>
      <c r="AD7" s="27">
        <v>111.44</v>
      </c>
      <c r="AE7" s="27">
        <v>111.17</v>
      </c>
      <c r="AF7" s="27">
        <v>110.91</v>
      </c>
      <c r="AG7" s="27">
        <v>111.49</v>
      </c>
      <c r="AH7" s="27">
        <v>111.39</v>
      </c>
      <c r="AI7" s="27">
        <v>0</v>
      </c>
      <c r="AJ7" s="27">
        <v>0</v>
      </c>
      <c r="AK7" s="27">
        <v>0</v>
      </c>
      <c r="AL7" s="27">
        <v>0</v>
      </c>
      <c r="AM7" s="27">
        <v>0</v>
      </c>
      <c r="AN7" s="27">
        <v>1</v>
      </c>
      <c r="AO7" s="27">
        <v>1.03</v>
      </c>
      <c r="AP7" s="27">
        <v>0.78</v>
      </c>
      <c r="AQ7" s="27">
        <v>0.92</v>
      </c>
      <c r="AR7" s="27">
        <v>0.87</v>
      </c>
      <c r="AS7" s="27">
        <v>1.3</v>
      </c>
      <c r="AT7" s="27">
        <v>201.2</v>
      </c>
      <c r="AU7" s="27">
        <v>134.81</v>
      </c>
      <c r="AV7" s="27">
        <v>148.44999999999999</v>
      </c>
      <c r="AW7" s="27">
        <v>237.51</v>
      </c>
      <c r="AX7" s="27">
        <v>225.04</v>
      </c>
      <c r="AY7" s="27">
        <v>355.5</v>
      </c>
      <c r="AZ7" s="27">
        <v>349.83</v>
      </c>
      <c r="BA7" s="27">
        <v>360.86</v>
      </c>
      <c r="BB7" s="27">
        <v>350.79</v>
      </c>
      <c r="BC7" s="27">
        <v>354.57</v>
      </c>
      <c r="BD7" s="27">
        <v>261.51</v>
      </c>
      <c r="BE7" s="27">
        <v>265.60000000000002</v>
      </c>
      <c r="BF7" s="27">
        <v>279.72000000000003</v>
      </c>
      <c r="BG7" s="27">
        <v>286.60000000000002</v>
      </c>
      <c r="BH7" s="27">
        <v>296.8</v>
      </c>
      <c r="BI7" s="27">
        <v>273.91000000000003</v>
      </c>
      <c r="BJ7" s="27">
        <v>312.58</v>
      </c>
      <c r="BK7" s="27">
        <v>314.87</v>
      </c>
      <c r="BL7" s="27">
        <v>309.27999999999997</v>
      </c>
      <c r="BM7" s="27">
        <v>322.92</v>
      </c>
      <c r="BN7" s="27">
        <v>303.45999999999998</v>
      </c>
      <c r="BO7" s="27">
        <v>265.16000000000003</v>
      </c>
      <c r="BP7" s="27">
        <v>102.85</v>
      </c>
      <c r="BQ7" s="27">
        <v>99.57</v>
      </c>
      <c r="BR7" s="27">
        <v>99.71</v>
      </c>
      <c r="BS7" s="27">
        <v>98.09</v>
      </c>
      <c r="BT7" s="27">
        <v>101.21</v>
      </c>
      <c r="BU7" s="27">
        <v>104.57</v>
      </c>
      <c r="BV7" s="27">
        <v>103.54</v>
      </c>
      <c r="BW7" s="27">
        <v>103.32</v>
      </c>
      <c r="BX7" s="27">
        <v>100.85</v>
      </c>
      <c r="BY7" s="27">
        <v>103.79</v>
      </c>
      <c r="BZ7" s="27">
        <v>102.35</v>
      </c>
      <c r="CA7" s="27">
        <v>154.51</v>
      </c>
      <c r="CB7" s="27">
        <v>159.68</v>
      </c>
      <c r="CC7" s="27">
        <v>160.13999999999999</v>
      </c>
      <c r="CD7" s="27">
        <v>152.85</v>
      </c>
      <c r="CE7" s="27">
        <v>156.02000000000001</v>
      </c>
      <c r="CF7" s="27">
        <v>165.47</v>
      </c>
      <c r="CG7" s="27">
        <v>167.46</v>
      </c>
      <c r="CH7" s="27">
        <v>168.56</v>
      </c>
      <c r="CI7" s="27">
        <v>167.1</v>
      </c>
      <c r="CJ7" s="27">
        <v>167.86</v>
      </c>
      <c r="CK7" s="27">
        <v>167.74</v>
      </c>
      <c r="CL7" s="27">
        <v>51.76</v>
      </c>
      <c r="CM7" s="27">
        <v>51.65</v>
      </c>
      <c r="CN7" s="27">
        <v>53.23</v>
      </c>
      <c r="CO7" s="27">
        <v>52.44</v>
      </c>
      <c r="CP7" s="27">
        <v>51.48</v>
      </c>
      <c r="CQ7" s="27">
        <v>59.74</v>
      </c>
      <c r="CR7" s="27">
        <v>59.46</v>
      </c>
      <c r="CS7" s="27">
        <v>59.51</v>
      </c>
      <c r="CT7" s="27">
        <v>59.91</v>
      </c>
      <c r="CU7" s="27">
        <v>59.4</v>
      </c>
      <c r="CV7" s="27">
        <v>60.29</v>
      </c>
      <c r="CW7" s="27">
        <v>85.59</v>
      </c>
      <c r="CX7" s="27">
        <v>85.27</v>
      </c>
      <c r="CY7" s="27">
        <v>82.56</v>
      </c>
      <c r="CZ7" s="27">
        <v>85.15</v>
      </c>
      <c r="DA7" s="27">
        <v>85.93</v>
      </c>
      <c r="DB7" s="27">
        <v>87.28</v>
      </c>
      <c r="DC7" s="27">
        <v>87.41</v>
      </c>
      <c r="DD7" s="27">
        <v>87.08</v>
      </c>
      <c r="DE7" s="27">
        <v>87.26</v>
      </c>
      <c r="DF7" s="27">
        <v>87.57</v>
      </c>
      <c r="DG7" s="27">
        <v>90.12</v>
      </c>
      <c r="DH7" s="27">
        <v>49.31</v>
      </c>
      <c r="DI7" s="27">
        <v>48.98</v>
      </c>
      <c r="DJ7" s="27">
        <v>50.04</v>
      </c>
      <c r="DK7" s="27">
        <v>51.01</v>
      </c>
      <c r="DL7" s="27">
        <v>52.53</v>
      </c>
      <c r="DM7" s="27">
        <v>46.94</v>
      </c>
      <c r="DN7" s="27">
        <v>47.62</v>
      </c>
      <c r="DO7" s="27">
        <v>48.55</v>
      </c>
      <c r="DP7" s="27">
        <v>49.2</v>
      </c>
      <c r="DQ7" s="27">
        <v>50.01</v>
      </c>
      <c r="DR7" s="27">
        <v>50.88</v>
      </c>
      <c r="DS7" s="27">
        <v>13.11</v>
      </c>
      <c r="DT7" s="27">
        <v>18.760000000000002</v>
      </c>
      <c r="DU7" s="27">
        <v>18.18</v>
      </c>
      <c r="DV7" s="27">
        <v>23.96</v>
      </c>
      <c r="DW7" s="27">
        <v>27.78</v>
      </c>
      <c r="DX7" s="27">
        <v>14.48</v>
      </c>
      <c r="DY7" s="27">
        <v>16.27</v>
      </c>
      <c r="DZ7" s="27">
        <v>17.11</v>
      </c>
      <c r="EA7" s="27">
        <v>18.329999999999998</v>
      </c>
      <c r="EB7" s="27">
        <v>20.27</v>
      </c>
      <c r="EC7" s="27">
        <v>22.3</v>
      </c>
      <c r="ED7" s="27">
        <v>0.39</v>
      </c>
      <c r="EE7" s="27">
        <v>0.57999999999999996</v>
      </c>
      <c r="EF7" s="27">
        <v>0.28000000000000003</v>
      </c>
      <c r="EG7" s="27">
        <v>0.42</v>
      </c>
      <c r="EH7" s="27">
        <v>0.1</v>
      </c>
      <c r="EI7" s="27">
        <v>0.75</v>
      </c>
      <c r="EJ7" s="27">
        <v>0.63</v>
      </c>
      <c r="EK7" s="27">
        <v>0.63</v>
      </c>
      <c r="EL7" s="27">
        <v>0.6</v>
      </c>
      <c r="EM7" s="27">
        <v>0.56000000000000005</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HC04905</cp:lastModifiedBy>
  <cp:lastPrinted>2023-01-25T05:34:01Z</cp:lastPrinted>
  <dcterms:created xsi:type="dcterms:W3CDTF">2022-12-01T00:55:33Z</dcterms:created>
  <dcterms:modified xsi:type="dcterms:W3CDTF">2023-01-25T05:47:44Z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2023-01-24T05:17:12Z</vt:filetime>
  </property>
</Properties>
</file>