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v0002\水道業務課\経理ＰＣ\共有（～H27.7　経理システム内）\① 経理担当\⑧ 調査・報告\経営比較分析表\R6年経営比較分析表\回答\"/>
    </mc:Choice>
  </mc:AlternateContent>
  <xr:revisionPtr revIDLastSave="0" documentId="13_ncr:1_{657344F1-974B-4E77-B5BF-93C53F451668}" xr6:coauthVersionLast="47" xr6:coauthVersionMax="47" xr10:uidLastSave="{00000000-0000-0000-0000-000000000000}"/>
  <workbookProtection workbookAlgorithmName="SHA-512" workbookHashValue="1rh0rYo7ktW/ZCKa3OvfLvDsKU37AJF5bZ3VnWRpzml3+aGAQ8DpxGRmRXce8jZfh71WDO8P9lcGkfBwE0buaQ==" workbookSaltValue="7EdR35k7E/Xa5drxTY71f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<sst xmlns="http://schemas.openxmlformats.org/spreadsheetml/2006/main" count="228" uniqueCount="112">
  <si>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</si>
  <si>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</si>
  <si>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</si>
  <si>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</si>
  <si>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</si>
  <si>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</si>
  <si>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</si>
  <si>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</si>
  <si>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</si>
  <si>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</si>
  <si>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</si>
  <si>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</si>
  <si>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</si>
  <si>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</si>
  <si>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</si>
  <si>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</si>
  <si>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</si>
  <si>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</si>
  <si>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</si>
  <si>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</si>
  <si>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</si>
  <si>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</si>
  <si>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</si>
  <si>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</si>
  <si>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</si>
  <si>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</si>
  <si>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</si>
  <si>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</si>
  <si>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</si>
  <si>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</si>
  <si>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</si>
  <si>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</si>
  <si>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</si>
  <si>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</si>
  <si>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</si>
  <si>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</si>
  <si>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</si>
  <si>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</si>
  <si>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</si>
  <si>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</si>
  <si>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</si>
  <si>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</si>
  <si>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</si>
  <si>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</si>
  <si>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</si>
  <si>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</si>
  <si>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</si>
  <si>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</si>
  <si>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</si>
  <si>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</si>
  <si>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</si>
  <si>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</si>
  <si>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</si>
  <si>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</si>
  <si>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</si>
  <si>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</si>
  <si>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</si>
  <si>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</si>
  <si>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</si>
  <si>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</si>
  <si>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</si>
  <si>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</si>
  <si>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</si>
  <si>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</si>
  <si>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</si>
  <si>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</si>
  <si>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</si>
  <si>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</si>
  <si>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</si>
  <si>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</si>
  <si>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</si>
  <si>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</si>
  <si>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</si>
  <si>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</si>
  <si>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</si>
  <si>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</si>
  <si>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</si>
  <si>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</si>
  <si>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</si>
  <si>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</si>
  <si>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</si>
  <si>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</si>
  <si>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</si>
  <si>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</si>
  <si>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</si>
  <si>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</si>
  <si>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</si>
  <si>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</si>
  <si>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</si>
  <si>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</si>
  <si>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</si>
  <si>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</si>
  <si>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</si>
  <si>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飯能市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</si>
  <si>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</si>
  <si>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</si>
  <si>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</si>
  <si>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</si>
  <si>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</si>
  <si>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</si>
  <si>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</si>
  <si>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</si>
  <si>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</si>
  <si>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</si>
  <si>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</si>
  <si>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</si>
  <si>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</si>
  <si>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</si>
  <si>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</si>
  <si>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①有形固定資産減価償却率は上昇傾向にあり、類似団体と比較しても高い数値を示している。施設や管路の老朽化が進んでいるため今後も継続的に更新を行う必要がある。
②管路経年化率は類似団体と比較して高い数値を示している。管路の法定耐用年数が経過したことにより数値が上昇していることから、計画的に管路の更新を行う必要がある。
③管路更新率は類似団体と比較すると低い数値を示している。安定した給水を行うため、今後も継続して管路を更新していく必要がある。</t>
    <rPh sb="1" eb="3">
      <t>ユウケイ</t>
    </rPh>
    <rPh sb="3" eb="5">
      <t>コテイ</t>
    </rPh>
    <rPh sb="5" eb="7">
      <t>シサン</t>
    </rPh>
    <rPh sb="7" eb="9">
      <t>ゲンカ</t>
    </rPh>
    <rPh sb="9" eb="11">
      <t>ショウキャク</t>
    </rPh>
    <rPh sb="11" eb="12">
      <t>リツ</t>
    </rPh>
    <rPh sb="13" eb="15">
      <t>ジョウショウ</t>
    </rPh>
    <rPh sb="15" eb="17">
      <t>ケイコウ</t>
    </rPh>
    <rPh sb="21" eb="25">
      <t>ルイジダンタイ</t>
    </rPh>
    <rPh sb="26" eb="28">
      <t>ヒカク</t>
    </rPh>
    <rPh sb="31" eb="32">
      <t>タカ</t>
    </rPh>
    <rPh sb="33" eb="35">
      <t>スウチ</t>
    </rPh>
    <rPh sb="36" eb="37">
      <t>シメ</t>
    </rPh>
    <rPh sb="42" eb="44">
      <t>シセツ</t>
    </rPh>
    <rPh sb="45" eb="47">
      <t>カンロ</t>
    </rPh>
    <rPh sb="48" eb="51">
      <t>ロウキュウカ</t>
    </rPh>
    <rPh sb="52" eb="53">
      <t>スス</t>
    </rPh>
    <rPh sb="59" eb="61">
      <t>コンゴ</t>
    </rPh>
    <rPh sb="62" eb="65">
      <t>ケイゾクテキ</t>
    </rPh>
    <rPh sb="66" eb="68">
      <t>コウシン</t>
    </rPh>
    <rPh sb="69" eb="70">
      <t>オコナ</t>
    </rPh>
    <rPh sb="71" eb="73">
      <t>ヒツヨウ</t>
    </rPh>
    <rPh sb="79" eb="81">
      <t>カンロ</t>
    </rPh>
    <rPh sb="81" eb="85">
      <t>ケイネンカリツ</t>
    </rPh>
    <rPh sb="86" eb="90">
      <t>ルイジダンタイ</t>
    </rPh>
    <rPh sb="91" eb="93">
      <t>ヒカク</t>
    </rPh>
    <rPh sb="95" eb="96">
      <t>タカ</t>
    </rPh>
    <rPh sb="97" eb="99">
      <t>スウチ</t>
    </rPh>
    <rPh sb="100" eb="101">
      <t>シメ</t>
    </rPh>
    <rPh sb="106" eb="108">
      <t>カンロ</t>
    </rPh>
    <rPh sb="109" eb="115">
      <t>ホウテイタイヨウネンスウ</t>
    </rPh>
    <rPh sb="116" eb="118">
      <t>ケイカ</t>
    </rPh>
    <rPh sb="125" eb="127">
      <t>スウチ</t>
    </rPh>
    <rPh sb="128" eb="130">
      <t>ジョウショウ</t>
    </rPh>
    <rPh sb="139" eb="142">
      <t>ケイカクテキ</t>
    </rPh>
    <rPh sb="143" eb="145">
      <t>カンロ</t>
    </rPh>
    <rPh sb="146" eb="148">
      <t>コウシン</t>
    </rPh>
    <rPh sb="149" eb="150">
      <t>オコナ</t>
    </rPh>
    <rPh sb="151" eb="153">
      <t>ヒツヨウ</t>
    </rPh>
    <rPh sb="159" eb="161">
      <t>カンロ</t>
    </rPh>
    <rPh sb="161" eb="163">
      <t>コウシン</t>
    </rPh>
    <rPh sb="165" eb="169">
      <t>ルイジダンタイ</t>
    </rPh>
    <rPh sb="170" eb="172">
      <t>ヒカク</t>
    </rPh>
    <rPh sb="175" eb="176">
      <t>ヒク</t>
    </rPh>
    <rPh sb="177" eb="179">
      <t>スウチ</t>
    </rPh>
    <rPh sb="180" eb="181">
      <t>シメ</t>
    </rPh>
    <rPh sb="186" eb="188">
      <t>アンテイ</t>
    </rPh>
    <rPh sb="190" eb="192">
      <t>キュウスイ</t>
    </rPh>
    <rPh sb="193" eb="194">
      <t>オコナ</t>
    </rPh>
    <rPh sb="198" eb="200">
      <t>コンゴ</t>
    </rPh>
    <rPh sb="201" eb="203">
      <t>ケイゾク</t>
    </rPh>
    <rPh sb="205" eb="207">
      <t>カンロ</t>
    </rPh>
    <rPh sb="208" eb="210">
      <t>コウシン</t>
    </rPh>
    <rPh sb="214" eb="216">
      <t>ヒツヨウ</t>
    </rPh>
    <phoneticPr fontId="4"/>
  </si>
  <si>
    <t>①経常収支比率について、100％を上回り黒字経営となっているが、類似団体平均と比較すると低い数値を示している。今後も給水人口の減少や物価高の影響により厳しい状況が続くことが予測される。
③流動比率は300％を上回っている。類似団体平均と比較しても概ね同程度を維持しており、短期的債務に対する支払は確保されている。
④企業債残高対給水収益比率は、類似団体と比較すると低い数値を示しているが、今後は老朽化した施設や管路の更新需要に多額の費用が必要となるため、将来負担の上昇も予想される。
⑤料金回収率は100％を下回っており類似団体と比較しても低い状況にある。物価高の影響があり、支出の抑制に取り組んでいるものの現状では賄いきれていない状況にある。
⑥給水原価は類似団体と比較すると低い数値を示しているが、年間総有収水量が減少傾向であることと、物価高騰など経常費用の増加が予測されることから、今後も給水原価が増加していく見込みである。
⑦施設利用率は前年度と比較して上昇しているが、類似団体と比較すると低い数値を示している。今後も効果的な運用を行うため、適正な施設規模を検討する必要がある。
⑧有収率は1.72ポイント減少し類似団体と比較しても低い数値を示している。有収率向上のため、漏水調査による漏水の早期発見及び修繕、また老朽管の更新を計画的かつ効率的に行い有収率の向上に努める必要がある。</t>
    <rPh sb="1" eb="3">
      <t>ケイジョウ</t>
    </rPh>
    <rPh sb="3" eb="5">
      <t>シュウシ</t>
    </rPh>
    <rPh sb="5" eb="7">
      <t>ヒリツ</t>
    </rPh>
    <rPh sb="17" eb="19">
      <t>ウワマワ</t>
    </rPh>
    <rPh sb="20" eb="22">
      <t>クロジ</t>
    </rPh>
    <rPh sb="22" eb="24">
      <t>ケイエイ</t>
    </rPh>
    <rPh sb="32" eb="34">
      <t>ルイジ</t>
    </rPh>
    <rPh sb="34" eb="36">
      <t>ダンタイ</t>
    </rPh>
    <rPh sb="36" eb="38">
      <t>ヘイキン</t>
    </rPh>
    <rPh sb="39" eb="41">
      <t>ヒカク</t>
    </rPh>
    <rPh sb="44" eb="45">
      <t>ヒク</t>
    </rPh>
    <rPh sb="46" eb="48">
      <t>スウチ</t>
    </rPh>
    <rPh sb="49" eb="50">
      <t>シメ</t>
    </rPh>
    <rPh sb="55" eb="57">
      <t>コンゴ</t>
    </rPh>
    <rPh sb="58" eb="60">
      <t>キュウスイ</t>
    </rPh>
    <rPh sb="60" eb="62">
      <t>ジンコウ</t>
    </rPh>
    <rPh sb="63" eb="65">
      <t>ゲンショウ</t>
    </rPh>
    <rPh sb="66" eb="69">
      <t>ブッカダカ</t>
    </rPh>
    <rPh sb="70" eb="72">
      <t>エイキョウ</t>
    </rPh>
    <rPh sb="75" eb="76">
      <t>キビ</t>
    </rPh>
    <rPh sb="78" eb="80">
      <t>ジョウキョウ</t>
    </rPh>
    <rPh sb="81" eb="82">
      <t>ツヅ</t>
    </rPh>
    <rPh sb="86" eb="88">
      <t>ヨソク</t>
    </rPh>
    <rPh sb="94" eb="98">
      <t>リュウドウヒリツ</t>
    </rPh>
    <rPh sb="104" eb="106">
      <t>ウワマワ</t>
    </rPh>
    <rPh sb="111" eb="115">
      <t>ルイジダンタイ</t>
    </rPh>
    <rPh sb="115" eb="117">
      <t>ヘイキン</t>
    </rPh>
    <rPh sb="118" eb="120">
      <t>ヒカク</t>
    </rPh>
    <rPh sb="123" eb="124">
      <t>オオム</t>
    </rPh>
    <rPh sb="125" eb="128">
      <t>ドウテイド</t>
    </rPh>
    <rPh sb="129" eb="131">
      <t>イジ</t>
    </rPh>
    <rPh sb="136" eb="139">
      <t>タンキテキ</t>
    </rPh>
    <rPh sb="139" eb="141">
      <t>サイム</t>
    </rPh>
    <rPh sb="142" eb="143">
      <t>タイ</t>
    </rPh>
    <rPh sb="145" eb="147">
      <t>シハライ</t>
    </rPh>
    <rPh sb="148" eb="150">
      <t>カクホ</t>
    </rPh>
    <rPh sb="158" eb="160">
      <t>キギョウ</t>
    </rPh>
    <rPh sb="160" eb="161">
      <t>サイ</t>
    </rPh>
    <rPh sb="161" eb="163">
      <t>ザンダカ</t>
    </rPh>
    <rPh sb="163" eb="164">
      <t>タイ</t>
    </rPh>
    <rPh sb="164" eb="166">
      <t>キュウスイ</t>
    </rPh>
    <rPh sb="166" eb="168">
      <t>シュウエキ</t>
    </rPh>
    <rPh sb="168" eb="170">
      <t>ヒリツ</t>
    </rPh>
    <rPh sb="172" eb="174">
      <t>ルイジ</t>
    </rPh>
    <rPh sb="174" eb="176">
      <t>ダンタイ</t>
    </rPh>
    <rPh sb="177" eb="179">
      <t>ヒカク</t>
    </rPh>
    <rPh sb="182" eb="183">
      <t>ヒク</t>
    </rPh>
    <rPh sb="184" eb="186">
      <t>スウチ</t>
    </rPh>
    <rPh sb="187" eb="188">
      <t>シメ</t>
    </rPh>
    <rPh sb="194" eb="196">
      <t>コンゴ</t>
    </rPh>
    <rPh sb="197" eb="200">
      <t>ロウキュウカ</t>
    </rPh>
    <rPh sb="202" eb="204">
      <t>シセツ</t>
    </rPh>
    <rPh sb="205" eb="207">
      <t>カンロ</t>
    </rPh>
    <rPh sb="208" eb="210">
      <t>コウシン</t>
    </rPh>
    <rPh sb="210" eb="212">
      <t>ジュヨウ</t>
    </rPh>
    <rPh sb="213" eb="215">
      <t>タガク</t>
    </rPh>
    <rPh sb="216" eb="218">
      <t>ヒヨウ</t>
    </rPh>
    <rPh sb="219" eb="221">
      <t>ヒツヨウ</t>
    </rPh>
    <rPh sb="227" eb="229">
      <t>ショウライ</t>
    </rPh>
    <rPh sb="229" eb="231">
      <t>フタン</t>
    </rPh>
    <rPh sb="232" eb="234">
      <t>ジョウショウ</t>
    </rPh>
    <rPh sb="235" eb="237">
      <t>ヨソウ</t>
    </rPh>
    <rPh sb="243" eb="245">
      <t>リョウキン</t>
    </rPh>
    <rPh sb="245" eb="247">
      <t>カイシュウ</t>
    </rPh>
    <rPh sb="247" eb="248">
      <t>リツ</t>
    </rPh>
    <rPh sb="254" eb="256">
      <t>シタマワ</t>
    </rPh>
    <rPh sb="260" eb="264">
      <t>ルイジダンタイ</t>
    </rPh>
    <rPh sb="265" eb="267">
      <t>ヒカク</t>
    </rPh>
    <rPh sb="270" eb="271">
      <t>ヒク</t>
    </rPh>
    <rPh sb="272" eb="274">
      <t>ジョウキョウ</t>
    </rPh>
    <rPh sb="278" eb="281">
      <t>ブッカダカ</t>
    </rPh>
    <rPh sb="282" eb="284">
      <t>エイキョウ</t>
    </rPh>
    <rPh sb="288" eb="290">
      <t>シシュツ</t>
    </rPh>
    <rPh sb="291" eb="293">
      <t>ヨクセイ</t>
    </rPh>
    <rPh sb="294" eb="295">
      <t>ト</t>
    </rPh>
    <rPh sb="296" eb="297">
      <t>ク</t>
    </rPh>
    <rPh sb="304" eb="306">
      <t>ゲンジョウ</t>
    </rPh>
    <rPh sb="308" eb="309">
      <t>マカナ</t>
    </rPh>
    <rPh sb="316" eb="318">
      <t>ジョウキョウ</t>
    </rPh>
    <rPh sb="324" eb="326">
      <t>キュウスイ</t>
    </rPh>
    <rPh sb="326" eb="328">
      <t>ゲンカ</t>
    </rPh>
    <rPh sb="329" eb="333">
      <t>ルイジダンタイ</t>
    </rPh>
    <rPh sb="334" eb="336">
      <t>ヒカク</t>
    </rPh>
    <rPh sb="339" eb="340">
      <t>ヒク</t>
    </rPh>
    <rPh sb="341" eb="343">
      <t>スウチ</t>
    </rPh>
    <rPh sb="344" eb="345">
      <t>シメ</t>
    </rPh>
    <rPh sb="351" eb="353">
      <t>ネンカン</t>
    </rPh>
    <rPh sb="353" eb="354">
      <t>ソウ</t>
    </rPh>
    <rPh sb="354" eb="358">
      <t>ユウシュウスイリョウ</t>
    </rPh>
    <rPh sb="359" eb="361">
      <t>ゲンショウ</t>
    </rPh>
    <rPh sb="361" eb="363">
      <t>ケイコウ</t>
    </rPh>
    <rPh sb="370" eb="372">
      <t>ブッカ</t>
    </rPh>
    <rPh sb="372" eb="374">
      <t>コウトウ</t>
    </rPh>
    <rPh sb="376" eb="378">
      <t>ケイジョウ</t>
    </rPh>
    <rPh sb="378" eb="380">
      <t>ヒヨウ</t>
    </rPh>
    <rPh sb="381" eb="383">
      <t>ゾウカ</t>
    </rPh>
    <rPh sb="384" eb="386">
      <t>ヨソク</t>
    </rPh>
    <rPh sb="394" eb="396">
      <t>コンゴ</t>
    </rPh>
    <rPh sb="397" eb="399">
      <t>キュウスイ</t>
    </rPh>
    <rPh sb="399" eb="401">
      <t>ゲンカ</t>
    </rPh>
    <rPh sb="402" eb="404">
      <t>ゾウカ</t>
    </rPh>
    <rPh sb="408" eb="410">
      <t>ミコ</t>
    </rPh>
    <rPh sb="417" eb="419">
      <t>シセツ</t>
    </rPh>
    <rPh sb="419" eb="421">
      <t>リヨウ</t>
    </rPh>
    <rPh sb="421" eb="422">
      <t>リツ</t>
    </rPh>
    <rPh sb="423" eb="426">
      <t>ゼンネンド</t>
    </rPh>
    <rPh sb="427" eb="429">
      <t>ヒカク</t>
    </rPh>
    <rPh sb="431" eb="433">
      <t>ジョウショウ</t>
    </rPh>
    <rPh sb="439" eb="443">
      <t>ルイジダンタイ</t>
    </rPh>
    <rPh sb="444" eb="446">
      <t>ヒカク</t>
    </rPh>
    <rPh sb="449" eb="450">
      <t>ヒク</t>
    </rPh>
    <rPh sb="451" eb="453">
      <t>スウチ</t>
    </rPh>
    <rPh sb="454" eb="455">
      <t>シメ</t>
    </rPh>
    <rPh sb="460" eb="462">
      <t>コンゴ</t>
    </rPh>
    <rPh sb="463" eb="466">
      <t>コウカテキ</t>
    </rPh>
    <rPh sb="467" eb="469">
      <t>ウンヨウ</t>
    </rPh>
    <rPh sb="470" eb="471">
      <t>オコナ</t>
    </rPh>
    <rPh sb="475" eb="477">
      <t>テキセイ</t>
    </rPh>
    <rPh sb="478" eb="480">
      <t>シセツ</t>
    </rPh>
    <rPh sb="480" eb="482">
      <t>キボ</t>
    </rPh>
    <rPh sb="483" eb="485">
      <t>ケントウ</t>
    </rPh>
    <rPh sb="487" eb="489">
      <t>ヒツヨウ</t>
    </rPh>
    <rPh sb="495" eb="498">
      <t>ユウシュウリツ</t>
    </rPh>
    <rPh sb="507" eb="509">
      <t>ゲンショウ</t>
    </rPh>
    <rPh sb="510" eb="514">
      <t>ルイジダンタイ</t>
    </rPh>
    <rPh sb="515" eb="517">
      <t>ヒカク</t>
    </rPh>
    <rPh sb="520" eb="521">
      <t>ヒク</t>
    </rPh>
    <rPh sb="522" eb="524">
      <t>スウチ</t>
    </rPh>
    <rPh sb="525" eb="526">
      <t>シメ</t>
    </rPh>
    <rPh sb="531" eb="534">
      <t>ユウシュウリツ</t>
    </rPh>
    <rPh sb="534" eb="536">
      <t>コウジョウ</t>
    </rPh>
    <rPh sb="540" eb="544">
      <t>ロウスイチョウサ</t>
    </rPh>
    <rPh sb="547" eb="549">
      <t>ロウスイ</t>
    </rPh>
    <rPh sb="550" eb="552">
      <t>ソウキ</t>
    </rPh>
    <rPh sb="552" eb="554">
      <t>ハッケン</t>
    </rPh>
    <rPh sb="554" eb="555">
      <t>オヨ</t>
    </rPh>
    <rPh sb="556" eb="558">
      <t>シュウゼン</t>
    </rPh>
    <rPh sb="561" eb="563">
      <t>ロウキュウ</t>
    </rPh>
    <rPh sb="563" eb="564">
      <t>カン</t>
    </rPh>
    <rPh sb="565" eb="567">
      <t>コウシン</t>
    </rPh>
    <rPh sb="568" eb="571">
      <t>ケイカクテキ</t>
    </rPh>
    <rPh sb="573" eb="576">
      <t>コウリツテキ</t>
    </rPh>
    <rPh sb="577" eb="578">
      <t>オコナ</t>
    </rPh>
    <rPh sb="579" eb="582">
      <t>ユウシュウリツ</t>
    </rPh>
    <rPh sb="583" eb="585">
      <t>コウジョウ</t>
    </rPh>
    <rPh sb="586" eb="587">
      <t>ツト</t>
    </rPh>
    <rPh sb="589" eb="591">
      <t>ヒツヨウ</t>
    </rPh>
    <phoneticPr fontId="4"/>
  </si>
  <si>
    <t>　経営状況について、経常収支比率、流動比率ともに100％を上回っており黒字経営となっている。しかし、料金回収率が100％を下回っていることから、給水に係る費用を給水収益以外の収入で賄っている状況であるため、今後も支出の抑制や更なる業務の効率化を行い、経営改善に努めていくと共に財源確保の取り組みをする必要がある。
　施設の老朽化については、飯能市水道ビジョン（経営戦略プラン）及び飯能市水道事業中期経営計画に基づき、施設の再構築や統廃合、老朽管の更新を計画的に実施することで施設利用率や有収率の向上を図り、将来に亘り安定した給水を維持していく。</t>
    <rPh sb="1" eb="3">
      <t>ケイエイ</t>
    </rPh>
    <rPh sb="3" eb="5">
      <t>ジョウキョウ</t>
    </rPh>
    <rPh sb="10" eb="14">
      <t>ケイジョウシュウシ</t>
    </rPh>
    <rPh sb="14" eb="16">
      <t>ヒリツ</t>
    </rPh>
    <rPh sb="17" eb="19">
      <t>リュウドウ</t>
    </rPh>
    <rPh sb="19" eb="21">
      <t>ヒリツ</t>
    </rPh>
    <rPh sb="29" eb="31">
      <t>ウワマワ</t>
    </rPh>
    <rPh sb="35" eb="37">
      <t>クロジ</t>
    </rPh>
    <rPh sb="37" eb="39">
      <t>ケイエイ</t>
    </rPh>
    <rPh sb="50" eb="52">
      <t>リョウキン</t>
    </rPh>
    <rPh sb="52" eb="55">
      <t>カイシュウリツ</t>
    </rPh>
    <rPh sb="61" eb="63">
      <t>シタマワ</t>
    </rPh>
    <rPh sb="72" eb="74">
      <t>キュウスイ</t>
    </rPh>
    <rPh sb="75" eb="76">
      <t>カカ</t>
    </rPh>
    <rPh sb="77" eb="79">
      <t>ヒヨウ</t>
    </rPh>
    <rPh sb="80" eb="82">
      <t>キュウスイ</t>
    </rPh>
    <rPh sb="82" eb="84">
      <t>シュウエキ</t>
    </rPh>
    <rPh sb="84" eb="86">
      <t>イガイ</t>
    </rPh>
    <rPh sb="87" eb="89">
      <t>シュウニュウ</t>
    </rPh>
    <rPh sb="90" eb="91">
      <t>マカナ</t>
    </rPh>
    <rPh sb="95" eb="97">
      <t>ジョウキョウ</t>
    </rPh>
    <rPh sb="103" eb="105">
      <t>コンゴ</t>
    </rPh>
    <rPh sb="106" eb="108">
      <t>シシュツ</t>
    </rPh>
    <rPh sb="109" eb="111">
      <t>ヨクセイ</t>
    </rPh>
    <rPh sb="112" eb="113">
      <t>サラ</t>
    </rPh>
    <rPh sb="115" eb="117">
      <t>ギョウム</t>
    </rPh>
    <rPh sb="118" eb="121">
      <t>コウリツカ</t>
    </rPh>
    <rPh sb="122" eb="123">
      <t>オコナ</t>
    </rPh>
    <rPh sb="125" eb="129">
      <t>ケイエイカイゼン</t>
    </rPh>
    <rPh sb="130" eb="131">
      <t>ツト</t>
    </rPh>
    <rPh sb="136" eb="137">
      <t>トモ</t>
    </rPh>
    <rPh sb="138" eb="140">
      <t>ザイゲン</t>
    </rPh>
    <rPh sb="140" eb="142">
      <t>カクホ</t>
    </rPh>
    <rPh sb="143" eb="144">
      <t>ト</t>
    </rPh>
    <rPh sb="145" eb="146">
      <t>ク</t>
    </rPh>
    <rPh sb="150" eb="152">
      <t>ヒツヨウ</t>
    </rPh>
    <rPh sb="158" eb="160">
      <t>シセツ</t>
    </rPh>
    <rPh sb="161" eb="164">
      <t>ロウキュウカ</t>
    </rPh>
    <rPh sb="170" eb="173">
      <t>ハンノウシ</t>
    </rPh>
    <rPh sb="173" eb="175">
      <t>スイドウ</t>
    </rPh>
    <rPh sb="180" eb="182">
      <t>ケイエイ</t>
    </rPh>
    <rPh sb="182" eb="184">
      <t>センリャク</t>
    </rPh>
    <rPh sb="188" eb="189">
      <t>オヨ</t>
    </rPh>
    <rPh sb="190" eb="193">
      <t>ハンノウシ</t>
    </rPh>
    <rPh sb="193" eb="195">
      <t>スイドウ</t>
    </rPh>
    <rPh sb="195" eb="197">
      <t>ジギョウ</t>
    </rPh>
    <rPh sb="197" eb="199">
      <t>チュウキ</t>
    </rPh>
    <rPh sb="199" eb="201">
      <t>ケイエイ</t>
    </rPh>
    <rPh sb="201" eb="203">
      <t>ケイカク</t>
    </rPh>
    <rPh sb="204" eb="205">
      <t>モト</t>
    </rPh>
    <rPh sb="208" eb="210">
      <t>シセツ</t>
    </rPh>
    <rPh sb="211" eb="214">
      <t>サイコウチク</t>
    </rPh>
    <rPh sb="215" eb="218">
      <t>トウハイゴウ</t>
    </rPh>
    <rPh sb="219" eb="221">
      <t>ロウキュウ</t>
    </rPh>
    <rPh sb="221" eb="222">
      <t>カン</t>
    </rPh>
    <rPh sb="223" eb="225">
      <t>コウシン</t>
    </rPh>
    <rPh sb="226" eb="229">
      <t>ケイカクテキ</t>
    </rPh>
    <rPh sb="230" eb="232">
      <t>ジッシ</t>
    </rPh>
    <rPh sb="237" eb="239">
      <t>シセツ</t>
    </rPh>
    <rPh sb="239" eb="241">
      <t>リヨウ</t>
    </rPh>
    <rPh sb="241" eb="242">
      <t>リツ</t>
    </rPh>
    <rPh sb="243" eb="246">
      <t>ユウシュウリツ</t>
    </rPh>
    <rPh sb="247" eb="249">
      <t>コウジョウ</t>
    </rPh>
    <rPh sb="250" eb="251">
      <t>ハカ</t>
    </rPh>
    <rPh sb="253" eb="255">
      <t>ショウライ</t>
    </rPh>
    <rPh sb="256" eb="257">
      <t>ワタリ</t>
    </rPh>
    <rPh sb="258" eb="260">
      <t>アンテイ</t>
    </rPh>
    <rPh sb="262" eb="264">
      <t>キュウスイ</t>
    </rPh>
    <rPh sb="265" eb="267">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</si>
</sst>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0.28000000000000003</c:v>
                </c:pt>
                <c:pt idx="1">
                  <c:v>0.42</c:v>
                </c:pt>
                <c:pt idx="2">
                  <c:v>0.1</c:v>
                </c:pt>
                <c:pt idx="3">
                  <c:v>0.25</c:v>
                </c:pt>
                <c:pt idx="4">
                  <c:v>0.25</c:v>
                </c:pt>
              </c:numCache>
            </c:numRef>
          </c:val>
          <c:extLst>
            <c:ext xmlns:c16="http://schemas.microsoft.com/office/drawing/2014/chart" uri="{C3380CC4-5D6E-409C-BE32-E72D297353CC}">
              <c16:uniqueId val="{00000000-98E5-40F9-8431-22D3AC0BC1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98E5-40F9-8431-22D3AC0BC1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53.23</c:v>
                </c:pt>
                <c:pt idx="1">
                  <c:v>52.44</c:v>
                </c:pt>
                <c:pt idx="2">
                  <c:v>51.48</c:v>
                </c:pt>
                <c:pt idx="3">
                  <c:v>50.06</c:v>
                </c:pt>
                <c:pt idx="4">
                  <c:v>50.48</c:v>
                </c:pt>
              </c:numCache>
            </c:numRef>
          </c:val>
          <c:extLst>
            <c:ext xmlns:c16="http://schemas.microsoft.com/office/drawing/2014/chart" uri="{C3380CC4-5D6E-409C-BE32-E72D297353CC}">
              <c16:uniqueId val="{00000000-71FE-454B-ABF8-25772D20B5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71FE-454B-ABF8-25772D20B5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82.56</c:v>
                </c:pt>
                <c:pt idx="1">
                  <c:v>85.15</c:v>
                </c:pt>
                <c:pt idx="2">
                  <c:v>85.93</c:v>
                </c:pt>
                <c:pt idx="3">
                  <c:v>86.79</c:v>
                </c:pt>
                <c:pt idx="4">
                  <c:v>85.07</c:v>
                </c:pt>
              </c:numCache>
            </c:numRef>
          </c:val>
          <c:extLst>
            <c:ext xmlns:c16="http://schemas.microsoft.com/office/drawing/2014/chart" uri="{C3380CC4-5D6E-409C-BE32-E72D297353CC}">
              <c16:uniqueId val="{00000000-FC65-47BF-8E48-1C20E6FEE7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FC65-47BF-8E48-1C20E6FEE7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108.45</c:v>
                </c:pt>
                <c:pt idx="1">
                  <c:v>107.04</c:v>
                </c:pt>
                <c:pt idx="2">
                  <c:v>109.52</c:v>
                </c:pt>
                <c:pt idx="3">
                  <c:v>105.79</c:v>
                </c:pt>
                <c:pt idx="4">
                  <c:v>107.05</c:v>
                </c:pt>
              </c:numCache>
            </c:numRef>
          </c:val>
          <c:extLst>
            <c:ext xmlns:c16="http://schemas.microsoft.com/office/drawing/2014/chart" uri="{C3380CC4-5D6E-409C-BE32-E72D297353CC}">
              <c16:uniqueId val="{00000000-1812-4309-9461-CE0E0BB840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1812-4309-9461-CE0E0BB840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50.04</c:v>
                </c:pt>
                <c:pt idx="1">
                  <c:v>51.01</c:v>
                </c:pt>
                <c:pt idx="2">
                  <c:v>52.53</c:v>
                </c:pt>
                <c:pt idx="3">
                  <c:v>53.85</c:v>
                </c:pt>
                <c:pt idx="4">
                  <c:v>55.09</c:v>
                </c:pt>
              </c:numCache>
            </c:numRef>
          </c:val>
          <c:extLst>
            <c:ext xmlns:c16="http://schemas.microsoft.com/office/drawing/2014/chart" uri="{C3380CC4-5D6E-409C-BE32-E72D297353CC}">
              <c16:uniqueId val="{00000000-000B-49C9-84FA-BB7F28FB76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000B-49C9-84FA-BB7F28FB76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18.18</c:v>
                </c:pt>
                <c:pt idx="1">
                  <c:v>23.96</c:v>
                </c:pt>
                <c:pt idx="2">
                  <c:v>27.78</c:v>
                </c:pt>
                <c:pt idx="3">
                  <c:v>31.1</c:v>
                </c:pt>
                <c:pt idx="4">
                  <c:v>29.35</c:v>
                </c:pt>
              </c:numCache>
            </c:numRef>
          </c:val>
          <c:extLst>
            <c:ext xmlns:c16="http://schemas.microsoft.com/office/drawing/2014/chart" uri="{C3380CC4-5D6E-409C-BE32-E72D297353CC}">
              <c16:uniqueId val="{00000000-D135-47ED-A860-B6DDABC2C1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D135-47ED-A860-B6DDABC2C1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74-4EB9-8415-76BE62A1DD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D674-4EB9-8415-76BE62A1DD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148.44999999999999</c:v>
                </c:pt>
                <c:pt idx="1">
                  <c:v>237.51</c:v>
                </c:pt>
                <c:pt idx="2">
                  <c:v>225.04</c:v>
                </c:pt>
                <c:pt idx="3">
                  <c:v>200.93</c:v>
                </c:pt>
                <c:pt idx="4">
                  <c:v>331.44</c:v>
                </c:pt>
              </c:numCache>
            </c:numRef>
          </c:val>
          <c:extLst>
            <c:ext xmlns:c16="http://schemas.microsoft.com/office/drawing/2014/chart" uri="{C3380CC4-5D6E-409C-BE32-E72D297353CC}">
              <c16:uniqueId val="{00000000-5A98-4F1B-BD0A-F2CF253E61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5A98-4F1B-BD0A-F2CF253E61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286.60000000000002</c:v>
                </c:pt>
                <c:pt idx="1">
                  <c:v>296.8</c:v>
                </c:pt>
                <c:pt idx="2">
                  <c:v>273.91000000000003</c:v>
                </c:pt>
                <c:pt idx="3">
                  <c:v>272.47000000000003</c:v>
                </c:pt>
                <c:pt idx="4">
                  <c:v>274.31</c:v>
                </c:pt>
              </c:numCache>
            </c:numRef>
          </c:val>
          <c:extLst>
            <c:ext xmlns:c16="http://schemas.microsoft.com/office/drawing/2014/chart" uri="{C3380CC4-5D6E-409C-BE32-E72D297353CC}">
              <c16:uniqueId val="{00000000-7C79-4D82-8BF5-8BCEA9C155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7C79-4D82-8BF5-8BCEA9C155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99.71</c:v>
                </c:pt>
                <c:pt idx="1">
                  <c:v>98.09</c:v>
                </c:pt>
                <c:pt idx="2">
                  <c:v>101.21</c:v>
                </c:pt>
                <c:pt idx="3">
                  <c:v>97.13</c:v>
                </c:pt>
                <c:pt idx="4">
                  <c:v>95.3</c:v>
                </c:pt>
              </c:numCache>
            </c:numRef>
          </c:val>
          <c:extLst>
            <c:ext xmlns:c16="http://schemas.microsoft.com/office/drawing/2014/chart" uri="{C3380CC4-5D6E-409C-BE32-E72D297353CC}">
              <c16:uniqueId val="{00000000-FC55-4867-9915-7E5803FE45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FC55-4867-9915-7E5803FE45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160.13999999999999</c:v>
                </c:pt>
                <c:pt idx="1">
                  <c:v>152.85</c:v>
                </c:pt>
                <c:pt idx="2">
                  <c:v>156.02000000000001</c:v>
                </c:pt>
                <c:pt idx="3">
                  <c:v>163.29</c:v>
                </c:pt>
                <c:pt idx="4">
                  <c:v>167.15</c:v>
                </c:pt>
              </c:numCache>
            </c:numRef>
          </c:val>
          <c:extLst>
            <c:ext xmlns:c16="http://schemas.microsoft.com/office/drawing/2014/chart" uri="{C3380CC4-5D6E-409C-BE32-E72D297353CC}">
              <c16:uniqueId val="{00000000-53A1-45EC-9DE3-E0C0518CC1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53A1-45EC-9DE3-E0C0518CC1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埼玉県　飯能市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78472</v>
      </c>
      <c r="AM8" s="44"/>
      <c r="AN8" s="44"/>
      <c r="AO8" s="44"/>
      <c r="AP8" s="44"/>
      <c r="AQ8" s="44"/>
      <c r="AR8" s="44"/>
      <c r="AS8" s="44"/>
      <c r="AT8" s="45">
        <f>データ!$S$6</f>
        <v>193.05</v>
      </c>
      <c r="AU8" s="46"/>
      <c r="AV8" s="46"/>
      <c r="AW8" s="46"/>
      <c r="AX8" s="46"/>
      <c r="AY8" s="46"/>
      <c r="AZ8" s="46"/>
      <c r="BA8" s="46"/>
      <c r="BB8" s="47">
        <f>データ!$T$6</f>
        <v>406.49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81.13</v>
      </c>
      <c r="J10" s="46"/>
      <c r="K10" s="46"/>
      <c r="L10" s="46"/>
      <c r="M10" s="46"/>
      <c r="N10" s="46"/>
      <c r="O10" s="80"/>
      <c r="P10" s="47">
        <f>データ!$P$6</f>
        <v>99.15</v>
      </c>
      <c r="Q10" s="47"/>
      <c r="R10" s="47"/>
      <c r="S10" s="47"/>
      <c r="T10" s="47"/>
      <c r="U10" s="47"/>
      <c r="V10" s="47"/>
      <c r="W10" s="44">
        <f>データ!$Q$6</f>
        <v>2255</v>
      </c>
      <c r="X10" s="44"/>
      <c r="Y10" s="44"/>
      <c r="Z10" s="44"/>
      <c r="AA10" s="44"/>
      <c r="AB10" s="44"/>
      <c r="AC10" s="44"/>
      <c r="AD10" s="2"/>
      <c r="AE10" s="2"/>
      <c r="AF10" s="2"/>
      <c r="AG10" s="2"/>
      <c r="AH10" s="2"/>
      <c r="AI10" s="2"/>
      <c r="AJ10" s="2"/>
      <c r="AK10" s="2"/>
      <c r="AL10" s="44">
        <f>データ!$U$6</f>
        <v>77611</v>
      </c>
      <c r="AM10" s="44"/>
      <c r="AN10" s="44"/>
      <c r="AO10" s="44"/>
      <c r="AP10" s="44"/>
      <c r="AQ10" s="44"/>
      <c r="AR10" s="44"/>
      <c r="AS10" s="44"/>
      <c r="AT10" s="45">
        <f>データ!$V$6</f>
        <v>50.66</v>
      </c>
      <c r="AU10" s="46"/>
      <c r="AV10" s="46"/>
      <c r="AW10" s="46"/>
      <c r="AX10" s="46"/>
      <c r="AY10" s="46"/>
      <c r="AZ10" s="46"/>
      <c r="BA10" s="46"/>
      <c r="BB10" s="47">
        <f>データ!$W$6</f>
        <v>1532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d3j/UaMEuYqh79pDSTRk/DNRLHag0T0nx2pQ3Pyxa5QTWq3+BsQ09GER+lL1AFukPPp75dmucSC83JGoAl9AQ==" saltValue="8bcAWpCtK1QpK1BxQhW7s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112097</v>
      </c>
      <c r="D6" s="20">
        <f t="shared" si="3"/>
        <v>46</v>
      </c>
      <c r="E6" s="20">
        <f t="shared" si="3"/>
        <v>1</v>
      </c>
      <c r="F6" s="20">
        <f t="shared" si="3"/>
        <v>0</v>
      </c>
      <c r="G6" s="20">
        <f t="shared" si="3"/>
        <v>1</v>
      </c>
      <c r="H6" s="20" t="str">
        <f t="shared" si="3"/>
        <v>埼玉県　飯能市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81.13</v>
      </c>
      <c r="P6" s="21">
        <f t="shared" si="3"/>
        <v>99.15</v>
      </c>
      <c r="Q6" s="21">
        <f t="shared" si="3"/>
        <v>2255</v>
      </c>
      <c r="R6" s="21">
        <f t="shared" si="3"/>
        <v>78472</v>
      </c>
      <c r="S6" s="21">
        <f t="shared" si="3"/>
        <v>193.05</v>
      </c>
      <c r="T6" s="21">
        <f t="shared" si="3"/>
        <v>406.49</v>
      </c>
      <c r="U6" s="21">
        <f t="shared" si="3"/>
        <v>77611</v>
      </c>
      <c r="V6" s="21">
        <f t="shared" si="3"/>
        <v>50.66</v>
      </c>
      <c r="W6" s="21">
        <f t="shared" si="3"/>
        <v>1532</v>
      </c>
      <c r="X6" s="22">
        <f>IF(X7="",NA(),X7)</f>
        <v>108.45</v>
      </c>
      <c r="Y6" s="22">
        <f t="shared" ref="Y6:AG6" si="4">IF(Y7="",NA(),Y7)</f>
        <v>107.04</v>
      </c>
      <c r="Z6" s="22">
        <f t="shared" si="4"/>
        <v>109.52</v>
      </c>
      <c r="AA6" s="22">
        <f t="shared" si="4"/>
        <v>105.79</v>
      </c>
      <c r="AB6" s="22">
        <f t="shared" si="4"/>
        <v>107.05</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148.44999999999999</v>
      </c>
      <c r="AU6" s="22">
        <f t="shared" ref="AU6:BC6" si="6">IF(AU7="",NA(),AU7)</f>
        <v>237.51</v>
      </c>
      <c r="AV6" s="22">
        <f t="shared" si="6"/>
        <v>225.04</v>
      </c>
      <c r="AW6" s="22">
        <f t="shared" si="6"/>
        <v>200.93</v>
      </c>
      <c r="AX6" s="22">
        <f t="shared" si="6"/>
        <v>331.44</v>
      </c>
      <c r="AY6" s="22">
        <f t="shared" si="6"/>
        <v>360.86</v>
      </c>
      <c r="AZ6" s="22">
        <f t="shared" si="6"/>
        <v>350.79</v>
      </c>
      <c r="BA6" s="22">
        <f t="shared" si="6"/>
        <v>354.57</v>
      </c>
      <c r="BB6" s="22">
        <f t="shared" si="6"/>
        <v>357.74</v>
      </c>
      <c r="BC6" s="22">
        <f t="shared" si="6"/>
        <v>344.88</v>
      </c>
      <c r="BD6" s="21" t="str">
        <f>IF(BD7="","",IF(BD7="-","【-】","【"&amp;SUBSTITUTE(TEXT(BD7,"#,##0.00"),"-","△")&amp;"】"))</f>
        <v>【243.36】</v>
      </c>
      <c r="BE6" s="22">
        <f>IF(BE7="",NA(),BE7)</f>
        <v>286.60000000000002</v>
      </c>
      <c r="BF6" s="22">
        <f t="shared" ref="BF6:BN6" si="7">IF(BF7="",NA(),BF7)</f>
        <v>296.8</v>
      </c>
      <c r="BG6" s="22">
        <f t="shared" si="7"/>
        <v>273.91000000000003</v>
      </c>
      <c r="BH6" s="22">
        <f t="shared" si="7"/>
        <v>272.47000000000003</v>
      </c>
      <c r="BI6" s="22">
        <f t="shared" si="7"/>
        <v>274.31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99.71</v>
      </c>
      <c r="BQ6" s="22">
        <f t="shared" ref="BQ6:BY6" si="8">IF(BQ7="",NA(),BQ7)</f>
        <v>98.09</v>
      </c>
      <c r="BR6" s="22">
        <f t="shared" si="8"/>
        <v>101.21</v>
      </c>
      <c r="BS6" s="22">
        <f t="shared" si="8"/>
        <v>97.13</v>
      </c>
      <c r="BT6" s="22">
        <f t="shared" si="8"/>
        <v>95.3</v>
      </c>
      <c r="BU6" s="22">
        <f t="shared" si="8"/>
        <v>103.32</v>
      </c>
      <c r="BV6" s="22">
        <f t="shared" si="8"/>
        <v>100.85</v>
      </c>
      <c r="BW6" s="22">
        <f t="shared" si="8"/>
        <v>103.79</v>
      </c>
      <c r="BX6" s="22">
        <f t="shared" si="8"/>
        <v>98.3</v>
      </c>
      <c r="BY6" s="22">
        <f t="shared" si="8"/>
        <v>98.89</v>
      </c>
      <c r="BZ6" s="21" t="str">
        <f>IF(BZ7="","",IF(BZ7="-","【-】","【"&amp;SUBSTITUTE(TEXT(BZ7,"#,##0.00"),"-","△")&amp;"】"))</f>
        <v>【97.82】</v>
      </c>
      <c r="CA6" s="22">
        <f>IF(CA7="",NA(),CA7)</f>
        <v>160.13999999999999</v>
      </c>
      <c r="CB6" s="22">
        <f t="shared" ref="CB6:CJ6" si="9">IF(CB7="",NA(),CB7)</f>
        <v>152.85</v>
      </c>
      <c r="CC6" s="22">
        <f t="shared" si="9"/>
        <v>156.02000000000001</v>
      </c>
      <c r="CD6" s="22">
        <f t="shared" si="9"/>
        <v>163.29</v>
      </c>
      <c r="CE6" s="22">
        <f t="shared" si="9"/>
        <v>167.15</v>
      </c>
      <c r="CF6" s="22">
        <f t="shared" si="9"/>
        <v>168.56</v>
      </c>
      <c r="CG6" s="22">
        <f t="shared" si="9"/>
        <v>167.1</v>
      </c>
      <c r="CH6" s="22">
        <f t="shared" si="9"/>
        <v>167.86</v>
      </c>
      <c r="CI6" s="22">
        <f t="shared" si="9"/>
        <v>173.68</v>
      </c>
      <c r="CJ6" s="22">
        <f t="shared" si="9"/>
        <v>174.52</v>
      </c>
      <c r="CK6" s="21" t="str">
        <f>IF(CK7="","",IF(CK7="-","【-】","【"&amp;SUBSTITUTE(TEXT(CK7,"#,##0.00"),"-","△")&amp;"】"))</f>
        <v>【177.56】</v>
      </c>
      <c r="CL6" s="22">
        <f>IF(CL7="",NA(),CL7)</f>
        <v>53.23</v>
      </c>
      <c r="CM6" s="22">
        <f t="shared" ref="CM6:CU6" si="10">IF(CM7="",NA(),CM7)</f>
        <v>52.44</v>
      </c>
      <c r="CN6" s="22">
        <f t="shared" si="10"/>
        <v>51.48</v>
      </c>
      <c r="CO6" s="22">
        <f t="shared" si="10"/>
        <v>50.06</v>
      </c>
      <c r="CP6" s="22">
        <f t="shared" si="10"/>
        <v>50.48</v>
      </c>
      <c r="CQ6" s="22">
        <f t="shared" si="10"/>
        <v>59.51</v>
      </c>
      <c r="CR6" s="22">
        <f t="shared" si="10"/>
        <v>59.91</v>
      </c>
      <c r="CS6" s="22">
        <f t="shared" si="10"/>
        <v>59.4</v>
      </c>
      <c r="CT6" s="22">
        <f t="shared" si="10"/>
        <v>59.24</v>
      </c>
      <c r="CU6" s="22">
        <f t="shared" si="10"/>
        <v>58.77</v>
      </c>
      <c r="CV6" s="21" t="str">
        <f>IF(CV7="","",IF(CV7="-","【-】","【"&amp;SUBSTITUTE(TEXT(CV7,"#,##0.00"),"-","△")&amp;"】"))</f>
        <v>【59.81】</v>
      </c>
      <c r="CW6" s="22">
        <f>IF(CW7="",NA(),CW7)</f>
        <v>82.56</v>
      </c>
      <c r="CX6" s="22">
        <f t="shared" ref="CX6:DF6" si="11">IF(CX7="",NA(),CX7)</f>
        <v>85.15</v>
      </c>
      <c r="CY6" s="22">
        <f t="shared" si="11"/>
        <v>85.93</v>
      </c>
      <c r="CZ6" s="22">
        <f t="shared" si="11"/>
        <v>86.79</v>
      </c>
      <c r="DA6" s="22">
        <f t="shared" si="11"/>
        <v>85.07</v>
      </c>
      <c r="DB6" s="22">
        <f t="shared" si="11"/>
        <v>87.08</v>
      </c>
      <c r="DC6" s="22">
        <f t="shared" si="11"/>
        <v>87.26</v>
      </c>
      <c r="DD6" s="22">
        <f t="shared" si="11"/>
        <v>87.57</v>
      </c>
      <c r="DE6" s="22">
        <f t="shared" si="11"/>
        <v>87.26</v>
      </c>
      <c r="DF6" s="22">
        <f t="shared" si="11"/>
        <v>86.95</v>
      </c>
      <c r="DG6" s="21" t="str">
        <f>IF(DG7="","",IF(DG7="-","【-】","【"&amp;SUBSTITUTE(TEXT(DG7,"#,##0.00"),"-","△")&amp;"】"))</f>
        <v>【89.42】</v>
      </c>
      <c r="DH6" s="22">
        <f>IF(DH7="",NA(),DH7)</f>
        <v>50.04</v>
      </c>
      <c r="DI6" s="22">
        <f t="shared" ref="DI6:DQ6" si="12">IF(DI7="",NA(),DI7)</f>
        <v>51.01</v>
      </c>
      <c r="DJ6" s="22">
        <f t="shared" si="12"/>
        <v>52.53</v>
      </c>
      <c r="DK6" s="22">
        <f t="shared" si="12"/>
        <v>53.85</v>
      </c>
      <c r="DL6" s="22">
        <f t="shared" si="12"/>
        <v>55.09</v>
      </c>
      <c r="DM6" s="22">
        <f t="shared" si="12"/>
        <v>48.55</v>
      </c>
      <c r="DN6" s="22">
        <f t="shared" si="12"/>
        <v>49.2</v>
      </c>
      <c r="DO6" s="22">
        <f t="shared" si="12"/>
        <v>50.01</v>
      </c>
      <c r="DP6" s="22">
        <f t="shared" si="12"/>
        <v>50.99</v>
      </c>
      <c r="DQ6" s="22">
        <f t="shared" si="12"/>
        <v>51.79</v>
      </c>
      <c r="DR6" s="21" t="str">
        <f>IF(DR7="","",IF(DR7="-","【-】","【"&amp;SUBSTITUTE(TEXT(DR7,"#,##0.00"),"-","△")&amp;"】"))</f>
        <v>【52.02】</v>
      </c>
      <c r="DS6" s="22">
        <f>IF(DS7="",NA(),DS7)</f>
        <v>18.18</v>
      </c>
      <c r="DT6" s="22">
        <f t="shared" ref="DT6:EB6" si="13">IF(DT7="",NA(),DT7)</f>
        <v>23.96</v>
      </c>
      <c r="DU6" s="22">
        <f t="shared" si="13"/>
        <v>27.78</v>
      </c>
      <c r="DV6" s="22">
        <f t="shared" si="13"/>
        <v>31.1</v>
      </c>
      <c r="DW6" s="22">
        <f t="shared" si="13"/>
        <v>29.35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0.28000000000000003</v>
      </c>
      <c r="EE6" s="22">
        <f t="shared" ref="EE6:EM6" si="14">IF(EE7="",NA(),EE7)</f>
        <v>0.42</v>
      </c>
      <c r="EF6" s="22">
        <f t="shared" si="14"/>
        <v>0.1</v>
      </c>
      <c r="EG6" s="22">
        <f t="shared" si="14"/>
        <v>0.25</v>
      </c>
      <c r="EH6" s="22">
        <f t="shared" si="14"/>
        <v>0.25</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112097</v>
      </c>
      <c r="D7" s="24">
        <v>46</v>
      </c>
      <c r="E7" s="24">
        <v>1</v>
      </c>
      <c r="F7" s="24">
        <v>0</v>
      </c>
      <c r="G7" s="24">
        <v>1</v>
      </c>
      <c r="H7" s="24" t="s">
        <v>93</v>
      </c>
      <c r="I7" s="24" t="s">
        <v>94</v>
      </c>
      <c r="J7" s="24" t="s">
        <v>95</v>
      </c>
      <c r="K7" s="24" t="s">
        <v>96</v>
      </c>
      <c r="L7" s="24" t="s">
        <v>97</v>
      </c>
      <c r="M7" s="24" t="s">
        <v>98</v>
      </c>
      <c r="N7" s="25" t="s">
        <v>99</v>
      </c>
      <c r="O7" s="25">
        <v>81.13</v>
      </c>
      <c r="P7" s="25">
        <v>99.15</v>
      </c>
      <c r="Q7" s="25">
        <v>2255</v>
      </c>
      <c r="R7" s="25">
        <v>78472</v>
      </c>
      <c r="S7" s="25">
        <v>193.05</v>
      </c>
      <c r="T7" s="25">
        <v>406.49</v>
      </c>
      <c r="U7" s="25">
        <v>77611</v>
      </c>
      <c r="V7" s="25">
        <v>50.66</v>
      </c>
      <c r="W7" s="25">
        <v>1532</v>
      </c>
      <c r="X7" s="25">
        <v>108.45</v>
      </c>
      <c r="Y7" s="25">
        <v>107.04</v>
      </c>
      <c r="Z7" s="25">
        <v>109.52</v>
      </c>
      <c r="AA7" s="25">
        <v>105.79</v>
      </c>
      <c r="AB7" s="25">
        <v>107.05</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148.44999999999999</v>
      </c>
      <c r="AU7" s="25">
        <v>237.51</v>
      </c>
      <c r="AV7" s="25">
        <v>225.04</v>
      </c>
      <c r="AW7" s="25">
        <v>200.93</v>
      </c>
      <c r="AX7" s="25">
        <v>331.44</v>
      </c>
      <c r="AY7" s="25">
        <v>360.86</v>
      </c>
      <c r="AZ7" s="25">
        <v>350.79</v>
      </c>
      <c r="BA7" s="25">
        <v>354.57</v>
      </c>
      <c r="BB7" s="25">
        <v>357.74</v>
      </c>
      <c r="BC7" s="25">
        <v>344.88</v>
      </c>
      <c r="BD7" s="25">
        <v>243.36</v>
      </c>
      <c r="BE7" s="25">
        <v>286.60000000000002</v>
      </c>
      <c r="BF7" s="25">
        <v>296.8</v>
      </c>
      <c r="BG7" s="25">
        <v>273.91000000000003</v>
      </c>
      <c r="BH7" s="25">
        <v>272.47000000000003</v>
      </c>
      <c r="BI7" s="25">
        <v>274.31</v>
      </c>
      <c r="BJ7" s="25">
        <v>309.27999999999997</v>
      </c>
      <c r="BK7" s="25">
        <v>322.92</v>
      </c>
      <c r="BL7" s="25">
        <v>303.45999999999998</v>
      </c>
      <c r="BM7" s="25">
        <v>307.27999999999997</v>
      </c>
      <c r="BN7" s="25">
        <v>304.02</v>
      </c>
      <c r="BO7" s="25">
        <v>265.93</v>
      </c>
      <c r="BP7" s="25">
        <v>99.71</v>
      </c>
      <c r="BQ7" s="25">
        <v>98.09</v>
      </c>
      <c r="BR7" s="25">
        <v>101.21</v>
      </c>
      <c r="BS7" s="25">
        <v>97.13</v>
      </c>
      <c r="BT7" s="25">
        <v>95.3</v>
      </c>
      <c r="BU7" s="25">
        <v>103.32</v>
      </c>
      <c r="BV7" s="25">
        <v>100.85</v>
      </c>
      <c r="BW7" s="25">
        <v>103.79</v>
      </c>
      <c r="BX7" s="25">
        <v>98.3</v>
      </c>
      <c r="BY7" s="25">
        <v>98.89</v>
      </c>
      <c r="BZ7" s="25">
        <v>97.82</v>
      </c>
      <c r="CA7" s="25">
        <v>160.13999999999999</v>
      </c>
      <c r="CB7" s="25">
        <v>152.85</v>
      </c>
      <c r="CC7" s="25">
        <v>156.02000000000001</v>
      </c>
      <c r="CD7" s="25">
        <v>163.29</v>
      </c>
      <c r="CE7" s="25">
        <v>167.15</v>
      </c>
      <c r="CF7" s="25">
        <v>168.56</v>
      </c>
      <c r="CG7" s="25">
        <v>167.1</v>
      </c>
      <c r="CH7" s="25">
        <v>167.86</v>
      </c>
      <c r="CI7" s="25">
        <v>173.68</v>
      </c>
      <c r="CJ7" s="25">
        <v>174.52</v>
      </c>
      <c r="CK7" s="25">
        <v>177.56</v>
      </c>
      <c r="CL7" s="25">
        <v>53.23</v>
      </c>
      <c r="CM7" s="25">
        <v>52.44</v>
      </c>
      <c r="CN7" s="25">
        <v>51.48</v>
      </c>
      <c r="CO7" s="25">
        <v>50.06</v>
      </c>
      <c r="CP7" s="25">
        <v>50.48</v>
      </c>
      <c r="CQ7" s="25">
        <v>59.51</v>
      </c>
      <c r="CR7" s="25">
        <v>59.91</v>
      </c>
      <c r="CS7" s="25">
        <v>59.4</v>
      </c>
      <c r="CT7" s="25">
        <v>59.24</v>
      </c>
      <c r="CU7" s="25">
        <v>58.77</v>
      </c>
      <c r="CV7" s="25">
        <v>59.81</v>
      </c>
      <c r="CW7" s="25">
        <v>82.56</v>
      </c>
      <c r="CX7" s="25">
        <v>85.15</v>
      </c>
      <c r="CY7" s="25">
        <v>85.93</v>
      </c>
      <c r="CZ7" s="25">
        <v>86.79</v>
      </c>
      <c r="DA7" s="25">
        <v>85.07</v>
      </c>
      <c r="DB7" s="25">
        <v>87.08</v>
      </c>
      <c r="DC7" s="25">
        <v>87.26</v>
      </c>
      <c r="DD7" s="25">
        <v>87.57</v>
      </c>
      <c r="DE7" s="25">
        <v>87.26</v>
      </c>
      <c r="DF7" s="25">
        <v>86.95</v>
      </c>
      <c r="DG7" s="25">
        <v>89.42</v>
      </c>
      <c r="DH7" s="25">
        <v>50.04</v>
      </c>
      <c r="DI7" s="25">
        <v>51.01</v>
      </c>
      <c r="DJ7" s="25">
        <v>52.53</v>
      </c>
      <c r="DK7" s="25">
        <v>53.85</v>
      </c>
      <c r="DL7" s="25">
        <v>55.09</v>
      </c>
      <c r="DM7" s="25">
        <v>48.55</v>
      </c>
      <c r="DN7" s="25">
        <v>49.2</v>
      </c>
      <c r="DO7" s="25">
        <v>50.01</v>
      </c>
      <c r="DP7" s="25">
        <v>50.99</v>
      </c>
      <c r="DQ7" s="25">
        <v>51.79</v>
      </c>
      <c r="DR7" s="25">
        <v>52.02</v>
      </c>
      <c r="DS7" s="25">
        <v>18.18</v>
      </c>
      <c r="DT7" s="25">
        <v>23.96</v>
      </c>
      <c r="DU7" s="25">
        <v>27.78</v>
      </c>
      <c r="DV7" s="25">
        <v>31.1</v>
      </c>
      <c r="DW7" s="25">
        <v>29.35</v>
      </c>
      <c r="DX7" s="25">
        <v>17.11</v>
      </c>
      <c r="DY7" s="25">
        <v>18.329999999999998</v>
      </c>
      <c r="DZ7" s="25">
        <v>20.27</v>
      </c>
      <c r="EA7" s="25">
        <v>21.69</v>
      </c>
      <c r="EB7" s="25">
        <v>23.19</v>
      </c>
      <c r="EC7" s="25">
        <v>25.37</v>
      </c>
      <c r="ED7" s="25">
        <v>0.28000000000000003</v>
      </c>
      <c r="EE7" s="25">
        <v>0.42</v>
      </c>
      <c r="EF7" s="25">
        <v>0.1</v>
      </c>
      <c r="EG7" s="25">
        <v>0.25</v>
      </c>
      <c r="EH7" s="25">
        <v>0.25</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HC04905</cp:lastModifiedBy>
  <cp:lastPrinted>2025-01-31T02:27:02Z</cp:lastPrinted>
  <dcterms:created xsi:type="dcterms:W3CDTF">2025-01-24T06:46:38Z</dcterms:created>
  <dcterms:modified xsi:type="dcterms:W3CDTF">2025-01-31T02:35:39Z</dcterms:modified>
  <cp:category/>
</cp:coreProperties>
</file>