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Gsv0002\下水道課\★経営戦略\経営比較分析表\R1年度\回答\"/>
    </mc:Choice>
  </mc:AlternateContent>
  <xr:revisionPtr revIDLastSave="0" documentId="13_ncr:1_{53E8B6CB-EB1E-4FE0-8C93-571C96A1AF45}" xr6:coauthVersionLast="43" xr6:coauthVersionMax="43" xr10:uidLastSave="{00000000-0000-0000-0000-000000000000}"/>
  <workbookProtection workbookAlgorithmName="SHA-512" workbookHashValue="ZHzSqGhEM7mNaiAXwUnPOmYKOEJZoA2b225RuoVhpf9e+VNv/tf+El4c5HY0XwHcELXDbrvt5fz1/Xb8vMpSnQ==" workbookSaltValue="sIgSkVCXlYAClNjgcr1V5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AD8" i="4"/>
  <c r="I8" i="4"/>
  <c r="B8"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<sst xmlns="http://schemas.openxmlformats.org/spreadsheetml/2006/main" count="319" uniqueCount="116">
  <si>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</si>
  <si>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</si>
  <si>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</si>
  <si>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</si>
  <si>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</si>
  <si>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</si>
  <si>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</si>
  <si>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</si>
  <si>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</si>
  <si>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</si>
  <si>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</si>
  <si>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</si>
  <si>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</si>
  <si>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</si>
  <si>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</si>
  <si>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</si>
  <si>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</si>
  <si>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</si>
  <si>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</si>
  <si>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</si>
  <si>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</si>
  <si>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</si>
  <si>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</si>
  <si>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</si>
  <si>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</si>
  <si>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</si>
  <si>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</si>
  <si>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</si>
  <si>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</si>
  <si>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</si>
  <si>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</si>
  <si>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</si>
  <si>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</si>
  <si>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</si>
  <si>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</si>
  <si>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</si>
  <si>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</si>
  <si>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</si>
  <si>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</si>
  <si>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</si>
  <si>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</si>
  <si>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</si>
  <si>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</si>
  <si>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</si>
  <si>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</si>
  <si>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</si>
  <si>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</si>
  <si>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</si>
  <si>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</si>
  <si>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</si>
  <si>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</si>
  <si>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</si>
  <si>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</si>
  <si>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</si>
  <si>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</si>
  <si>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</si>
  <si>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</si>
  <si>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</si>
  <si>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</si>
  <si>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</si>
  <si>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</si>
  <si>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</si>
  <si>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</si>
  <si>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</si>
  <si>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</si>
  <si>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</si>
  <si>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</si>
  <si>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</si>
  <si>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</si>
  <si>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</si>
  <si>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</si>
  <si>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</si>
  <si>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</si>
  <si>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</si>
  <si>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</si>
  <si>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</si>
  <si>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</si>
  <si>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</si>
  <si>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</si>
  <si>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</si>
  <si>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</si>
  <si>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</si>
  <si>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</si>
  <si>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</si>
  <si>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</si>
  <si>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</si>
  <si>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</si>
  <si>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</si>
  <si>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</si>
  <si>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</si>
  <si>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</si>
  <si>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</si>
  <si>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</si>
  <si>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</si>
  <si>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</si>
  <si>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飯能市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</si>
  <si>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</si>
  <si>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</si>
  <si>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</si>
  <si>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</si>
  <si>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</si>
  <si>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</si>
  <si>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</si>
  <si>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</si>
  <si>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</si>
  <si>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</si>
  <si>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</si>
  <si>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</si>
  <si>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</si>
  <si>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</si>
  <si>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</si>
  <si>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</si>
  <si>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</si>
  <si>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平成31年4月1日に公営企業会計に移行しており、令和元年度が企業会計移行初年度となっている。経常収支比率は、使用料改定を平成23年度、平成26年度の2回実施したことで100％を上回っており、経費回収率についても、100％に近い状態である。単独の処理場を有し、老朽化による修繕などの維持管理費の増加が今後予想されるが、経営の効率化を図り、営業費用上昇の抑制に努めていく。
・流動負債の多くを、建設改良費等の財源に充てるための企業債が占めているため、流動比率は類似団体平均に比べ低い状況となっている。企業債は、年度の元金償還額よりも低い数値での借入を基本とし、経営改善に取り組んでいる。今後も施設の新設と更新状況を踏まえ、償還額と借入額を精査し、企業債残高の上昇を抑制していく。
・汚水処理原価は、元利償還金の増加などにより類似団体平均値と比較してやや高い状況である。維持管理費等の見直し、企業債借入額の抑制に努め、営業費用上昇の抑制に努めていく。
・施設利用率は、類似団体平均よりもやや高い状況である。最大稼働率など他の指標の推移も見ながら、今後の施設の効率性、運営体制、投資のあり方などを検討する必要がある。
・水洗化率は約95％と類似団体平均よりもやや高い状況である。未接続世帯への働きかけや管きょ整備に併せた接続の働きかけなど、水洗化活動の効果が出ている。今後も未接続世帯や事業所等への水洗化活動に積極的に取り組み、水洗化率の向上を図っていく。</t>
    <rPh sb="2" eb="4">
      <t>ヘイセイ</t>
    </rPh>
    <rPh sb="6" eb="7">
      <t>ネン</t>
    </rPh>
    <rPh sb="8" eb="9">
      <t>ガツ</t>
    </rPh>
    <rPh sb="9" eb="11">
      <t>ツイタチ</t>
    </rPh>
    <rPh sb="12" eb="14">
      <t>コウエイ</t>
    </rPh>
    <rPh sb="14" eb="16">
      <t>キギョウ</t>
    </rPh>
    <rPh sb="16" eb="18">
      <t>カイケイ</t>
    </rPh>
    <rPh sb="19" eb="21">
      <t>イコウ</t>
    </rPh>
    <rPh sb="26" eb="27">
      <t>レイ</t>
    </rPh>
    <rPh sb="27" eb="28">
      <t>ワ</t>
    </rPh>
    <rPh sb="28" eb="30">
      <t>ガンネン</t>
    </rPh>
    <rPh sb="30" eb="31">
      <t>ド</t>
    </rPh>
    <rPh sb="32" eb="34">
      <t>キギョウ</t>
    </rPh>
    <rPh sb="34" eb="36">
      <t>カイケイ</t>
    </rPh>
    <rPh sb="36" eb="38">
      <t>イコウ</t>
    </rPh>
    <rPh sb="38" eb="41">
      <t>ショネンド</t>
    </rPh>
    <rPh sb="48" eb="50">
      <t>ケイジョウ</t>
    </rPh>
    <rPh sb="50" eb="52">
      <t>シュウシ</t>
    </rPh>
    <rPh sb="52" eb="54">
      <t>ヒリツ</t>
    </rPh>
    <rPh sb="56" eb="59">
      <t>シヨウリョウ</t>
    </rPh>
    <rPh sb="59" eb="61">
      <t>カイテイ</t>
    </rPh>
    <rPh sb="62" eb="64">
      <t>ヘイセイ</t>
    </rPh>
    <rPh sb="66" eb="68">
      <t>ネンド</t>
    </rPh>
    <rPh sb="69" eb="71">
      <t>ヘイセイ</t>
    </rPh>
    <rPh sb="73" eb="75">
      <t>ネンド</t>
    </rPh>
    <rPh sb="77" eb="78">
      <t>カイ</t>
    </rPh>
    <rPh sb="78" eb="80">
      <t>ジッシ</t>
    </rPh>
    <rPh sb="90" eb="92">
      <t>ウワマワ</t>
    </rPh>
    <rPh sb="97" eb="99">
      <t>ケイヒ</t>
    </rPh>
    <rPh sb="99" eb="101">
      <t>カイシュウ</t>
    </rPh>
    <rPh sb="101" eb="102">
      <t>リツ</t>
    </rPh>
    <rPh sb="113" eb="114">
      <t>チカ</t>
    </rPh>
    <rPh sb="115" eb="117">
      <t>ジョウタイ</t>
    </rPh>
    <rPh sb="121" eb="123">
      <t>タンドク</t>
    </rPh>
    <rPh sb="124" eb="127">
      <t>ショリジョウ</t>
    </rPh>
    <rPh sb="128" eb="129">
      <t>ユウ</t>
    </rPh>
    <rPh sb="131" eb="134">
      <t>ロウキュウカ</t>
    </rPh>
    <rPh sb="137" eb="139">
      <t>シュウゼン</t>
    </rPh>
    <rPh sb="142" eb="144">
      <t>イジ</t>
    </rPh>
    <rPh sb="144" eb="146">
      <t>カンリ</t>
    </rPh>
    <rPh sb="146" eb="147">
      <t>ヒ</t>
    </rPh>
    <rPh sb="148" eb="150">
      <t>ゾウカ</t>
    </rPh>
    <rPh sb="151" eb="153">
      <t>コンゴ</t>
    </rPh>
    <rPh sb="153" eb="155">
      <t>ヨソウ</t>
    </rPh>
    <rPh sb="160" eb="162">
      <t>ケイエイ</t>
    </rPh>
    <rPh sb="163" eb="166">
      <t>コウリツカ</t>
    </rPh>
    <rPh sb="167" eb="168">
      <t>ハカ</t>
    </rPh>
    <rPh sb="170" eb="172">
      <t>エイギョウ</t>
    </rPh>
    <rPh sb="172" eb="174">
      <t>ヒヨウ</t>
    </rPh>
    <rPh sb="174" eb="176">
      <t>ジョウショウ</t>
    </rPh>
    <rPh sb="177" eb="179">
      <t>ヨクセイ</t>
    </rPh>
    <rPh sb="180" eb="181">
      <t>ツト</t>
    </rPh>
    <rPh sb="189" eb="191">
      <t>リュウドウ</t>
    </rPh>
    <rPh sb="191" eb="193">
      <t>フサイ</t>
    </rPh>
    <rPh sb="194" eb="195">
      <t>オオ</t>
    </rPh>
    <rPh sb="198" eb="200">
      <t>ケンセツ</t>
    </rPh>
    <rPh sb="200" eb="202">
      <t>カイリョウ</t>
    </rPh>
    <rPh sb="202" eb="203">
      <t>ヒ</t>
    </rPh>
    <rPh sb="203" eb="204">
      <t>トウ</t>
    </rPh>
    <rPh sb="205" eb="207">
      <t>ザイゲン</t>
    </rPh>
    <rPh sb="208" eb="209">
      <t>ア</t>
    </rPh>
    <rPh sb="214" eb="216">
      <t>キギョウ</t>
    </rPh>
    <rPh sb="216" eb="217">
      <t>サイ</t>
    </rPh>
    <rPh sb="218" eb="219">
      <t>シ</t>
    </rPh>
    <rPh sb="226" eb="228">
      <t>リュウドウ</t>
    </rPh>
    <rPh sb="228" eb="230">
      <t>ヒリツ</t>
    </rPh>
    <rPh sb="231" eb="233">
      <t>ルイジ</t>
    </rPh>
    <rPh sb="233" eb="235">
      <t>ダンタイ</t>
    </rPh>
    <rPh sb="235" eb="237">
      <t>ヘイキン</t>
    </rPh>
    <rPh sb="238" eb="239">
      <t>クラ</t>
    </rPh>
    <rPh sb="240" eb="241">
      <t>ヒク</t>
    </rPh>
    <rPh sb="242" eb="244">
      <t>ジョウキョウ</t>
    </rPh>
    <rPh sb="251" eb="253">
      <t>キギョウ</t>
    </rPh>
    <rPh sb="253" eb="254">
      <t>サイ</t>
    </rPh>
    <rPh sb="256" eb="258">
      <t>ネンド</t>
    </rPh>
    <rPh sb="259" eb="261">
      <t>ガンキン</t>
    </rPh>
    <rPh sb="261" eb="263">
      <t>ショウカン</t>
    </rPh>
    <rPh sb="263" eb="264">
      <t>ガク</t>
    </rPh>
    <rPh sb="267" eb="268">
      <t>ヒク</t>
    </rPh>
    <rPh sb="269" eb="271">
      <t>スウチ</t>
    </rPh>
    <rPh sb="273" eb="275">
      <t>カリイレ</t>
    </rPh>
    <rPh sb="276" eb="278">
      <t>キホン</t>
    </rPh>
    <rPh sb="281" eb="283">
      <t>ケイエイ</t>
    </rPh>
    <rPh sb="283" eb="285">
      <t>カイゼン</t>
    </rPh>
    <rPh sb="286" eb="287">
      <t>ト</t>
    </rPh>
    <rPh sb="288" eb="289">
      <t>ク</t>
    </rPh>
    <rPh sb="294" eb="296">
      <t>コンゴ</t>
    </rPh>
    <rPh sb="297" eb="299">
      <t>シセツ</t>
    </rPh>
    <rPh sb="300" eb="302">
      <t>シンセツ</t>
    </rPh>
    <rPh sb="303" eb="305">
      <t>コウシン</t>
    </rPh>
    <rPh sb="305" eb="307">
      <t>ジョウキョウ</t>
    </rPh>
    <rPh sb="308" eb="309">
      <t>フ</t>
    </rPh>
    <rPh sb="312" eb="314">
      <t>ショウカン</t>
    </rPh>
    <rPh sb="314" eb="315">
      <t>ガク</t>
    </rPh>
    <rPh sb="316" eb="318">
      <t>カリイレ</t>
    </rPh>
    <rPh sb="318" eb="319">
      <t>ガク</t>
    </rPh>
    <rPh sb="320" eb="322">
      <t>セイサ</t>
    </rPh>
    <rPh sb="324" eb="326">
      <t>キギョウ</t>
    </rPh>
    <rPh sb="326" eb="327">
      <t>サイ</t>
    </rPh>
    <rPh sb="327" eb="329">
      <t>ザンダカ</t>
    </rPh>
    <rPh sb="330" eb="332">
      <t>ジョウショウ</t>
    </rPh>
    <rPh sb="333" eb="335">
      <t>ヨクセイ</t>
    </rPh>
    <rPh sb="343" eb="345">
      <t>オスイ</t>
    </rPh>
    <rPh sb="345" eb="347">
      <t>ショリ</t>
    </rPh>
    <rPh sb="347" eb="349">
      <t>ゲンカ</t>
    </rPh>
    <rPh sb="351" eb="353">
      <t>ガンリ</t>
    </rPh>
    <rPh sb="353" eb="356">
      <t>ショウカンキン</t>
    </rPh>
    <rPh sb="357" eb="359">
      <t>ゾウカ</t>
    </rPh>
    <rPh sb="364" eb="366">
      <t>ルイジ</t>
    </rPh>
    <rPh sb="366" eb="368">
      <t>ダンタイ</t>
    </rPh>
    <rPh sb="368" eb="371">
      <t>ヘイキンチ</t>
    </rPh>
    <rPh sb="372" eb="374">
      <t>ヒカク</t>
    </rPh>
    <rPh sb="378" eb="379">
      <t>タカ</t>
    </rPh>
    <rPh sb="380" eb="382">
      <t>ジョウキョウ</t>
    </rPh>
    <rPh sb="386" eb="388">
      <t>イジ</t>
    </rPh>
    <rPh sb="388" eb="390">
      <t>カンリ</t>
    </rPh>
    <rPh sb="390" eb="391">
      <t>ヒ</t>
    </rPh>
    <rPh sb="391" eb="392">
      <t>トウ</t>
    </rPh>
    <rPh sb="393" eb="395">
      <t>ミナオ</t>
    </rPh>
    <rPh sb="397" eb="399">
      <t>キギョウ</t>
    </rPh>
    <rPh sb="399" eb="400">
      <t>サイ</t>
    </rPh>
    <rPh sb="400" eb="402">
      <t>カリイレ</t>
    </rPh>
    <rPh sb="402" eb="403">
      <t>ガク</t>
    </rPh>
    <rPh sb="404" eb="406">
      <t>ヨクセイ</t>
    </rPh>
    <rPh sb="407" eb="408">
      <t>ツト</t>
    </rPh>
    <rPh sb="410" eb="412">
      <t>エイギョウ</t>
    </rPh>
    <rPh sb="412" eb="414">
      <t>ヒヨウ</t>
    </rPh>
    <rPh sb="414" eb="416">
      <t>ジョウショウ</t>
    </rPh>
    <rPh sb="417" eb="419">
      <t>ヨクセイ</t>
    </rPh>
    <rPh sb="420" eb="421">
      <t>ツト</t>
    </rPh>
    <rPh sb="429" eb="431">
      <t>シセツ</t>
    </rPh>
    <rPh sb="431" eb="434">
      <t>リヨウリツ</t>
    </rPh>
    <rPh sb="436" eb="438">
      <t>ルイジ</t>
    </rPh>
    <rPh sb="438" eb="440">
      <t>ダンタイ</t>
    </rPh>
    <rPh sb="440" eb="442">
      <t>ヘイキン</t>
    </rPh>
    <rPh sb="447" eb="448">
      <t>タカ</t>
    </rPh>
    <rPh sb="449" eb="451">
      <t>ジョウキョウ</t>
    </rPh>
    <rPh sb="455" eb="457">
      <t>サイダイ</t>
    </rPh>
    <rPh sb="457" eb="459">
      <t>カドウ</t>
    </rPh>
    <rPh sb="459" eb="460">
      <t>リツ</t>
    </rPh>
    <rPh sb="462" eb="463">
      <t>ホカ</t>
    </rPh>
    <rPh sb="464" eb="466">
      <t>シヒョウ</t>
    </rPh>
    <rPh sb="467" eb="469">
      <t>スイイ</t>
    </rPh>
    <rPh sb="470" eb="471">
      <t>ミ</t>
    </rPh>
    <rPh sb="475" eb="477">
      <t>コンゴ</t>
    </rPh>
    <rPh sb="478" eb="480">
      <t>シセツ</t>
    </rPh>
    <rPh sb="481" eb="484">
      <t>コウリツセイ</t>
    </rPh>
    <rPh sb="485" eb="487">
      <t>ウンエイ</t>
    </rPh>
    <rPh sb="487" eb="489">
      <t>タイセイ</t>
    </rPh>
    <rPh sb="490" eb="492">
      <t>トウシ</t>
    </rPh>
    <rPh sb="495" eb="496">
      <t>カタ</t>
    </rPh>
    <rPh sb="499" eb="501">
      <t>ケントウ</t>
    </rPh>
    <rPh sb="503" eb="505">
      <t>ヒツヨウ</t>
    </rPh>
    <rPh sb="512" eb="515">
      <t>スイセンカ</t>
    </rPh>
    <rPh sb="515" eb="516">
      <t>リツ</t>
    </rPh>
    <rPh sb="517" eb="518">
      <t>ヤク</t>
    </rPh>
    <rPh sb="522" eb="524">
      <t>ルイジ</t>
    </rPh>
    <rPh sb="524" eb="526">
      <t>ダンタイ</t>
    </rPh>
    <rPh sb="526" eb="528">
      <t>ヘイキン</t>
    </rPh>
    <rPh sb="533" eb="534">
      <t>タカ</t>
    </rPh>
    <rPh sb="535" eb="537">
      <t>ジョウキョウ</t>
    </rPh>
    <rPh sb="541" eb="544">
      <t>ミセツゾク</t>
    </rPh>
    <rPh sb="544" eb="546">
      <t>セタイ</t>
    </rPh>
    <rPh sb="548" eb="549">
      <t>ハタラ</t>
    </rPh>
    <rPh sb="553" eb="554">
      <t>カン</t>
    </rPh>
    <rPh sb="556" eb="558">
      <t>セイビ</t>
    </rPh>
    <rPh sb="559" eb="560">
      <t>アワ</t>
    </rPh>
    <rPh sb="562" eb="564">
      <t>セツゾク</t>
    </rPh>
    <rPh sb="565" eb="566">
      <t>ハタラ</t>
    </rPh>
    <rPh sb="572" eb="575">
      <t>スイセンカ</t>
    </rPh>
    <rPh sb="575" eb="577">
      <t>カツドウ</t>
    </rPh>
    <rPh sb="578" eb="580">
      <t>コウカ</t>
    </rPh>
    <rPh sb="581" eb="582">
      <t>デ</t>
    </rPh>
    <rPh sb="586" eb="588">
      <t>コンゴ</t>
    </rPh>
    <rPh sb="589" eb="592">
      <t>ミセツゾク</t>
    </rPh>
    <rPh sb="592" eb="594">
      <t>セタイ</t>
    </rPh>
    <rPh sb="595" eb="598">
      <t>ジギョウショ</t>
    </rPh>
    <rPh sb="598" eb="599">
      <t>トウ</t>
    </rPh>
    <rPh sb="601" eb="604">
      <t>スイセンカ</t>
    </rPh>
    <rPh sb="604" eb="606">
      <t>カツドウ</t>
    </rPh>
    <rPh sb="607" eb="610">
      <t>セッキョクテキ</t>
    </rPh>
    <rPh sb="611" eb="612">
      <t>ト</t>
    </rPh>
    <rPh sb="613" eb="614">
      <t>ク</t>
    </rPh>
    <rPh sb="616" eb="619">
      <t>スイセンカ</t>
    </rPh>
    <rPh sb="619" eb="620">
      <t>リツ</t>
    </rPh>
    <rPh sb="621" eb="623">
      <t>コウジョウ</t>
    </rPh>
    <rPh sb="624" eb="625">
      <t>ハカ</t>
    </rPh>
    <phoneticPr fontId="4"/>
  </si>
  <si>
    <t>・昭和28年度から下水道事業に取り組んでいることから、下水道施設の老朽化が進んでいるが、現在も未普及対策の汚水管きょ整備を進めているため、管きょ更新が進んでおらず、管渠改善率が低い状況である。平成30年度にストックマネジメント計画を策定したことから、未普及対策とともに適正な維持管理に取り組んでいく。なお、管きょ更新については、状態把握を目的とした管きょ調査を行い、その結果に基づいた管きょ更新計画を策定する見込みでいる。</t>
    <phoneticPr fontId="4"/>
  </si>
  <si>
    <t xml:space="preserve">
・平成23年度以降、2度の使用料改定を実施したことで、経常収支比率、経費回収率は類似団体平均を上回っている。企業債残高対事業規模比率が平均を大きく上回っているため、適正な額での借入により、企業債残高の削減を図っていく必要がある。
・未普及対策を優先的に進めていくが、今後は、ストックマネジメント計画に基づき、計画的な更新と適正な維持管理に取り組んでいく。
・公営企業化に伴い、今後は企業としての経済性を十分発揮するとともに、これまで以上に経営の合理化と経費の節減に努めていく。</t>
    <rPh sb="28" eb="30">
      <t>ケイジョウ</t>
    </rPh>
    <rPh sb="41" eb="43">
      <t>ルイジ</t>
    </rPh>
    <rPh sb="43" eb="45">
      <t>ダンタイ</t>
    </rPh>
    <rPh sb="45" eb="47">
      <t>ヘイキン</t>
    </rPh>
    <rPh sb="48" eb="50">
      <t>ウワマワ</t>
    </rPh>
    <rPh sb="55" eb="57">
      <t>キギョウ</t>
    </rPh>
    <rPh sb="57" eb="58">
      <t>サイ</t>
    </rPh>
    <rPh sb="58" eb="60">
      <t>ザンダカ</t>
    </rPh>
    <rPh sb="60" eb="61">
      <t>タイ</t>
    </rPh>
    <rPh sb="61" eb="63">
      <t>ジギョウ</t>
    </rPh>
    <rPh sb="63" eb="65">
      <t>キボ</t>
    </rPh>
    <rPh sb="65" eb="67">
      <t>ヒリツ</t>
    </rPh>
    <rPh sb="68" eb="70">
      <t>ヘイキン</t>
    </rPh>
    <rPh sb="71" eb="72">
      <t>オオ</t>
    </rPh>
    <rPh sb="74" eb="76">
      <t>ウワマワ</t>
    </rPh>
    <rPh sb="83" eb="85">
      <t>テキセイ</t>
    </rPh>
    <rPh sb="86" eb="87">
      <t>ガク</t>
    </rPh>
    <rPh sb="89" eb="91">
      <t>カリイレ</t>
    </rPh>
    <rPh sb="95" eb="97">
      <t>キギョウ</t>
    </rPh>
    <rPh sb="97" eb="98">
      <t>サイ</t>
    </rPh>
    <rPh sb="98" eb="100">
      <t>ザンダカ</t>
    </rPh>
    <rPh sb="101" eb="103">
      <t>サクゲン</t>
    </rPh>
    <rPh sb="104" eb="105">
      <t>ハカ</t>
    </rPh>
    <rPh sb="109" eb="1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</si>
</sst>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7EB-4754-A505-11FE54BF39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17EB-4754-A505-11FE54BF39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65.709999999999994</c:v>
                </c:pt>
              </c:numCache>
            </c:numRef>
          </c:val>
          <c:extLst>
            <c:ext xmlns:c16="http://schemas.microsoft.com/office/drawing/2014/chart" uri="{C3380CC4-5D6E-409C-BE32-E72D297353CC}">
              <c16:uniqueId val="{00000000-E3DA-40DD-A9CE-2312F19D6C7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57.04</c:v>
                </c:pt>
              </c:numCache>
            </c:numRef>
          </c:val>
          <c:smooth val="0"/>
          <c:extLst>
            <c:ext xmlns:c16="http://schemas.microsoft.com/office/drawing/2014/chart" uri="{C3380CC4-5D6E-409C-BE32-E72D297353CC}">
              <c16:uniqueId val="{00000001-E3DA-40DD-A9CE-2312F19D6C7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95.03</c:v>
                </c:pt>
              </c:numCache>
            </c:numRef>
          </c:val>
          <c:extLst>
            <c:ext xmlns:c16="http://schemas.microsoft.com/office/drawing/2014/chart" uri="{C3380CC4-5D6E-409C-BE32-E72D297353CC}">
              <c16:uniqueId val="{00000000-C50A-4445-ABBA-E61B3BC5876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93.73</c:v>
                </c:pt>
              </c:numCache>
            </c:numRef>
          </c:val>
          <c:smooth val="0"/>
          <c:extLst>
            <c:ext xmlns:c16="http://schemas.microsoft.com/office/drawing/2014/chart" uri="{C3380CC4-5D6E-409C-BE32-E72D297353CC}">
              <c16:uniqueId val="{00000001-C50A-4445-ABBA-E61B3BC5876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109.04</c:v>
                </c:pt>
              </c:numCache>
            </c:numRef>
          </c:val>
          <c:extLst>
            <c:ext xmlns:c16="http://schemas.microsoft.com/office/drawing/2014/chart" uri="{C3380CC4-5D6E-409C-BE32-E72D297353CC}">
              <c16:uniqueId val="{00000000-135D-4BAA-9ABA-ABC51C5132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106.32</c:v>
                </c:pt>
              </c:numCache>
            </c:numRef>
          </c:val>
          <c:smooth val="0"/>
          <c:extLst>
            <c:ext xmlns:c16="http://schemas.microsoft.com/office/drawing/2014/chart" uri="{C3380CC4-5D6E-409C-BE32-E72D297353CC}">
              <c16:uniqueId val="{00000001-135D-4BAA-9ABA-ABC51C5132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3.88</c:v>
                </c:pt>
              </c:numCache>
            </c:numRef>
          </c:val>
          <c:extLst>
            <c:ext xmlns:c16="http://schemas.microsoft.com/office/drawing/2014/chart" uri="{C3380CC4-5D6E-409C-BE32-E72D297353CC}">
              <c16:uniqueId val="{00000000-EB3D-481F-B1EA-B0F09F86C6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21.22</c:v>
                </c:pt>
              </c:numCache>
            </c:numRef>
          </c:val>
          <c:smooth val="0"/>
          <c:extLst>
            <c:ext xmlns:c16="http://schemas.microsoft.com/office/drawing/2014/chart" uri="{C3380CC4-5D6E-409C-BE32-E72D297353CC}">
              <c16:uniqueId val="{00000001-EB3D-481F-B1EA-B0F09F86C6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9.89</c:v>
                </c:pt>
              </c:numCache>
            </c:numRef>
          </c:val>
          <c:extLst>
            <c:ext xmlns:c16="http://schemas.microsoft.com/office/drawing/2014/chart" uri="{C3380CC4-5D6E-409C-BE32-E72D297353CC}">
              <c16:uniqueId val="{00000000-06E0-484C-8620-7469363721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06E0-484C-8620-7469363721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AC7-46DF-9ABF-DEC2753BD9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c:v>
                </c:pt>
              </c:numCache>
            </c:numRef>
          </c:val>
          <c:smooth val="0"/>
          <c:extLst>
            <c:ext xmlns:c16="http://schemas.microsoft.com/office/drawing/2014/chart" uri="{C3380CC4-5D6E-409C-BE32-E72D297353CC}">
              <c16:uniqueId val="{00000001-9AC7-46DF-9ABF-DEC2753BD9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31.4</c:v>
                </c:pt>
              </c:numCache>
            </c:numRef>
          </c:val>
          <c:extLst>
            <c:ext xmlns:c16="http://schemas.microsoft.com/office/drawing/2014/chart" uri="{C3380CC4-5D6E-409C-BE32-E72D297353CC}">
              <c16:uniqueId val="{00000000-A6B5-46B6-B95C-6AD600AC36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71.540000000000006</c:v>
                </c:pt>
              </c:numCache>
            </c:numRef>
          </c:val>
          <c:smooth val="0"/>
          <c:extLst>
            <c:ext xmlns:c16="http://schemas.microsoft.com/office/drawing/2014/chart" uri="{C3380CC4-5D6E-409C-BE32-E72D297353CC}">
              <c16:uniqueId val="{00000001-A6B5-46B6-B95C-6AD600AC36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1021.5</c:v>
                </c:pt>
              </c:numCache>
            </c:numRef>
          </c:val>
          <c:extLst>
            <c:ext xmlns:c16="http://schemas.microsoft.com/office/drawing/2014/chart" uri="{C3380CC4-5D6E-409C-BE32-E72D297353CC}">
              <c16:uniqueId val="{00000000-C850-43F7-90B0-425354D3E5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653.69000000000005</c:v>
                </c:pt>
              </c:numCache>
            </c:numRef>
          </c:val>
          <c:smooth val="0"/>
          <c:extLst>
            <c:ext xmlns:c16="http://schemas.microsoft.com/office/drawing/2014/chart" uri="{C3380CC4-5D6E-409C-BE32-E72D297353CC}">
              <c16:uniqueId val="{00000001-C850-43F7-90B0-425354D3E5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99.21</c:v>
                </c:pt>
              </c:numCache>
            </c:numRef>
          </c:val>
          <c:extLst>
            <c:ext xmlns:c16="http://schemas.microsoft.com/office/drawing/2014/chart" uri="{C3380CC4-5D6E-409C-BE32-E72D297353CC}">
              <c16:uniqueId val="{00000000-CF2B-479D-A618-4D209F2048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88.05</c:v>
                </c:pt>
              </c:numCache>
            </c:numRef>
          </c:val>
          <c:smooth val="0"/>
          <c:extLst>
            <c:ext xmlns:c16="http://schemas.microsoft.com/office/drawing/2014/chart" uri="{C3380CC4-5D6E-409C-BE32-E72D297353CC}">
              <c16:uniqueId val="{00000001-CF2B-479D-A618-4D209F2048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148.9</c:v>
                </c:pt>
              </c:numCache>
            </c:numRef>
          </c:val>
          <c:extLst>
            <c:ext xmlns:c16="http://schemas.microsoft.com/office/drawing/2014/chart" uri="{C3380CC4-5D6E-409C-BE32-E72D297353CC}">
              <c16:uniqueId val="{00000000-470E-449E-A0E7-C1952B6DDA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141.15</c:v>
                </c:pt>
              </c:numCache>
            </c:numRef>
          </c:val>
          <c:smooth val="0"/>
          <c:extLst>
            <c:ext xmlns:c16="http://schemas.microsoft.com/office/drawing/2014/chart" uri="{C3380CC4-5D6E-409C-BE32-E72D297353CC}">
              <c16:uniqueId val="{00000001-470E-449E-A0E7-C1952B6DDA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J6" sqref="BJ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飯能市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79553</v>
      </c>
      <c r="AM8" s="69"/>
      <c r="AN8" s="69"/>
      <c r="AO8" s="69"/>
      <c r="AP8" s="69"/>
      <c r="AQ8" s="69"/>
      <c r="AR8" s="69"/>
      <c r="AS8" s="69"/>
      <c r="AT8" s="68">
        <f>データ!T6</f>
        <v>193.05</v>
      </c>
      <c r="AU8" s="68"/>
      <c r="AV8" s="68"/>
      <c r="AW8" s="68"/>
      <c r="AX8" s="68"/>
      <c r="AY8" s="68"/>
      <c r="AZ8" s="68"/>
      <c r="BA8" s="68"/>
      <c r="BB8" s="68">
        <f>データ!U6</f>
        <v>412.08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68.930000000000007</v>
      </c>
      <c r="J10" s="68"/>
      <c r="K10" s="68"/>
      <c r="L10" s="68"/>
      <c r="M10" s="68"/>
      <c r="N10" s="68"/>
      <c r="O10" s="68"/>
      <c r="P10" s="68">
        <f>データ!P6</f>
        <v>70.09</v>
      </c>
      <c r="Q10" s="68"/>
      <c r="R10" s="68"/>
      <c r="S10" s="68"/>
      <c r="T10" s="68"/>
      <c r="U10" s="68"/>
      <c r="V10" s="68"/>
      <c r="W10" s="68">
        <f>データ!Q6</f>
        <v>83.43</v>
      </c>
      <c r="X10" s="68"/>
      <c r="Y10" s="68"/>
      <c r="Z10" s="68"/>
      <c r="AA10" s="68"/>
      <c r="AB10" s="68"/>
      <c r="AC10" s="68"/>
      <c r="AD10" s="69">
        <f>データ!R6</f>
        <v>2706</v>
      </c>
      <c r="AE10" s="69"/>
      <c r="AF10" s="69"/>
      <c r="AG10" s="69"/>
      <c r="AH10" s="69"/>
      <c r="AI10" s="69"/>
      <c r="AJ10" s="69"/>
      <c r="AK10" s="2"/>
      <c r="AL10" s="69">
        <f>データ!V6</f>
        <v>55609</v>
      </c>
      <c r="AM10" s="69"/>
      <c r="AN10" s="69"/>
      <c r="AO10" s="69"/>
      <c r="AP10" s="69"/>
      <c r="AQ10" s="69"/>
      <c r="AR10" s="69"/>
      <c r="AS10" s="69"/>
      <c r="AT10" s="68">
        <f>データ!W6</f>
        <v>10.45</v>
      </c>
      <c r="AU10" s="68"/>
      <c r="AV10" s="68"/>
      <c r="AW10" s="68"/>
      <c r="AX10" s="68"/>
      <c r="AY10" s="68"/>
      <c r="AZ10" s="68"/>
      <c r="BA10" s="68"/>
      <c r="BB10" s="68">
        <f>データ!X6</f>
        <v>5321.44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113</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1OAd8/Ir15AqyDwZIU0uD5jSZeZzChAe6tOAWuHw3FTmoc/9vr0TRklSS3jPhtbLARs3/r8kpQ70qvBG+zY9LA==" saltValue="Vpgu7NOeV2joySo9dnUJ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112097</v>
      </c>
      <c r="D6" s="33">
        <f t="shared" si="3"/>
        <v>46</v>
      </c>
      <c r="E6" s="33">
        <f t="shared" si="3"/>
        <v>17</v>
      </c>
      <c r="F6" s="33">
        <f t="shared" si="3"/>
        <v>1</v>
      </c>
      <c r="G6" s="33">
        <f t="shared" si="3"/>
        <v>0</v>
      </c>
      <c r="H6" s="33" t="str">
        <f t="shared" si="3"/>
        <v>埼玉県　飯能市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68.930000000000007</v>
      </c>
      <c r="P6" s="34">
        <f t="shared" si="3"/>
        <v>70.09</v>
      </c>
      <c r="Q6" s="34">
        <f t="shared" si="3"/>
        <v>83.43</v>
      </c>
      <c r="R6" s="34">
        <f t="shared" si="3"/>
        <v>2706</v>
      </c>
      <c r="S6" s="34">
        <f t="shared" si="3"/>
        <v>79553</v>
      </c>
      <c r="T6" s="34">
        <f t="shared" si="3"/>
        <v>193.05</v>
      </c>
      <c r="U6" s="34">
        <f t="shared" si="3"/>
        <v>412.08</v>
      </c>
      <c r="V6" s="34">
        <f t="shared" si="3"/>
        <v>55609</v>
      </c>
      <c r="W6" s="34">
        <f t="shared" si="3"/>
        <v>10.45</v>
      </c>
      <c r="X6" s="34">
        <f t="shared" si="3"/>
        <v>5321.44</v>
      </c>
      <c r="Y6" s="35" t="str">
        <f>IF(Y7="",NA(),Y7)</f>
        <v>-</v>
      </c>
      <c r="Z6" s="35" t="str">
        <f t="shared" ref="Z6:AH6" si="4">IF(Z7="",NA(),Z7)</f>
        <v>-</v>
      </c>
      <c r="AA6" s="35" t="str">
        <f t="shared" si="4"/>
        <v>-</v>
      </c>
      <c r="AB6" s="35" t="str">
        <f t="shared" si="4"/>
        <v>-</v>
      </c>
      <c r="AC6" s="35">
        <f t="shared" si="4"/>
        <v>109.04</v>
      </c>
      <c r="AD6" s="35" t="str">
        <f t="shared" si="4"/>
        <v>-</v>
      </c>
      <c r="AE6" s="35" t="str">
        <f t="shared" si="4"/>
        <v>-</v>
      </c>
      <c r="AF6" s="35" t="str">
        <f t="shared" si="4"/>
        <v>-</v>
      </c>
      <c r="AG6" s="35" t="str">
        <f t="shared" si="4"/>
        <v>-</v>
      </c>
      <c r="AH6" s="35">
        <f t="shared" si="4"/>
        <v>106.32</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1.35</v>
      </c>
      <c r="AT6" s="34" t="str">
        <f>IF(AT7="","",IF(AT7="-","【-】","【"&amp;SUBSTITUTE(TEXT(AT7,"#,##0.00"),"-","△")&amp;"】"))</f>
        <v>【3.09】</v>
      </c>
      <c r="AU6" s="35" t="str">
        <f>IF(AU7="",NA(),AU7)</f>
        <v>-</v>
      </c>
      <c r="AV6" s="35" t="str">
        <f t="shared" ref="AV6:BD6" si="6">IF(AV7="",NA(),AV7)</f>
        <v>-</v>
      </c>
      <c r="AW6" s="35" t="str">
        <f t="shared" si="6"/>
        <v>-</v>
      </c>
      <c r="AX6" s="35" t="str">
        <f t="shared" si="6"/>
        <v>-</v>
      </c>
      <c r="AY6" s="35">
        <f t="shared" si="6"/>
        <v>31.4</v>
      </c>
      <c r="AZ6" s="35" t="str">
        <f t="shared" si="6"/>
        <v>-</v>
      </c>
      <c r="BA6" s="35" t="str">
        <f t="shared" si="6"/>
        <v>-</v>
      </c>
      <c r="BB6" s="35" t="str">
        <f t="shared" si="6"/>
        <v>-</v>
      </c>
      <c r="BC6" s="35" t="str">
        <f t="shared" si="6"/>
        <v>-</v>
      </c>
      <c r="BD6" s="35">
        <f t="shared" si="6"/>
        <v>71.540000000000006</v>
      </c>
      <c r="BE6" s="34" t="str">
        <f>IF(BE7="","",IF(BE7="-","【-】","【"&amp;SUBSTITUTE(TEXT(BE7,"#,##0.00"),"-","△")&amp;"】"))</f>
        <v>【69.54】</v>
      </c>
      <c r="BF6" s="35" t="str">
        <f>IF(BF7="",NA(),BF7)</f>
        <v>-</v>
      </c>
      <c r="BG6" s="35" t="str">
        <f t="shared" ref="BG6:BO6" si="7">IF(BG7="",NA(),BG7)</f>
        <v>-</v>
      </c>
      <c r="BH6" s="35" t="str">
        <f t="shared" si="7"/>
        <v>-</v>
      </c>
      <c r="BI6" s="35" t="str">
        <f t="shared" si="7"/>
        <v>-</v>
      </c>
      <c r="BJ6" s="35">
        <f t="shared" si="7"/>
        <v>1021.5</v>
      </c>
      <c r="BK6" s="35" t="str">
        <f t="shared" si="7"/>
        <v>-</v>
      </c>
      <c r="BL6" s="35" t="str">
        <f t="shared" si="7"/>
        <v>-</v>
      </c>
      <c r="BM6" s="35" t="str">
        <f t="shared" si="7"/>
        <v>-</v>
      </c>
      <c r="BN6" s="35" t="str">
        <f t="shared" si="7"/>
        <v>-</v>
      </c>
      <c r="BO6" s="35">
        <f t="shared" si="7"/>
        <v>653.69000000000005</v>
      </c>
      <c r="BP6" s="34" t="str">
        <f>IF(BP7="","",IF(BP7="-","【-】","【"&amp;SUBSTITUTE(TEXT(BP7,"#,##0.00"),"-","△")&amp;"】"))</f>
        <v>【682.51】</v>
      </c>
      <c r="BQ6" s="35" t="str">
        <f>IF(BQ7="",NA(),BQ7)</f>
        <v>-</v>
      </c>
      <c r="BR6" s="35" t="str">
        <f t="shared" ref="BR6:BZ6" si="8">IF(BR7="",NA(),BR7)</f>
        <v>-</v>
      </c>
      <c r="BS6" s="35" t="str">
        <f t="shared" si="8"/>
        <v>-</v>
      </c>
      <c r="BT6" s="35" t="str">
        <f t="shared" si="8"/>
        <v>-</v>
      </c>
      <c r="BU6" s="35">
        <f t="shared" si="8"/>
        <v>99.21</v>
      </c>
      <c r="BV6" s="35" t="str">
        <f t="shared" si="8"/>
        <v>-</v>
      </c>
      <c r="BW6" s="35" t="str">
        <f t="shared" si="8"/>
        <v>-</v>
      </c>
      <c r="BX6" s="35" t="str">
        <f t="shared" si="8"/>
        <v>-</v>
      </c>
      <c r="BY6" s="35" t="str">
        <f t="shared" si="8"/>
        <v>-</v>
      </c>
      <c r="BZ6" s="35">
        <f t="shared" si="8"/>
        <v>88.05</v>
      </c>
      <c r="CA6" s="34" t="str">
        <f>IF(CA7="","",IF(CA7="-","【-】","【"&amp;SUBSTITUTE(TEXT(CA7,"#,##0.00"),"-","△")&amp;"】"))</f>
        <v>【100.34】</v>
      </c>
      <c r="CB6" s="35" t="str">
        <f>IF(CB7="",NA(),CB7)</f>
        <v>-</v>
      </c>
      <c r="CC6" s="35" t="str">
        <f t="shared" ref="CC6:CK6" si="9">IF(CC7="",NA(),CC7)</f>
        <v>-</v>
      </c>
      <c r="CD6" s="35" t="str">
        <f t="shared" si="9"/>
        <v>-</v>
      </c>
      <c r="CE6" s="35" t="str">
        <f t="shared" si="9"/>
        <v>-</v>
      </c>
      <c r="CF6" s="35">
        <f t="shared" si="9"/>
        <v>148.9</v>
      </c>
      <c r="CG6" s="35" t="str">
        <f t="shared" si="9"/>
        <v>-</v>
      </c>
      <c r="CH6" s="35" t="str">
        <f t="shared" si="9"/>
        <v>-</v>
      </c>
      <c r="CI6" s="35" t="str">
        <f t="shared" si="9"/>
        <v>-</v>
      </c>
      <c r="CJ6" s="35" t="str">
        <f t="shared" si="9"/>
        <v>-</v>
      </c>
      <c r="CK6" s="35">
        <f t="shared" si="9"/>
        <v>141.15</v>
      </c>
      <c r="CL6" s="34" t="str">
        <f>IF(CL7="","",IF(CL7="-","【-】","【"&amp;SUBSTITUTE(TEXT(CL7,"#,##0.00"),"-","△")&amp;"】"))</f>
        <v>【136.15】</v>
      </c>
      <c r="CM6" s="35" t="str">
        <f>IF(CM7="",NA(),CM7)</f>
        <v>-</v>
      </c>
      <c r="CN6" s="35" t="str">
        <f t="shared" ref="CN6:CV6" si="10">IF(CN7="",NA(),CN7)</f>
        <v>-</v>
      </c>
      <c r="CO6" s="35" t="str">
        <f t="shared" si="10"/>
        <v>-</v>
      </c>
      <c r="CP6" s="35" t="str">
        <f t="shared" si="10"/>
        <v>-</v>
      </c>
      <c r="CQ6" s="35">
        <f t="shared" si="10"/>
        <v>65.709999999999994</v>
      </c>
      <c r="CR6" s="35" t="str">
        <f t="shared" si="10"/>
        <v>-</v>
      </c>
      <c r="CS6" s="35" t="str">
        <f t="shared" si="10"/>
        <v>-</v>
      </c>
      <c r="CT6" s="35" t="str">
        <f t="shared" si="10"/>
        <v>-</v>
      </c>
      <c r="CU6" s="35" t="str">
        <f t="shared" si="10"/>
        <v>-</v>
      </c>
      <c r="CV6" s="35">
        <f t="shared" si="10"/>
        <v>57.04</v>
      </c>
      <c r="CW6" s="34" t="str">
        <f>IF(CW7="","",IF(CW7="-","【-】","【"&amp;SUBSTITUTE(TEXT(CW7,"#,##0.00"),"-","△")&amp;"】"))</f>
        <v>【59.64】</v>
      </c>
      <c r="CX6" s="35" t="str">
        <f>IF(CX7="",NA(),CX7)</f>
        <v>-</v>
      </c>
      <c r="CY6" s="35" t="str">
        <f t="shared" ref="CY6:DG6" si="11">IF(CY7="",NA(),CY7)</f>
        <v>-</v>
      </c>
      <c r="CZ6" s="35" t="str">
        <f t="shared" si="11"/>
        <v>-</v>
      </c>
      <c r="DA6" s="35" t="str">
        <f t="shared" si="11"/>
        <v>-</v>
      </c>
      <c r="DB6" s="35">
        <f t="shared" si="11"/>
        <v>95.03</v>
      </c>
      <c r="DC6" s="35" t="str">
        <f t="shared" si="11"/>
        <v>-</v>
      </c>
      <c r="DD6" s="35" t="str">
        <f t="shared" si="11"/>
        <v>-</v>
      </c>
      <c r="DE6" s="35" t="str">
        <f t="shared" si="11"/>
        <v>-</v>
      </c>
      <c r="DF6" s="35" t="str">
        <f t="shared" si="11"/>
        <v>-</v>
      </c>
      <c r="DG6" s="35">
        <f t="shared" si="11"/>
        <v>93.73</v>
      </c>
      <c r="DH6" s="34" t="str">
        <f>IF(DH7="","",IF(DH7="-","【-】","【"&amp;SUBSTITUTE(TEXT(DH7,"#,##0.00"),"-","△")&amp;"】"))</f>
        <v>【95.35】</v>
      </c>
      <c r="DI6" s="35" t="str">
        <f>IF(DI7="",NA(),DI7)</f>
        <v>-</v>
      </c>
      <c r="DJ6" s="35" t="str">
        <f t="shared" ref="DJ6:DR6" si="12">IF(DJ7="",NA(),DJ7)</f>
        <v>-</v>
      </c>
      <c r="DK6" s="35" t="str">
        <f t="shared" si="12"/>
        <v>-</v>
      </c>
      <c r="DL6" s="35" t="str">
        <f t="shared" si="12"/>
        <v>-</v>
      </c>
      <c r="DM6" s="35">
        <f t="shared" si="12"/>
        <v>3.88</v>
      </c>
      <c r="DN6" s="35" t="str">
        <f t="shared" si="12"/>
        <v>-</v>
      </c>
      <c r="DO6" s="35" t="str">
        <f t="shared" si="12"/>
        <v>-</v>
      </c>
      <c r="DP6" s="35" t="str">
        <f t="shared" si="12"/>
        <v>-</v>
      </c>
      <c r="DQ6" s="35" t="str">
        <f t="shared" si="12"/>
        <v>-</v>
      </c>
      <c r="DR6" s="35">
        <f t="shared" si="12"/>
        <v>21.22</v>
      </c>
      <c r="DS6" s="34" t="str">
        <f>IF(DS7="","",IF(DS7="-","【-】","【"&amp;SUBSTITUTE(TEXT(DS7,"#,##0.00"),"-","△")&amp;"】"))</f>
        <v>【38.57】</v>
      </c>
      <c r="DT6" s="35" t="str">
        <f>IF(DT7="",NA(),DT7)</f>
        <v>-</v>
      </c>
      <c r="DU6" s="35" t="str">
        <f t="shared" ref="DU6:EC6" si="13">IF(DU7="",NA(),DU7)</f>
        <v>-</v>
      </c>
      <c r="DV6" s="35" t="str">
        <f t="shared" si="13"/>
        <v>-</v>
      </c>
      <c r="DW6" s="35" t="str">
        <f t="shared" si="13"/>
        <v>-</v>
      </c>
      <c r="DX6" s="35">
        <f t="shared" si="13"/>
        <v>9.89</v>
      </c>
      <c r="DY6" s="35" t="str">
        <f t="shared" si="13"/>
        <v>-</v>
      </c>
      <c r="DZ6" s="35" t="str">
        <f t="shared" si="13"/>
        <v>-</v>
      </c>
      <c r="EA6" s="35" t="str">
        <f t="shared" si="13"/>
        <v>-</v>
      </c>
      <c r="EB6" s="35" t="str">
        <f t="shared" si="13"/>
        <v>-</v>
      </c>
      <c r="EC6" s="35">
        <f t="shared" si="13"/>
        <v>0.83</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15">
      <c r="A7" s="28"/>
      <c r="B7" s="37">
        <v>2019</v>
      </c>
      <c r="C7" s="37">
        <v>112097</v>
      </c>
      <c r="D7" s="37">
        <v>46</v>
      </c>
      <c r="E7" s="37">
        <v>17</v>
      </c>
      <c r="F7" s="37">
        <v>1</v>
      </c>
      <c r="G7" s="37">
        <v>0</v>
      </c>
      <c r="H7" s="37" t="s">
        <v>95</v>
      </c>
      <c r="I7" s="37" t="s">
        <v>96</v>
      </c>
      <c r="J7" s="37" t="s">
        <v>97</v>
      </c>
      <c r="K7" s="37" t="s">
        <v>98</v>
      </c>
      <c r="L7" s="37" t="s">
        <v>99</v>
      </c>
      <c r="M7" s="37" t="s">
        <v>100</v>
      </c>
      <c r="N7" s="38" t="s">
        <v>101</v>
      </c>
      <c r="O7" s="38">
        <v>68.930000000000007</v>
      </c>
      <c r="P7" s="38">
        <v>70.09</v>
      </c>
      <c r="Q7" s="38">
        <v>83.43</v>
      </c>
      <c r="R7" s="38">
        <v>2706</v>
      </c>
      <c r="S7" s="38">
        <v>79553</v>
      </c>
      <c r="T7" s="38">
        <v>193.05</v>
      </c>
      <c r="U7" s="38">
        <v>412.08</v>
      </c>
      <c r="V7" s="38">
        <v>55609</v>
      </c>
      <c r="W7" s="38">
        <v>10.45</v>
      </c>
      <c r="X7" s="38">
        <v>5321.44</v>
      </c>
      <c r="Y7" s="38" t="s">
        <v>101</v>
      </c>
      <c r="Z7" s="38" t="s">
        <v>101</v>
      </c>
      <c r="AA7" s="38" t="s">
        <v>101</v>
      </c>
      <c r="AB7" s="38" t="s">
        <v>101</v>
      </c>
      <c r="AC7" s="38">
        <v>109.04</v>
      </c>
      <c r="AD7" s="38" t="s">
        <v>101</v>
      </c>
      <c r="AE7" s="38" t="s">
        <v>101</v>
      </c>
      <c r="AF7" s="38" t="s">
        <v>101</v>
      </c>
      <c r="AG7" s="38" t="s">
        <v>101</v>
      </c>
      <c r="AH7" s="38">
        <v>106.32</v>
      </c>
      <c r="AI7" s="38">
        <v>108.07</v>
      </c>
      <c r="AJ7" s="38" t="s">
        <v>101</v>
      </c>
      <c r="AK7" s="38" t="s">
        <v>101</v>
      </c>
      <c r="AL7" s="38" t="s">
        <v>101</v>
      </c>
      <c r="AM7" s="38" t="s">
        <v>101</v>
      </c>
      <c r="AN7" s="38">
        <v>0</v>
      </c>
      <c r="AO7" s="38" t="s">
        <v>101</v>
      </c>
      <c r="AP7" s="38" t="s">
        <v>101</v>
      </c>
      <c r="AQ7" s="38" t="s">
        <v>101</v>
      </c>
      <c r="AR7" s="38" t="s">
        <v>101</v>
      </c>
      <c r="AS7" s="38">
        <v>1.35</v>
      </c>
      <c r="AT7" s="38">
        <v>3.09</v>
      </c>
      <c r="AU7" s="38" t="s">
        <v>101</v>
      </c>
      <c r="AV7" s="38" t="s">
        <v>101</v>
      </c>
      <c r="AW7" s="38" t="s">
        <v>101</v>
      </c>
      <c r="AX7" s="38" t="s">
        <v>101</v>
      </c>
      <c r="AY7" s="38">
        <v>31.4</v>
      </c>
      <c r="AZ7" s="38" t="s">
        <v>101</v>
      </c>
      <c r="BA7" s="38" t="s">
        <v>101</v>
      </c>
      <c r="BB7" s="38" t="s">
        <v>101</v>
      </c>
      <c r="BC7" s="38" t="s">
        <v>101</v>
      </c>
      <c r="BD7" s="38">
        <v>71.540000000000006</v>
      </c>
      <c r="BE7" s="38">
        <v>69.540000000000006</v>
      </c>
      <c r="BF7" s="38" t="s">
        <v>101</v>
      </c>
      <c r="BG7" s="38" t="s">
        <v>101</v>
      </c>
      <c r="BH7" s="38" t="s">
        <v>101</v>
      </c>
      <c r="BI7" s="38" t="s">
        <v>101</v>
      </c>
      <c r="BJ7" s="38">
        <v>1021.5</v>
      </c>
      <c r="BK7" s="38" t="s">
        <v>101</v>
      </c>
      <c r="BL7" s="38" t="s">
        <v>101</v>
      </c>
      <c r="BM7" s="38" t="s">
        <v>101</v>
      </c>
      <c r="BN7" s="38" t="s">
        <v>101</v>
      </c>
      <c r="BO7" s="38">
        <v>653.69000000000005</v>
      </c>
      <c r="BP7" s="38">
        <v>682.51</v>
      </c>
      <c r="BQ7" s="38" t="s">
        <v>101</v>
      </c>
      <c r="BR7" s="38" t="s">
        <v>101</v>
      </c>
      <c r="BS7" s="38" t="s">
        <v>101</v>
      </c>
      <c r="BT7" s="38" t="s">
        <v>101</v>
      </c>
      <c r="BU7" s="38">
        <v>99.21</v>
      </c>
      <c r="BV7" s="38" t="s">
        <v>101</v>
      </c>
      <c r="BW7" s="38" t="s">
        <v>101</v>
      </c>
      <c r="BX7" s="38" t="s">
        <v>101</v>
      </c>
      <c r="BY7" s="38" t="s">
        <v>101</v>
      </c>
      <c r="BZ7" s="38">
        <v>88.05</v>
      </c>
      <c r="CA7" s="38">
        <v>100.34</v>
      </c>
      <c r="CB7" s="38" t="s">
        <v>101</v>
      </c>
      <c r="CC7" s="38" t="s">
        <v>101</v>
      </c>
      <c r="CD7" s="38" t="s">
        <v>101</v>
      </c>
      <c r="CE7" s="38" t="s">
        <v>101</v>
      </c>
      <c r="CF7" s="38">
        <v>148.9</v>
      </c>
      <c r="CG7" s="38" t="s">
        <v>101</v>
      </c>
      <c r="CH7" s="38" t="s">
        <v>101</v>
      </c>
      <c r="CI7" s="38" t="s">
        <v>101</v>
      </c>
      <c r="CJ7" s="38" t="s">
        <v>101</v>
      </c>
      <c r="CK7" s="38">
        <v>141.15</v>
      </c>
      <c r="CL7" s="38">
        <v>136.15</v>
      </c>
      <c r="CM7" s="38" t="s">
        <v>101</v>
      </c>
      <c r="CN7" s="38" t="s">
        <v>101</v>
      </c>
      <c r="CO7" s="38" t="s">
        <v>101</v>
      </c>
      <c r="CP7" s="38" t="s">
        <v>101</v>
      </c>
      <c r="CQ7" s="38">
        <v>65.709999999999994</v>
      </c>
      <c r="CR7" s="38" t="s">
        <v>101</v>
      </c>
      <c r="CS7" s="38" t="s">
        <v>101</v>
      </c>
      <c r="CT7" s="38" t="s">
        <v>101</v>
      </c>
      <c r="CU7" s="38" t="s">
        <v>101</v>
      </c>
      <c r="CV7" s="38">
        <v>57.04</v>
      </c>
      <c r="CW7" s="38">
        <v>59.64</v>
      </c>
      <c r="CX7" s="38" t="s">
        <v>101</v>
      </c>
      <c r="CY7" s="38" t="s">
        <v>101</v>
      </c>
      <c r="CZ7" s="38" t="s">
        <v>101</v>
      </c>
      <c r="DA7" s="38" t="s">
        <v>101</v>
      </c>
      <c r="DB7" s="38">
        <v>95.03</v>
      </c>
      <c r="DC7" s="38" t="s">
        <v>101</v>
      </c>
      <c r="DD7" s="38" t="s">
        <v>101</v>
      </c>
      <c r="DE7" s="38" t="s">
        <v>101</v>
      </c>
      <c r="DF7" s="38" t="s">
        <v>101</v>
      </c>
      <c r="DG7" s="38">
        <v>93.73</v>
      </c>
      <c r="DH7" s="38">
        <v>95.35</v>
      </c>
      <c r="DI7" s="38" t="s">
        <v>101</v>
      </c>
      <c r="DJ7" s="38" t="s">
        <v>101</v>
      </c>
      <c r="DK7" s="38" t="s">
        <v>101</v>
      </c>
      <c r="DL7" s="38" t="s">
        <v>101</v>
      </c>
      <c r="DM7" s="38">
        <v>3.88</v>
      </c>
      <c r="DN7" s="38" t="s">
        <v>101</v>
      </c>
      <c r="DO7" s="38" t="s">
        <v>101</v>
      </c>
      <c r="DP7" s="38" t="s">
        <v>101</v>
      </c>
      <c r="DQ7" s="38" t="s">
        <v>101</v>
      </c>
      <c r="DR7" s="38">
        <v>21.22</v>
      </c>
      <c r="DS7" s="38">
        <v>38.57</v>
      </c>
      <c r="DT7" s="38" t="s">
        <v>101</v>
      </c>
      <c r="DU7" s="38" t="s">
        <v>101</v>
      </c>
      <c r="DV7" s="38" t="s">
        <v>101</v>
      </c>
      <c r="DW7" s="38" t="s">
        <v>101</v>
      </c>
      <c r="DX7" s="38">
        <v>9.89</v>
      </c>
      <c r="DY7" s="38" t="s">
        <v>101</v>
      </c>
      <c r="DZ7" s="38" t="s">
        <v>101</v>
      </c>
      <c r="EA7" s="38" t="s">
        <v>101</v>
      </c>
      <c r="EB7" s="38" t="s">
        <v>101</v>
      </c>
      <c r="EC7" s="38">
        <v>0.83</v>
      </c>
      <c r="ED7" s="38">
        <v>5.9</v>
      </c>
      <c r="EE7" s="38" t="s">
        <v>101</v>
      </c>
      <c r="EF7" s="38" t="s">
        <v>101</v>
      </c>
      <c r="EG7" s="38" t="s">
        <v>101</v>
      </c>
      <c r="EH7" s="38" t="s">
        <v>101</v>
      </c>
      <c r="EI7" s="38">
        <v>0</v>
      </c>
      <c r="EJ7" s="38" t="s">
        <v>101</v>
      </c>
      <c r="EK7" s="38" t="s">
        <v>101</v>
      </c>
      <c r="EL7" s="38" t="s">
        <v>101</v>
      </c>
      <c r="EM7" s="38" t="s">
        <v>101</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2021-01-25T07:21:39Z</cp:lastPrinted>
  <dcterms:created xsi:type="dcterms:W3CDTF">2020-12-04T02:25:09Z</dcterms:created>
  <dcterms:modified xsi:type="dcterms:W3CDTF">2021-01-25T07:24:27Z</dcterms:modified>
  <cp:category/>
</cp:coreProperties>
</file>