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Gsv0002\下水道課\★経営戦略\経営比較分析表\R1年度\回答\"/>
    </mc:Choice>
  </mc:AlternateContent>
  <xr:revisionPtr revIDLastSave="0" documentId="13_ncr:1_{90078A14-5F28-4BF0-AD72-6E9D9A7E7416}" xr6:coauthVersionLast="43" xr6:coauthVersionMax="43" xr10:uidLastSave="{00000000-0000-0000-0000-000000000000}"/>
  <workbookProtection workbookAlgorithmName="SHA-512" workbookHashValue="MNZRubp666AQIfP6Vx0ugb1TKcQU8FCo31dlSBJAlh3PR9a1goPT9M5kLWF4XLxzZE0scNSeDoO5ZGwHt9zi1g==" workbookSaltValue="WqrjGm0LLvx6zwm4brqR8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<sst xmlns="http://schemas.openxmlformats.org/spreadsheetml/2006/main" count="319" uniqueCount="117">
  <si>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</si>
  <si>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</si>
  <si>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</si>
  <si>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</si>
  <si>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</si>
  <si>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</si>
  <si>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</si>
  <si>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</si>
  <si>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</si>
  <si>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</si>
  <si>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</si>
  <si>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</si>
  <si>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</si>
  <si>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</si>
  <si>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</si>
  <si>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</si>
  <si>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</si>
  <si>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</si>
  <si>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</si>
  <si>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</si>
  <si>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</si>
  <si>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</si>
  <si>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</si>
  <si>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</si>
  <si>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</si>
  <si>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</si>
  <si>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</si>
  <si>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</si>
  <si>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</si>
  <si>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</si>
  <si>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</si>
  <si>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</si>
  <si>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</si>
  <si>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</si>
  <si>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</si>
  <si>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</si>
  <si>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</si>
  <si>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</si>
  <si>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</si>
  <si>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</si>
  <si>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</si>
  <si>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</si>
  <si>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</si>
  <si>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</si>
  <si>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</si>
  <si>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</si>
  <si>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</si>
  <si>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</si>
  <si>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</si>
  <si>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</si>
  <si>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</si>
  <si>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</si>
  <si>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</si>
  <si>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</si>
  <si>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</si>
  <si>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</si>
  <si>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</si>
  <si>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</si>
  <si>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</si>
  <si>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</si>
  <si>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</si>
  <si>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</si>
  <si>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</si>
  <si>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</si>
  <si>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</si>
  <si>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</si>
  <si>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</si>
  <si>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</si>
  <si>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</si>
  <si>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</si>
  <si>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</si>
  <si>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</si>
  <si>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</si>
  <si>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</si>
  <si>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</si>
  <si>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</si>
  <si>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</si>
  <si>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</si>
  <si>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</si>
  <si>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</si>
  <si>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</si>
  <si>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</si>
  <si>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</si>
  <si>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</si>
  <si>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</si>
  <si>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</si>
  <si>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</si>
  <si>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</si>
  <si>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</si>
  <si>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</si>
  <si>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</si>
  <si>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</si>
  <si>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</si>
  <si>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</si>
  <si>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</si>
  <si>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</si>
  <si>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飯能市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</si>
  <si>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</si>
  <si>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</si>
  <si>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</si>
  <si>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</si>
  <si>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</si>
  <si>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</si>
  <si>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</si>
  <si>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</si>
  <si>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</si>
  <si>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</si>
  <si>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</si>
  <si>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</si>
  <si>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</si>
  <si>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</si>
  <si>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</si>
  <si>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</si>
  <si>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</si>
  <si>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・平成4年の供用開始から約26年が経過している。平成21年度以降、不明水対策による管きょ修繕を実施した。平成30年度にストックマネジメント計画を策定したことから、適正な維持管理に取り組んでいく。</t>
    <phoneticPr fontId="4"/>
  </si>
  <si>
    <t>・平成23年度以降、2度の使用料改定を実施して経営改善を図っているが、事業規模が小さいことや、施設の維持管理に多額の費用を要することから、十分な改善がなされていない。
・将来人口の動向、施設の老朽化状況などを踏まえ、施設のあり方などを検討する必要がある。</t>
    <phoneticPr fontId="4"/>
  </si>
  <si>
    <t xml:space="preserve">
・平成31年4月1日に公営企業会計を移行しており、令和元年度が法適用後初年度となっている。経常収支比率は、類似団体平均より高い状況である。当該処理区は単独の終末処理場を有し、突発的な修繕など、施設の老朽化に伴う維持管理費の上昇のほか、人口が年々減少していることに伴う使用料収入の減が予想されることから、今後とも、業務の効率化を図るとともに、施設の計画的な点検、修繕を行い、営業費用上昇の抑制に努めていく。
・流動比率は、建設改良費等の財源にあてるための企業債が少ないため、類似団体と比較して高い状況である。また企業債残高対事業規模比率についても、同様の理由で類似団体平均より低い状況である。今後も企業債の借入を精査し、企業債残高の上昇を抑制していく。
・経費回収率は30％を下回っており、類似団体と比較しても低い状況である。今後も計画的な維持管理及び修繕を行うことにより、営業費用の上昇を抑えていく。
・汚水処理原価は、事業規模が小さいことに加え、多額の施設維持管理費がかかるため、類似団体と比較して高い状況である。維持管理費を見直し、営業費用の削減に努めていく。
・施設利用率は70％を超えて高い水準にあるが、年々人口が減少していることに伴い流入量が減少している。稼働率などの他の指標も見ながら、今後の施設の効率性、運営体制、投資のあり方などを検討する必要がある。
・水洗化率は類似団体に比べ高い水準にある。今後も未接続世帯への水洗化活動に取り組み、水洗化率のさらなる向上に努めていく。</t>
    <rPh sb="2" eb="4">
      <t>ヘイセイ</t>
    </rPh>
    <rPh sb="6" eb="7">
      <t>ネン</t>
    </rPh>
    <rPh sb="8" eb="9">
      <t>ガツ</t>
    </rPh>
    <rPh sb="10" eb="11">
      <t>ニチ</t>
    </rPh>
    <rPh sb="12" eb="14">
      <t>コウエイ</t>
    </rPh>
    <rPh sb="14" eb="16">
      <t>キギョウ</t>
    </rPh>
    <rPh sb="16" eb="18">
      <t>カイケイ</t>
    </rPh>
    <rPh sb="19" eb="21">
      <t>イコウ</t>
    </rPh>
    <rPh sb="26" eb="28">
      <t>レイワ</t>
    </rPh>
    <rPh sb="28" eb="30">
      <t>ガンネン</t>
    </rPh>
    <rPh sb="30" eb="31">
      <t>ド</t>
    </rPh>
    <rPh sb="32" eb="33">
      <t>ホウ</t>
    </rPh>
    <rPh sb="33" eb="35">
      <t>テキヨウ</t>
    </rPh>
    <rPh sb="35" eb="36">
      <t>ゴ</t>
    </rPh>
    <rPh sb="36" eb="39">
      <t>ショネンド</t>
    </rPh>
    <rPh sb="46" eb="48">
      <t>ケイジョウ</t>
    </rPh>
    <rPh sb="48" eb="50">
      <t>シュウシ</t>
    </rPh>
    <rPh sb="50" eb="52">
      <t>ヒリツ</t>
    </rPh>
    <rPh sb="54" eb="56">
      <t>ルイジ</t>
    </rPh>
    <rPh sb="56" eb="58">
      <t>ダンタイ</t>
    </rPh>
    <rPh sb="58" eb="60">
      <t>ヘイキン</t>
    </rPh>
    <rPh sb="62" eb="63">
      <t>タカ</t>
    </rPh>
    <rPh sb="64" eb="66">
      <t>ジョウキョウ</t>
    </rPh>
    <rPh sb="206" eb="208">
      <t>リュウドウ</t>
    </rPh>
    <rPh sb="208" eb="210">
      <t>ヒリツ</t>
    </rPh>
    <rPh sb="212" eb="214">
      <t>ケンセツ</t>
    </rPh>
    <rPh sb="214" eb="216">
      <t>カイリョウ</t>
    </rPh>
    <rPh sb="216" eb="217">
      <t>ヒ</t>
    </rPh>
    <rPh sb="217" eb="218">
      <t>トウ</t>
    </rPh>
    <rPh sb="219" eb="221">
      <t>ザイゲン</t>
    </rPh>
    <rPh sb="228" eb="230">
      <t>キギョウ</t>
    </rPh>
    <rPh sb="230" eb="231">
      <t>サイ</t>
    </rPh>
    <rPh sb="232" eb="233">
      <t>スク</t>
    </rPh>
    <rPh sb="238" eb="240">
      <t>ルイジ</t>
    </rPh>
    <rPh sb="240" eb="242">
      <t>ダンタイ</t>
    </rPh>
    <rPh sb="243" eb="245">
      <t>ヒカク</t>
    </rPh>
    <rPh sb="247" eb="248">
      <t>タカ</t>
    </rPh>
    <rPh sb="249" eb="251">
      <t>ジョウキョウ</t>
    </rPh>
    <rPh sb="257" eb="259">
      <t>キギョウ</t>
    </rPh>
    <rPh sb="259" eb="260">
      <t>サイ</t>
    </rPh>
    <rPh sb="260" eb="262">
      <t>ザンダカ</t>
    </rPh>
    <rPh sb="262" eb="263">
      <t>タイ</t>
    </rPh>
    <rPh sb="263" eb="265">
      <t>ジギョウ</t>
    </rPh>
    <rPh sb="265" eb="267">
      <t>キボ</t>
    </rPh>
    <rPh sb="267" eb="269">
      <t>ヒリツ</t>
    </rPh>
    <rPh sb="275" eb="277">
      <t>ドウヨウ</t>
    </rPh>
    <rPh sb="278" eb="280">
      <t>リユウ</t>
    </rPh>
    <rPh sb="281" eb="283">
      <t>ルイジ</t>
    </rPh>
    <rPh sb="283" eb="285">
      <t>ダンタイ</t>
    </rPh>
    <rPh sb="285" eb="287">
      <t>ヘイキン</t>
    </rPh>
    <rPh sb="289" eb="290">
      <t>ヒク</t>
    </rPh>
    <rPh sb="291" eb="293">
      <t>ジョウキョウ</t>
    </rPh>
    <rPh sb="297" eb="299">
      <t>コンゴ</t>
    </rPh>
    <rPh sb="300" eb="302">
      <t>キギョウ</t>
    </rPh>
    <rPh sb="302" eb="303">
      <t>サイ</t>
    </rPh>
    <rPh sb="304" eb="306">
      <t>カリイレ</t>
    </rPh>
    <rPh sb="307" eb="309">
      <t>セイサ</t>
    </rPh>
    <rPh sb="311" eb="313">
      <t>キギョウ</t>
    </rPh>
    <rPh sb="313" eb="314">
      <t>サイ</t>
    </rPh>
    <rPh sb="314" eb="316">
      <t>ザンダカ</t>
    </rPh>
    <rPh sb="317" eb="319">
      <t>ジョウショウ</t>
    </rPh>
    <rPh sb="320" eb="322">
      <t>ヨクセイ</t>
    </rPh>
    <rPh sb="330" eb="332">
      <t>ケイヒ</t>
    </rPh>
    <rPh sb="332" eb="334">
      <t>カイシュウ</t>
    </rPh>
    <rPh sb="334" eb="335">
      <t>リツ</t>
    </rPh>
    <rPh sb="340" eb="341">
      <t>シタ</t>
    </rPh>
    <rPh sb="341" eb="342">
      <t>マワ</t>
    </rPh>
    <rPh sb="347" eb="349">
      <t>ルイジ</t>
    </rPh>
    <rPh sb="349" eb="351">
      <t>ダンタイ</t>
    </rPh>
    <rPh sb="352" eb="354">
      <t>ヒカク</t>
    </rPh>
    <rPh sb="357" eb="358">
      <t>ヒク</t>
    </rPh>
    <rPh sb="359" eb="361">
      <t>ジョウキョウ</t>
    </rPh>
    <rPh sb="365" eb="367">
      <t>コンゴ</t>
    </rPh>
    <rPh sb="368" eb="370">
      <t>ケイカク</t>
    </rPh>
    <rPh sb="370" eb="371">
      <t>テキ</t>
    </rPh>
    <rPh sb="372" eb="374">
      <t>イジ</t>
    </rPh>
    <rPh sb="374" eb="376">
      <t>カンリ</t>
    </rPh>
    <rPh sb="376" eb="377">
      <t>オヨ</t>
    </rPh>
    <rPh sb="378" eb="380">
      <t>シュウゼン</t>
    </rPh>
    <rPh sb="381" eb="382">
      <t>オコナ</t>
    </rPh>
    <rPh sb="389" eb="391">
      <t>エイギョウ</t>
    </rPh>
    <rPh sb="391" eb="393">
      <t>ヒヨウ</t>
    </rPh>
    <rPh sb="394" eb="396">
      <t>ジョウショウ</t>
    </rPh>
    <rPh sb="397" eb="398">
      <t>オサ</t>
    </rPh>
    <rPh sb="406" eb="408">
      <t>オスイ</t>
    </rPh>
    <rPh sb="408" eb="410">
      <t>ショリ</t>
    </rPh>
    <rPh sb="410" eb="412">
      <t>ゲンカ</t>
    </rPh>
    <rPh sb="414" eb="416">
      <t>ジギョウ</t>
    </rPh>
    <rPh sb="416" eb="418">
      <t>キボ</t>
    </rPh>
    <rPh sb="419" eb="420">
      <t>チイ</t>
    </rPh>
    <rPh sb="425" eb="426">
      <t>クワ</t>
    </rPh>
    <rPh sb="428" eb="430">
      <t>タガク</t>
    </rPh>
    <rPh sb="431" eb="433">
      <t>シセツ</t>
    </rPh>
    <rPh sb="433" eb="435">
      <t>イジ</t>
    </rPh>
    <rPh sb="435" eb="437">
      <t>カンリ</t>
    </rPh>
    <rPh sb="437" eb="438">
      <t>ヒ</t>
    </rPh>
    <rPh sb="445" eb="447">
      <t>ルイジ</t>
    </rPh>
    <rPh sb="447" eb="449">
      <t>ダンタイ</t>
    </rPh>
    <rPh sb="450" eb="452">
      <t>ヒカク</t>
    </rPh>
    <rPh sb="454" eb="455">
      <t>タカ</t>
    </rPh>
    <rPh sb="456" eb="458">
      <t>ジョウキョウ</t>
    </rPh>
    <rPh sb="462" eb="464">
      <t>イジ</t>
    </rPh>
    <rPh sb="464" eb="466">
      <t>カンリ</t>
    </rPh>
    <rPh sb="466" eb="467">
      <t>ヒ</t>
    </rPh>
    <rPh sb="468" eb="470">
      <t>ミナオ</t>
    </rPh>
    <rPh sb="472" eb="474">
      <t>エイギョウ</t>
    </rPh>
    <rPh sb="474" eb="476">
      <t>ヒヨウ</t>
    </rPh>
    <rPh sb="477" eb="479">
      <t>サクゲン</t>
    </rPh>
    <rPh sb="480" eb="481">
      <t>ツト</t>
    </rPh>
    <rPh sb="489" eb="491">
      <t>シセツ</t>
    </rPh>
    <rPh sb="491" eb="494">
      <t>リヨウリツ</t>
    </rPh>
    <rPh sb="499" eb="500">
      <t>コ</t>
    </rPh>
    <rPh sb="502" eb="503">
      <t>タカ</t>
    </rPh>
    <rPh sb="504" eb="506">
      <t>スイジュン</t>
    </rPh>
    <rPh sb="511" eb="513">
      <t>ネンネン</t>
    </rPh>
    <rPh sb="513" eb="515">
      <t>ジンコウ</t>
    </rPh>
    <rPh sb="516" eb="518">
      <t>ゲンショウ</t>
    </rPh>
    <rPh sb="525" eb="526">
      <t>トモナ</t>
    </rPh>
    <rPh sb="527" eb="529">
      <t>リュウニュウ</t>
    </rPh>
    <rPh sb="529" eb="530">
      <t>リョウ</t>
    </rPh>
    <rPh sb="531" eb="533">
      <t>ゲンショウ</t>
    </rPh>
    <rPh sb="538" eb="540">
      <t>カドウ</t>
    </rPh>
    <rPh sb="540" eb="541">
      <t>リツ</t>
    </rPh>
    <rPh sb="544" eb="545">
      <t>ホカ</t>
    </rPh>
    <rPh sb="546" eb="548">
      <t>シヒョウ</t>
    </rPh>
    <rPh sb="549" eb="550">
      <t>ミ</t>
    </rPh>
    <rPh sb="554" eb="556">
      <t>コンゴ</t>
    </rPh>
    <rPh sb="557" eb="559">
      <t>シセツ</t>
    </rPh>
    <rPh sb="591" eb="594">
      <t>スイセンカ</t>
    </rPh>
    <rPh sb="594" eb="595">
      <t>リツ</t>
    </rPh>
    <rPh sb="596" eb="598">
      <t>ルイジ</t>
    </rPh>
    <rPh sb="598" eb="600">
      <t>ダンタイ</t>
    </rPh>
    <rPh sb="601" eb="602">
      <t>クラ</t>
    </rPh>
    <rPh sb="603" eb="604">
      <t>タカ</t>
    </rPh>
    <rPh sb="605" eb="607">
      <t>スイジュン</t>
    </rPh>
    <rPh sb="611" eb="613">
      <t>コンゴ</t>
    </rPh>
    <rPh sb="614" eb="617">
      <t>ミセツゾク</t>
    </rPh>
    <rPh sb="617" eb="619">
      <t>セタイ</t>
    </rPh>
    <rPh sb="621" eb="624">
      <t>スイセンカ</t>
    </rPh>
    <rPh sb="624" eb="626">
      <t>カツドウ</t>
    </rPh>
    <rPh sb="627" eb="628">
      <t>ト</t>
    </rPh>
    <rPh sb="629" eb="630">
      <t>ク</t>
    </rPh>
    <rPh sb="632" eb="635">
      <t>スイセンカ</t>
    </rPh>
    <rPh sb="635" eb="636">
      <t>リツ</t>
    </rPh>
    <rPh sb="641" eb="643">
      <t>コウジョウ</t>
    </rPh>
    <rPh sb="644" eb="64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</si>
</sst>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E81-4DE7-8E21-7B2EEF1681E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0.36</c:v>
                </c:pt>
              </c:numCache>
            </c:numRef>
          </c:val>
          <c:smooth val="0"/>
          <c:extLst>
            <c:ext xmlns:c16="http://schemas.microsoft.com/office/drawing/2014/chart" uri="{C3380CC4-5D6E-409C-BE32-E72D297353CC}">
              <c16:uniqueId val="{00000001-4E81-4DE7-8E21-7B2EEF1681E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72.849999999999994</c:v>
                </c:pt>
              </c:numCache>
            </c:numRef>
          </c:val>
          <c:extLst>
            <c:ext xmlns:c16="http://schemas.microsoft.com/office/drawing/2014/chart" uri="{C3380CC4-5D6E-409C-BE32-E72D297353CC}">
              <c16:uniqueId val="{00000000-3C50-48A8-AA2D-3CA241D6E81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42.47</c:v>
                </c:pt>
              </c:numCache>
            </c:numRef>
          </c:val>
          <c:smooth val="0"/>
          <c:extLst>
            <c:ext xmlns:c16="http://schemas.microsoft.com/office/drawing/2014/chart" uri="{C3380CC4-5D6E-409C-BE32-E72D297353CC}">
              <c16:uniqueId val="{00000001-3C50-48A8-AA2D-3CA241D6E81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97.28</c:v>
                </c:pt>
              </c:numCache>
            </c:numRef>
          </c:val>
          <c:extLst>
            <c:ext xmlns:c16="http://schemas.microsoft.com/office/drawing/2014/chart" uri="{C3380CC4-5D6E-409C-BE32-E72D297353CC}">
              <c16:uniqueId val="{00000000-A981-4FAE-B76A-9C7B1E99068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83.75</c:v>
                </c:pt>
              </c:numCache>
            </c:numRef>
          </c:val>
          <c:smooth val="0"/>
          <c:extLst>
            <c:ext xmlns:c16="http://schemas.microsoft.com/office/drawing/2014/chart" uri="{C3380CC4-5D6E-409C-BE32-E72D297353CC}">
              <c16:uniqueId val="{00000001-A981-4FAE-B76A-9C7B1E99068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130.9</c:v>
                </c:pt>
              </c:numCache>
            </c:numRef>
          </c:val>
          <c:extLst>
            <c:ext xmlns:c16="http://schemas.microsoft.com/office/drawing/2014/chart" uri="{C3380CC4-5D6E-409C-BE32-E72D297353CC}">
              <c16:uniqueId val="{00000000-8462-4983-B5D5-D5DDFE0FF01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102.73</c:v>
                </c:pt>
              </c:numCache>
            </c:numRef>
          </c:val>
          <c:smooth val="0"/>
          <c:extLst>
            <c:ext xmlns:c16="http://schemas.microsoft.com/office/drawing/2014/chart" uri="{C3380CC4-5D6E-409C-BE32-E72D297353CC}">
              <c16:uniqueId val="{00000001-8462-4983-B5D5-D5DDFE0FF01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5.21</c:v>
                </c:pt>
              </c:numCache>
            </c:numRef>
          </c:val>
          <c:extLst>
            <c:ext xmlns:c16="http://schemas.microsoft.com/office/drawing/2014/chart" uri="{C3380CC4-5D6E-409C-BE32-E72D297353CC}">
              <c16:uniqueId val="{00000000-AC78-45FA-8664-E4A45FA4DDF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c:ext xmlns:c16="http://schemas.microsoft.com/office/drawing/2014/chart" uri="{C3380CC4-5D6E-409C-BE32-E72D297353CC}">
              <c16:uniqueId val="{00000001-AC78-45FA-8664-E4A45FA4DDF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B01-4044-87DF-F30A9E6C690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8.6199999999999992</c:v>
                </c:pt>
              </c:numCache>
            </c:numRef>
          </c:val>
          <c:smooth val="0"/>
          <c:extLst>
            <c:ext xmlns:c16="http://schemas.microsoft.com/office/drawing/2014/chart" uri="{C3380CC4-5D6E-409C-BE32-E72D297353CC}">
              <c16:uniqueId val="{00000001-2B01-4044-87DF-F30A9E6C690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ACB-482E-BCF0-BBDCEED5DE6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6ACB-482E-BCF0-BBDCEED5DE6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3508.01</c:v>
                </c:pt>
              </c:numCache>
            </c:numRef>
          </c:val>
          <c:extLst>
            <c:ext xmlns:c16="http://schemas.microsoft.com/office/drawing/2014/chart" uri="{C3380CC4-5D6E-409C-BE32-E72D297353CC}">
              <c16:uniqueId val="{00000000-08F4-43B5-9350-C5B93B8D1F3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47.72</c:v>
                </c:pt>
              </c:numCache>
            </c:numRef>
          </c:val>
          <c:smooth val="0"/>
          <c:extLst>
            <c:ext xmlns:c16="http://schemas.microsoft.com/office/drawing/2014/chart" uri="{C3380CC4-5D6E-409C-BE32-E72D297353CC}">
              <c16:uniqueId val="{00000001-08F4-43B5-9350-C5B93B8D1F3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430.47</c:v>
                </c:pt>
              </c:numCache>
            </c:numRef>
          </c:val>
          <c:extLst>
            <c:ext xmlns:c16="http://schemas.microsoft.com/office/drawing/2014/chart" uri="{C3380CC4-5D6E-409C-BE32-E72D297353CC}">
              <c16:uniqueId val="{00000000-2241-40BC-AFAF-40A77FA47BF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1206.79</c:v>
                </c:pt>
              </c:numCache>
            </c:numRef>
          </c:val>
          <c:smooth val="0"/>
          <c:extLst>
            <c:ext xmlns:c16="http://schemas.microsoft.com/office/drawing/2014/chart" uri="{C3380CC4-5D6E-409C-BE32-E72D297353CC}">
              <c16:uniqueId val="{00000001-2241-40BC-AFAF-40A77FA47BF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28.76</c:v>
                </c:pt>
              </c:numCache>
            </c:numRef>
          </c:val>
          <c:extLst>
            <c:ext xmlns:c16="http://schemas.microsoft.com/office/drawing/2014/chart" uri="{C3380CC4-5D6E-409C-BE32-E72D297353CC}">
              <c16:uniqueId val="{00000000-668C-40F3-8E3E-817951C1475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71.84</c:v>
                </c:pt>
              </c:numCache>
            </c:numRef>
          </c:val>
          <c:smooth val="0"/>
          <c:extLst>
            <c:ext xmlns:c16="http://schemas.microsoft.com/office/drawing/2014/chart" uri="{C3380CC4-5D6E-409C-BE32-E72D297353CC}">
              <c16:uniqueId val="{00000001-668C-40F3-8E3E-817951C1475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482.37</c:v>
                </c:pt>
              </c:numCache>
            </c:numRef>
          </c:val>
          <c:extLst>
            <c:ext xmlns:c16="http://schemas.microsoft.com/office/drawing/2014/chart" uri="{C3380CC4-5D6E-409C-BE32-E72D297353CC}">
              <c16:uniqueId val="{00000000-03A2-4C38-94AA-FB6243178FB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228.47</c:v>
                </c:pt>
              </c:numCache>
            </c:numRef>
          </c:val>
          <c:smooth val="0"/>
          <c:extLst>
            <c:ext xmlns:c16="http://schemas.microsoft.com/office/drawing/2014/chart" uri="{C3380CC4-5D6E-409C-BE32-E72D297353CC}">
              <c16:uniqueId val="{00000001-03A2-4C38-94AA-FB6243178FB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飯能市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79553</v>
      </c>
      <c r="AM8" s="51"/>
      <c r="AN8" s="51"/>
      <c r="AO8" s="51"/>
      <c r="AP8" s="51"/>
      <c r="AQ8" s="51"/>
      <c r="AR8" s="51"/>
      <c r="AS8" s="51"/>
      <c r="AT8" s="46">
        <f>データ!T6</f>
        <v>193.05</v>
      </c>
      <c r="AU8" s="46"/>
      <c r="AV8" s="46"/>
      <c r="AW8" s="46"/>
      <c r="AX8" s="46"/>
      <c r="AY8" s="46"/>
      <c r="AZ8" s="46"/>
      <c r="BA8" s="46"/>
      <c r="BB8" s="46">
        <f>データ!U6</f>
        <v>412.08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84.87</v>
      </c>
      <c r="J10" s="46"/>
      <c r="K10" s="46"/>
      <c r="L10" s="46"/>
      <c r="M10" s="46"/>
      <c r="N10" s="46"/>
      <c r="O10" s="46"/>
      <c r="P10" s="46">
        <f>データ!P6</f>
        <v>0.93</v>
      </c>
      <c r="Q10" s="46"/>
      <c r="R10" s="46"/>
      <c r="S10" s="46"/>
      <c r="T10" s="46"/>
      <c r="U10" s="46"/>
      <c r="V10" s="46"/>
      <c r="W10" s="46">
        <f>データ!Q6</f>
        <v>64.66</v>
      </c>
      <c r="X10" s="46"/>
      <c r="Y10" s="46"/>
      <c r="Z10" s="46"/>
      <c r="AA10" s="46"/>
      <c r="AB10" s="46"/>
      <c r="AC10" s="46"/>
      <c r="AD10" s="51">
        <f>データ!R6</f>
        <v>2706</v>
      </c>
      <c r="AE10" s="51"/>
      <c r="AF10" s="51"/>
      <c r="AG10" s="51"/>
      <c r="AH10" s="51"/>
      <c r="AI10" s="51"/>
      <c r="AJ10" s="51"/>
      <c r="AK10" s="2"/>
      <c r="AL10" s="51">
        <f>データ!V6</f>
        <v>735</v>
      </c>
      <c r="AM10" s="51"/>
      <c r="AN10" s="51"/>
      <c r="AO10" s="51"/>
      <c r="AP10" s="51"/>
      <c r="AQ10" s="51"/>
      <c r="AR10" s="51"/>
      <c r="AS10" s="51"/>
      <c r="AT10" s="46">
        <f>データ!W6</f>
        <v>0.27</v>
      </c>
      <c r="AU10" s="46"/>
      <c r="AV10" s="46"/>
      <c r="AW10" s="46"/>
      <c r="AX10" s="46"/>
      <c r="AY10" s="46"/>
      <c r="AZ10" s="46"/>
      <c r="BA10" s="46"/>
      <c r="BB10" s="46">
        <f>データ!X6</f>
        <v>2722.22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116</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M8T7jyam2ap2lS/7rqNlY/GEAOKCQBq4WKv6YKiK/Lj0EEd33FUxDC7zHNojMUdS8kyX6iIIuN2NfqDDglJ/hA==" saltValue="6hZ3lEWehdtC2HNWjOLrn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112097</v>
      </c>
      <c r="D6" s="33">
        <f t="shared" si="3"/>
        <v>46</v>
      </c>
      <c r="E6" s="33">
        <f t="shared" si="3"/>
        <v>17</v>
      </c>
      <c r="F6" s="33">
        <f t="shared" si="3"/>
        <v>4</v>
      </c>
      <c r="G6" s="33">
        <f t="shared" si="3"/>
        <v>0</v>
      </c>
      <c r="H6" s="33" t="str">
        <f t="shared" si="3"/>
        <v>埼玉県　飯能市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84.87</v>
      </c>
      <c r="P6" s="34">
        <f t="shared" si="3"/>
        <v>0.93</v>
      </c>
      <c r="Q6" s="34">
        <f t="shared" si="3"/>
        <v>64.66</v>
      </c>
      <c r="R6" s="34">
        <f t="shared" si="3"/>
        <v>2706</v>
      </c>
      <c r="S6" s="34">
        <f t="shared" si="3"/>
        <v>79553</v>
      </c>
      <c r="T6" s="34">
        <f t="shared" si="3"/>
        <v>193.05</v>
      </c>
      <c r="U6" s="34">
        <f t="shared" si="3"/>
        <v>412.08</v>
      </c>
      <c r="V6" s="34">
        <f t="shared" si="3"/>
        <v>735</v>
      </c>
      <c r="W6" s="34">
        <f t="shared" si="3"/>
        <v>0.27</v>
      </c>
      <c r="X6" s="34">
        <f t="shared" si="3"/>
        <v>2722.22</v>
      </c>
      <c r="Y6" s="35" t="str">
        <f>IF(Y7="",NA(),Y7)</f>
        <v>-</v>
      </c>
      <c r="Z6" s="35" t="str">
        <f t="shared" ref="Z6:AH6" si="4">IF(Z7="",NA(),Z7)</f>
        <v>-</v>
      </c>
      <c r="AA6" s="35" t="str">
        <f t="shared" si="4"/>
        <v>-</v>
      </c>
      <c r="AB6" s="35" t="str">
        <f t="shared" si="4"/>
        <v>-</v>
      </c>
      <c r="AC6" s="35">
        <f t="shared" si="4"/>
        <v>130.9</v>
      </c>
      <c r="AD6" s="35" t="str">
        <f t="shared" si="4"/>
        <v>-</v>
      </c>
      <c r="AE6" s="35" t="str">
        <f t="shared" si="4"/>
        <v>-</v>
      </c>
      <c r="AF6" s="35" t="str">
        <f t="shared" si="4"/>
        <v>-</v>
      </c>
      <c r="AG6" s="35" t="str">
        <f t="shared" si="4"/>
        <v>-</v>
      </c>
      <c r="AH6" s="35">
        <f t="shared" si="4"/>
        <v>102.73</v>
      </c>
      <c r="AI6" s="34" t="str">
        <f>IF(AI7="","",IF(AI7="-","【-】","【"&amp;SUBSTITUTE(TEXT(AI7,"#,##0.00"),"-","△")&amp;"】"))</f>
        <v>【102.87】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94.97</v>
      </c>
      <c r="AT6" s="34" t="str">
        <f>IF(AT7="","",IF(AT7="-","【-】","【"&amp;SUBSTITUTE(TEXT(AT7,"#,##0.00"),"-","△")&amp;"】"))</f>
        <v>【76.63】</v>
      </c>
      <c r="AU6" s="35" t="str">
        <f>IF(AU7="",NA(),AU7)</f>
        <v>-</v>
      </c>
      <c r="AV6" s="35" t="str">
        <f t="shared" ref="AV6:BD6" si="6">IF(AV7="",NA(),AV7)</f>
        <v>-</v>
      </c>
      <c r="AW6" s="35" t="str">
        <f t="shared" si="6"/>
        <v>-</v>
      </c>
      <c r="AX6" s="35" t="str">
        <f t="shared" si="6"/>
        <v>-</v>
      </c>
      <c r="AY6" s="35">
        <f t="shared" si="6"/>
        <v>3508.01</v>
      </c>
      <c r="AZ6" s="35" t="str">
        <f t="shared" si="6"/>
        <v>-</v>
      </c>
      <c r="BA6" s="35" t="str">
        <f t="shared" si="6"/>
        <v>-</v>
      </c>
      <c r="BB6" s="35" t="str">
        <f t="shared" si="6"/>
        <v>-</v>
      </c>
      <c r="BC6" s="35" t="str">
        <f t="shared" si="6"/>
        <v>-</v>
      </c>
      <c r="BD6" s="35">
        <f t="shared" si="6"/>
        <v>47.72</v>
      </c>
      <c r="BE6" s="34" t="str">
        <f>IF(BE7="","",IF(BE7="-","【-】","【"&amp;SUBSTITUTE(TEXT(BE7,"#,##0.00"),"-","△")&amp;"】"))</f>
        <v>【49.61】</v>
      </c>
      <c r="BF6" s="35" t="str">
        <f>IF(BF7="",NA(),BF7)</f>
        <v>-</v>
      </c>
      <c r="BG6" s="35" t="str">
        <f t="shared" ref="BG6:BO6" si="7">IF(BG7="",NA(),BG7)</f>
        <v>-</v>
      </c>
      <c r="BH6" s="35" t="str">
        <f t="shared" si="7"/>
        <v>-</v>
      </c>
      <c r="BI6" s="35" t="str">
        <f t="shared" si="7"/>
        <v>-</v>
      </c>
      <c r="BJ6" s="35">
        <f t="shared" si="7"/>
        <v>430.47</v>
      </c>
      <c r="BK6" s="35" t="str">
        <f t="shared" si="7"/>
        <v>-</v>
      </c>
      <c r="BL6" s="35" t="str">
        <f t="shared" si="7"/>
        <v>-</v>
      </c>
      <c r="BM6" s="35" t="str">
        <f t="shared" si="7"/>
        <v>-</v>
      </c>
      <c r="BN6" s="35" t="str">
        <f t="shared" si="7"/>
        <v>-</v>
      </c>
      <c r="BO6" s="35">
        <f t="shared" si="7"/>
        <v>1206.79</v>
      </c>
      <c r="BP6" s="34" t="str">
        <f>IF(BP7="","",IF(BP7="-","【-】","【"&amp;SUBSTITUTE(TEXT(BP7,"#,##0.00"),"-","△")&amp;"】"))</f>
        <v>【1,218.70】</v>
      </c>
      <c r="BQ6" s="35" t="str">
        <f>IF(BQ7="",NA(),BQ7)</f>
        <v>-</v>
      </c>
      <c r="BR6" s="35" t="str">
        <f t="shared" ref="BR6:BZ6" si="8">IF(BR7="",NA(),BR7)</f>
        <v>-</v>
      </c>
      <c r="BS6" s="35" t="str">
        <f t="shared" si="8"/>
        <v>-</v>
      </c>
      <c r="BT6" s="35" t="str">
        <f t="shared" si="8"/>
        <v>-</v>
      </c>
      <c r="BU6" s="35">
        <f t="shared" si="8"/>
        <v>28.76</v>
      </c>
      <c r="BV6" s="35" t="str">
        <f t="shared" si="8"/>
        <v>-</v>
      </c>
      <c r="BW6" s="35" t="str">
        <f t="shared" si="8"/>
        <v>-</v>
      </c>
      <c r="BX6" s="35" t="str">
        <f t="shared" si="8"/>
        <v>-</v>
      </c>
      <c r="BY6" s="35" t="str">
        <f t="shared" si="8"/>
        <v>-</v>
      </c>
      <c r="BZ6" s="35">
        <f t="shared" si="8"/>
        <v>71.84</v>
      </c>
      <c r="CA6" s="34" t="str">
        <f>IF(CA7="","",IF(CA7="-","【-】","【"&amp;SUBSTITUTE(TEXT(CA7,"#,##0.00"),"-","△")&amp;"】"))</f>
        <v>【74.17】</v>
      </c>
      <c r="CB6" s="35" t="str">
        <f>IF(CB7="",NA(),CB7)</f>
        <v>-</v>
      </c>
      <c r="CC6" s="35" t="str">
        <f t="shared" ref="CC6:CK6" si="9">IF(CC7="",NA(),CC7)</f>
        <v>-</v>
      </c>
      <c r="CD6" s="35" t="str">
        <f t="shared" si="9"/>
        <v>-</v>
      </c>
      <c r="CE6" s="35" t="str">
        <f t="shared" si="9"/>
        <v>-</v>
      </c>
      <c r="CF6" s="35">
        <f t="shared" si="9"/>
        <v>482.37</v>
      </c>
      <c r="CG6" s="35" t="str">
        <f t="shared" si="9"/>
        <v>-</v>
      </c>
      <c r="CH6" s="35" t="str">
        <f t="shared" si="9"/>
        <v>-</v>
      </c>
      <c r="CI6" s="35" t="str">
        <f t="shared" si="9"/>
        <v>-</v>
      </c>
      <c r="CJ6" s="35" t="str">
        <f t="shared" si="9"/>
        <v>-</v>
      </c>
      <c r="CK6" s="35">
        <f t="shared" si="9"/>
        <v>228.47</v>
      </c>
      <c r="CL6" s="34" t="str">
        <f>IF(CL7="","",IF(CL7="-","【-】","【"&amp;SUBSTITUTE(TEXT(CL7,"#,##0.00"),"-","△")&amp;"】"))</f>
        <v>【218.56】</v>
      </c>
      <c r="CM6" s="35" t="str">
        <f>IF(CM7="",NA(),CM7)</f>
        <v>-</v>
      </c>
      <c r="CN6" s="35" t="str">
        <f t="shared" ref="CN6:CV6" si="10">IF(CN7="",NA(),CN7)</f>
        <v>-</v>
      </c>
      <c r="CO6" s="35" t="str">
        <f t="shared" si="10"/>
        <v>-</v>
      </c>
      <c r="CP6" s="35" t="str">
        <f t="shared" si="10"/>
        <v>-</v>
      </c>
      <c r="CQ6" s="35">
        <f t="shared" si="10"/>
        <v>72.849999999999994</v>
      </c>
      <c r="CR6" s="35" t="str">
        <f t="shared" si="10"/>
        <v>-</v>
      </c>
      <c r="CS6" s="35" t="str">
        <f t="shared" si="10"/>
        <v>-</v>
      </c>
      <c r="CT6" s="35" t="str">
        <f t="shared" si="10"/>
        <v>-</v>
      </c>
      <c r="CU6" s="35" t="str">
        <f t="shared" si="10"/>
        <v>-</v>
      </c>
      <c r="CV6" s="35">
        <f t="shared" si="10"/>
        <v>42.47</v>
      </c>
      <c r="CW6" s="34" t="str">
        <f>IF(CW7="","",IF(CW7="-","【-】","【"&amp;SUBSTITUTE(TEXT(CW7,"#,##0.00"),"-","△")&amp;"】"))</f>
        <v>【42.86】</v>
      </c>
      <c r="CX6" s="35" t="str">
        <f>IF(CX7="",NA(),CX7)</f>
        <v>-</v>
      </c>
      <c r="CY6" s="35" t="str">
        <f t="shared" ref="CY6:DG6" si="11">IF(CY7="",NA(),CY7)</f>
        <v>-</v>
      </c>
      <c r="CZ6" s="35" t="str">
        <f t="shared" si="11"/>
        <v>-</v>
      </c>
      <c r="DA6" s="35" t="str">
        <f t="shared" si="11"/>
        <v>-</v>
      </c>
      <c r="DB6" s="35">
        <f t="shared" si="11"/>
        <v>97.28</v>
      </c>
      <c r="DC6" s="35" t="str">
        <f t="shared" si="11"/>
        <v>-</v>
      </c>
      <c r="DD6" s="35" t="str">
        <f t="shared" si="11"/>
        <v>-</v>
      </c>
      <c r="DE6" s="35" t="str">
        <f t="shared" si="11"/>
        <v>-</v>
      </c>
      <c r="DF6" s="35" t="str">
        <f t="shared" si="11"/>
        <v>-</v>
      </c>
      <c r="DG6" s="35">
        <f t="shared" si="11"/>
        <v>83.75</v>
      </c>
      <c r="DH6" s="34" t="str">
        <f>IF(DH7="","",IF(DH7="-","【-】","【"&amp;SUBSTITUTE(TEXT(DH7,"#,##0.00"),"-","△")&amp;"】"))</f>
        <v>【84.20】</v>
      </c>
      <c r="DI6" s="35" t="str">
        <f>IF(DI7="",NA(),DI7)</f>
        <v>-</v>
      </c>
      <c r="DJ6" s="35" t="str">
        <f t="shared" ref="DJ6:DR6" si="12">IF(DJ7="",NA(),DJ7)</f>
        <v>-</v>
      </c>
      <c r="DK6" s="35" t="str">
        <f t="shared" si="12"/>
        <v>-</v>
      </c>
      <c r="DL6" s="35" t="str">
        <f t="shared" si="12"/>
        <v>-</v>
      </c>
      <c r="DM6" s="35">
        <f t="shared" si="12"/>
        <v>5.21</v>
      </c>
      <c r="DN6" s="35" t="str">
        <f t="shared" si="12"/>
        <v>-</v>
      </c>
      <c r="DO6" s="35" t="str">
        <f t="shared" si="12"/>
        <v>-</v>
      </c>
      <c r="DP6" s="35" t="str">
        <f t="shared" si="12"/>
        <v>-</v>
      </c>
      <c r="DQ6" s="35" t="str">
        <f t="shared" si="12"/>
        <v>-</v>
      </c>
      <c r="DR6" s="35">
        <f t="shared" si="12"/>
        <v>24.68</v>
      </c>
      <c r="DS6" s="34" t="str">
        <f>IF(DS7="","",IF(DS7="-","【-】","【"&amp;SUBSTITUTE(TEXT(DS7,"#,##0.00"),"-","△")&amp;"】"))</f>
        <v>【25.37】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8.6199999999999992</v>
      </c>
      <c r="ED6" s="34" t="str">
        <f>IF(ED7="","",IF(ED7="-","【-】","【"&amp;SUBSTITUTE(TEXT(ED7,"#,##0.00"),"-","△")&amp;"】"))</f>
        <v>【6.20】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0.36</v>
      </c>
      <c r="EO6" s="34" t="str">
        <f>IF(EO7="","",IF(EO7="-","【-】","【"&amp;SUBSTITUTE(TEXT(EO7,"#,##0.00"),"-","△")&amp;"】"))</f>
        <v>【0.28】</v>
      </c>
    </row>
    <row r="7" spans="1:148" s="36" customFormat="1" x14ac:dyDescent="0.15">
      <c r="A7" s="28"/>
      <c r="B7" s="37">
        <v>2019</v>
      </c>
      <c r="C7" s="37">
        <v>112097</v>
      </c>
      <c r="D7" s="37">
        <v>46</v>
      </c>
      <c r="E7" s="37">
        <v>17</v>
      </c>
      <c r="F7" s="37">
        <v>4</v>
      </c>
      <c r="G7" s="37">
        <v>0</v>
      </c>
      <c r="H7" s="37" t="s">
        <v>96</v>
      </c>
      <c r="I7" s="37" t="s">
        <v>97</v>
      </c>
      <c r="J7" s="37" t="s">
        <v>98</v>
      </c>
      <c r="K7" s="37" t="s">
        <v>99</v>
      </c>
      <c r="L7" s="37" t="s">
        <v>100</v>
      </c>
      <c r="M7" s="37" t="s">
        <v>101</v>
      </c>
      <c r="N7" s="38" t="s">
        <v>102</v>
      </c>
      <c r="O7" s="38">
        <v>84.87</v>
      </c>
      <c r="P7" s="38">
        <v>0.93</v>
      </c>
      <c r="Q7" s="38">
        <v>64.66</v>
      </c>
      <c r="R7" s="38">
        <v>2706</v>
      </c>
      <c r="S7" s="38">
        <v>79553</v>
      </c>
      <c r="T7" s="38">
        <v>193.05</v>
      </c>
      <c r="U7" s="38">
        <v>412.08</v>
      </c>
      <c r="V7" s="38">
        <v>735</v>
      </c>
      <c r="W7" s="38">
        <v>0.27</v>
      </c>
      <c r="X7" s="38">
        <v>2722.22</v>
      </c>
      <c r="Y7" s="38" t="s">
        <v>102</v>
      </c>
      <c r="Z7" s="38" t="s">
        <v>102</v>
      </c>
      <c r="AA7" s="38" t="s">
        <v>102</v>
      </c>
      <c r="AB7" s="38" t="s">
        <v>102</v>
      </c>
      <c r="AC7" s="38">
        <v>130.9</v>
      </c>
      <c r="AD7" s="38" t="s">
        <v>102</v>
      </c>
      <c r="AE7" s="38" t="s">
        <v>102</v>
      </c>
      <c r="AF7" s="38" t="s">
        <v>102</v>
      </c>
      <c r="AG7" s="38" t="s">
        <v>102</v>
      </c>
      <c r="AH7" s="38">
        <v>102.73</v>
      </c>
      <c r="AI7" s="38">
        <v>102.87</v>
      </c>
      <c r="AJ7" s="38" t="s">
        <v>102</v>
      </c>
      <c r="AK7" s="38" t="s">
        <v>102</v>
      </c>
      <c r="AL7" s="38" t="s">
        <v>102</v>
      </c>
      <c r="AM7" s="38" t="s">
        <v>102</v>
      </c>
      <c r="AN7" s="38">
        <v>0</v>
      </c>
      <c r="AO7" s="38" t="s">
        <v>102</v>
      </c>
      <c r="AP7" s="38" t="s">
        <v>102</v>
      </c>
      <c r="AQ7" s="38" t="s">
        <v>102</v>
      </c>
      <c r="AR7" s="38" t="s">
        <v>102</v>
      </c>
      <c r="AS7" s="38">
        <v>94.97</v>
      </c>
      <c r="AT7" s="38">
        <v>76.63</v>
      </c>
      <c r="AU7" s="38" t="s">
        <v>102</v>
      </c>
      <c r="AV7" s="38" t="s">
        <v>102</v>
      </c>
      <c r="AW7" s="38" t="s">
        <v>102</v>
      </c>
      <c r="AX7" s="38" t="s">
        <v>102</v>
      </c>
      <c r="AY7" s="38">
        <v>3508.01</v>
      </c>
      <c r="AZ7" s="38" t="s">
        <v>102</v>
      </c>
      <c r="BA7" s="38" t="s">
        <v>102</v>
      </c>
      <c r="BB7" s="38" t="s">
        <v>102</v>
      </c>
      <c r="BC7" s="38" t="s">
        <v>102</v>
      </c>
      <c r="BD7" s="38">
        <v>47.72</v>
      </c>
      <c r="BE7" s="38">
        <v>49.61</v>
      </c>
      <c r="BF7" s="38" t="s">
        <v>102</v>
      </c>
      <c r="BG7" s="38" t="s">
        <v>102</v>
      </c>
      <c r="BH7" s="38" t="s">
        <v>102</v>
      </c>
      <c r="BI7" s="38" t="s">
        <v>102</v>
      </c>
      <c r="BJ7" s="38">
        <v>430.47</v>
      </c>
      <c r="BK7" s="38" t="s">
        <v>102</v>
      </c>
      <c r="BL7" s="38" t="s">
        <v>102</v>
      </c>
      <c r="BM7" s="38" t="s">
        <v>102</v>
      </c>
      <c r="BN7" s="38" t="s">
        <v>102</v>
      </c>
      <c r="BO7" s="38">
        <v>1206.79</v>
      </c>
      <c r="BP7" s="38">
        <v>1218.7</v>
      </c>
      <c r="BQ7" s="38" t="s">
        <v>102</v>
      </c>
      <c r="BR7" s="38" t="s">
        <v>102</v>
      </c>
      <c r="BS7" s="38" t="s">
        <v>102</v>
      </c>
      <c r="BT7" s="38" t="s">
        <v>102</v>
      </c>
      <c r="BU7" s="38">
        <v>28.76</v>
      </c>
      <c r="BV7" s="38" t="s">
        <v>102</v>
      </c>
      <c r="BW7" s="38" t="s">
        <v>102</v>
      </c>
      <c r="BX7" s="38" t="s">
        <v>102</v>
      </c>
      <c r="BY7" s="38" t="s">
        <v>102</v>
      </c>
      <c r="BZ7" s="38">
        <v>71.84</v>
      </c>
      <c r="CA7" s="38">
        <v>74.17</v>
      </c>
      <c r="CB7" s="38" t="s">
        <v>102</v>
      </c>
      <c r="CC7" s="38" t="s">
        <v>102</v>
      </c>
      <c r="CD7" s="38" t="s">
        <v>102</v>
      </c>
      <c r="CE7" s="38" t="s">
        <v>102</v>
      </c>
      <c r="CF7" s="38">
        <v>482.37</v>
      </c>
      <c r="CG7" s="38" t="s">
        <v>102</v>
      </c>
      <c r="CH7" s="38" t="s">
        <v>102</v>
      </c>
      <c r="CI7" s="38" t="s">
        <v>102</v>
      </c>
      <c r="CJ7" s="38" t="s">
        <v>102</v>
      </c>
      <c r="CK7" s="38">
        <v>228.47</v>
      </c>
      <c r="CL7" s="38">
        <v>218.56</v>
      </c>
      <c r="CM7" s="38" t="s">
        <v>102</v>
      </c>
      <c r="CN7" s="38" t="s">
        <v>102</v>
      </c>
      <c r="CO7" s="38" t="s">
        <v>102</v>
      </c>
      <c r="CP7" s="38" t="s">
        <v>102</v>
      </c>
      <c r="CQ7" s="38">
        <v>72.849999999999994</v>
      </c>
      <c r="CR7" s="38" t="s">
        <v>102</v>
      </c>
      <c r="CS7" s="38" t="s">
        <v>102</v>
      </c>
      <c r="CT7" s="38" t="s">
        <v>102</v>
      </c>
      <c r="CU7" s="38" t="s">
        <v>102</v>
      </c>
      <c r="CV7" s="38">
        <v>42.47</v>
      </c>
      <c r="CW7" s="38">
        <v>42.86</v>
      </c>
      <c r="CX7" s="38" t="s">
        <v>102</v>
      </c>
      <c r="CY7" s="38" t="s">
        <v>102</v>
      </c>
      <c r="CZ7" s="38" t="s">
        <v>102</v>
      </c>
      <c r="DA7" s="38" t="s">
        <v>102</v>
      </c>
      <c r="DB7" s="38">
        <v>97.28</v>
      </c>
      <c r="DC7" s="38" t="s">
        <v>102</v>
      </c>
      <c r="DD7" s="38" t="s">
        <v>102</v>
      </c>
      <c r="DE7" s="38" t="s">
        <v>102</v>
      </c>
      <c r="DF7" s="38" t="s">
        <v>102</v>
      </c>
      <c r="DG7" s="38">
        <v>83.75</v>
      </c>
      <c r="DH7" s="38">
        <v>84.2</v>
      </c>
      <c r="DI7" s="38" t="s">
        <v>102</v>
      </c>
      <c r="DJ7" s="38" t="s">
        <v>102</v>
      </c>
      <c r="DK7" s="38" t="s">
        <v>102</v>
      </c>
      <c r="DL7" s="38" t="s">
        <v>102</v>
      </c>
      <c r="DM7" s="38">
        <v>5.21</v>
      </c>
      <c r="DN7" s="38" t="s">
        <v>102</v>
      </c>
      <c r="DO7" s="38" t="s">
        <v>102</v>
      </c>
      <c r="DP7" s="38" t="s">
        <v>102</v>
      </c>
      <c r="DQ7" s="38" t="s">
        <v>102</v>
      </c>
      <c r="DR7" s="38">
        <v>24.68</v>
      </c>
      <c r="DS7" s="38">
        <v>25.37</v>
      </c>
      <c r="DT7" s="38" t="s">
        <v>102</v>
      </c>
      <c r="DU7" s="38" t="s">
        <v>102</v>
      </c>
      <c r="DV7" s="38" t="s">
        <v>102</v>
      </c>
      <c r="DW7" s="38" t="s">
        <v>102</v>
      </c>
      <c r="DX7" s="38">
        <v>0</v>
      </c>
      <c r="DY7" s="38" t="s">
        <v>102</v>
      </c>
      <c r="DZ7" s="38" t="s">
        <v>102</v>
      </c>
      <c r="EA7" s="38" t="s">
        <v>102</v>
      </c>
      <c r="EB7" s="38" t="s">
        <v>102</v>
      </c>
      <c r="EC7" s="38">
        <v>8.6199999999999992</v>
      </c>
      <c r="ED7" s="38">
        <v>6.2</v>
      </c>
      <c r="EE7" s="38" t="s">
        <v>102</v>
      </c>
      <c r="EF7" s="38" t="s">
        <v>102</v>
      </c>
      <c r="EG7" s="38" t="s">
        <v>102</v>
      </c>
      <c r="EH7" s="38" t="s">
        <v>102</v>
      </c>
      <c r="EI7" s="38">
        <v>0</v>
      </c>
      <c r="EJ7" s="38" t="s">
        <v>102</v>
      </c>
      <c r="EK7" s="38" t="s">
        <v>102</v>
      </c>
      <c r="EL7" s="38" t="s">
        <v>102</v>
      </c>
      <c r="EM7" s="38" t="s">
        <v>102</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2021-01-28T06:15:11Z</cp:lastPrinted>
  <dcterms:created xsi:type="dcterms:W3CDTF">2020-12-04T02:32:12Z</dcterms:created>
  <dcterms:modified xsi:type="dcterms:W3CDTF">2021-01-28T06:15:28Z</dcterms:modified>
  <cp:category/>
</cp:coreProperties>
</file>