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v0002\下水道課\002_管理担当\【経営比較分析表】\R2年度\回答\"/>
    </mc:Choice>
  </mc:AlternateContent>
  <workbookProtection workbookAlgorithmName="SHA-512" workbookHashValue="imwoAWAg2t2UPtF51UwmznAoyyGzpEiyc49TqYEHRpPJxOjcyFXaOcQkWjyMnbRy9y0gSNwqzHQyR7oXCrQi5g==" workbookSaltValue="Oq/q5875Cdi0fQS5DBiJBA==" workbookSpinCount="100000" lockStructure="1"/>
  <bookViews>
    <workbookView xWindow="0" yWindow="0" windowWidth="15360" windowHeight="7635"/>
  </bookViews>
  <sheets>
    <sheet name="法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<sst xmlns="http://schemas.openxmlformats.org/spreadsheetml/2006/main" count="297" uniqueCount="118">
  <si>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</si>
  <si>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</si>
  <si>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</si>
  <si>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</si>
  <si>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</si>
  <si>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</si>
  <si>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</si>
  <si>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</si>
  <si>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</si>
  <si>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</si>
  <si>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</si>
  <si>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</si>
  <si>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</si>
  <si>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</si>
  <si>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</si>
  <si>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</si>
  <si>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</si>
  <si>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</si>
  <si>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</si>
  <si>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</si>
  <si>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</si>
  <si>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</si>
  <si>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</si>
  <si>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</si>
  <si>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</si>
  <si>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</si>
  <si>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</si>
  <si>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</si>
  <si>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</si>
  <si>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</si>
  <si>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</si>
  <si>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</si>
  <si>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</si>
  <si>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</si>
  <si>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</si>
  <si>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</si>
  <si>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</si>
  <si>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</si>
  <si>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</si>
  <si>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</si>
  <si>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</si>
  <si>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</si>
  <si>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</si>
  <si>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</si>
  <si>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</si>
  <si>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</si>
  <si>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</si>
  <si>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</si>
  <si>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</si>
  <si>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</si>
  <si>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</si>
  <si>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</si>
  <si>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</si>
  <si>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</si>
  <si>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</si>
  <si>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</si>
  <si>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</si>
  <si>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</si>
  <si>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</si>
  <si>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</si>
  <si>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</si>
  <si>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</si>
  <si>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</si>
  <si>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</si>
  <si>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</si>
  <si>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</si>
  <si>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</si>
  <si>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</si>
  <si>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</si>
  <si>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</si>
  <si>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</si>
  <si>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</si>
  <si>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</si>
  <si>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</si>
  <si>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</si>
  <si>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</si>
  <si>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</si>
  <si>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</si>
  <si>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</si>
  <si>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</si>
  <si>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</si>
  <si>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</si>
  <si>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</si>
  <si>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</si>
  <si>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</si>
  <si>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</si>
  <si>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</si>
  <si>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</si>
  <si>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</si>
  <si>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</si>
  <si>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</si>
  <si>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</si>
  <si>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</si>
  <si>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</si>
  <si>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</si>
  <si>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</si>
  <si>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飯能市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</si>
  <si>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</si>
  <si>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</si>
  <si>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</si>
  <si>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</si>
  <si>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</si>
  <si>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</si>
  <si>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</si>
  <si>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</si>
  <si>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</si>
  <si>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</si>
  <si>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</si>
  <si>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</si>
  <si>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</si>
  <si>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</si>
  <si>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</si>
  <si>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</si>
  <si>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</si>
  <si>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</si>
  <si>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・平成4年の供用開始から約26年が経過している。平成21年度以降、不明水対策による管きょ修繕を実施した。平成30年度にストックマネジメント計画を策定したことから、適正な維持管理に取り組んでいく。</t>
    <phoneticPr fontId="4"/>
  </si>
  <si>
    <t>・平成23年度以降、2度の使用料改定を実施して経営改善を図っているが、事業規模が小さいことや、施設の維持管理に多額の費用を要することから、十分な改善がなされていない。
・将来人口の動向、施設の老朽化状況などを踏まえ、施設のあり方などを検討する必要がある。</t>
    <phoneticPr fontId="4"/>
  </si>
  <si>
    <t>・平成31年4月1日に公営企業会計を移行しており、令和元年度が法適用後初年度となっている。経常収支比率は、類似団体平均より高い状況である。当該処理区は単独の終末処理場を有し、突発的な修繕など、施設の老朽化に伴う維持管理費の上昇のほか、人口が年々減少していることに伴う使用料収入の減が予想されることから、今後とも、業務の効率化を図るとともに、施設の計画的な点検、修繕を行い、営業費用上昇の抑制に努めていく。
・流動比率は、建設改良費等の財源にあてるための企業債が少ないため、類似団体と比較して高い状況である。また企業債残高対事業規模比率についても、同様の理由で類似団体平均より低い状況である。今後も企業債の借入を精査し、企業債残高の上昇を抑制していく。
　※令和元年度の流動比率に誤りあり
　　3,508.01　→　233.93
・経費回収率は前年度に比べ上昇したが、類似団体と比較しても低い状況である。今後も計画的な維持管理及び修繕を行うことにより、営業費用の上昇を抑えていく。
・汚水処理原価は、事業規模が小さいことに加え、多額の施設維持管理費がかかるため、類似団体と比較して高い状況である。維持管理費を見直し、営業費用の削減に努めていく。
・施設利用率は70％を超えて高い水準にあるが、年々人口が減少していることに伴い流入量が減少している。稼働率などの他の指標も見ながら、今後の施設の効率性、運営体制、投資のあり方などを検討する必要がある。
・水洗化率は類似団体に比べ高い水準にある。今後も未接続世帯への水洗化活動に取り組み、水洗化率のさらなる向上に努めていく。</t>
    <rPh sb="329" eb="331">
      <t>レイワ</t>
    </rPh>
    <rPh sb="331" eb="333">
      <t>ガンネン</t>
    </rPh>
    <rPh sb="333" eb="334">
      <t>ド</t>
    </rPh>
    <rPh sb="335" eb="337">
      <t>リュウドウ</t>
    </rPh>
    <rPh sb="337" eb="339">
      <t>ヒリツ</t>
    </rPh>
    <rPh sb="340" eb="341">
      <t>アヤマ</t>
    </rPh>
    <rPh sb="373" eb="376">
      <t>ゼンネンド</t>
    </rPh>
    <rPh sb="377" eb="378">
      <t>クラ</t>
    </rPh>
    <rPh sb="379" eb="38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</si>
</sst>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72A-49BD-9577-C0A9D6337E3A}"/>
            </c:ext>
          </c:extLst>
        </c:ser>
        <c:dLbls>
          <c:showLegendKey val="0"/>
          <c:showVal val="0"/>
          <c:showCatName val="0"/>
          <c:showSerName val="0"/>
          <c:showPercent val="0"/>
          <c:showBubbleSize val="0"/>
        </c:dLbls>
        <c:gapWidth val="150"/>
        <c:axId val="417761960"/>
        <c:axId val="41775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xmlns:c16r2="http://schemas.microsoft.com/office/drawing/2015/06/chart">
            <c:ext xmlns:c16="http://schemas.microsoft.com/office/drawing/2014/chart" uri="{C3380CC4-5D6E-409C-BE32-E72D297353CC}">
              <c16:uniqueId val="{00000001-372A-49BD-9577-C0A9D6337E3A}"/>
            </c:ext>
          </c:extLst>
        </c:ser>
        <c:dLbls>
          <c:showLegendKey val="0"/>
          <c:showVal val="0"/>
          <c:showCatName val="0"/>
          <c:showSerName val="0"/>
          <c:showPercent val="0"/>
          <c:showBubbleSize val="0"/>
        </c:dLbls>
        <c:marker val="1"/>
        <c:smooth val="0"/>
        <c:axId val="417761960"/>
        <c:axId val="417754512"/>
      </c:lineChart>
      <c:dateAx>
        <c:axId val="417761960"/>
        <c:scaling>
          <c:orientation val="minMax"/>
        </c:scaling>
        <c:delete val="1"/>
        <c:axPos val="b"/>
        <c:numFmt formatCode="&quot;H&quot;yy" sourceLinked="1"/>
        <c:majorTickMark val="none"/>
        <c:minorTickMark val="none"/>
        <c:tickLblPos val="none"/>
        <c:crossAx val="417754512"/>
        <c:crosses val="autoZero"/>
        <c:auto val="1"/>
        <c:lblOffset val="100"/>
        <c:baseTimeUnit val="years"/>
      </c:dateAx>
      <c:valAx>
        <c:axId val="41775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6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72.849999999999994</c:v>
                </c:pt>
                <c:pt idx="4">
                  <c:v>77.150000000000006</c:v>
                </c:pt>
              </c:numCache>
            </c:numRef>
          </c:val>
          <c:extLst xmlns:c16r2="http://schemas.microsoft.com/office/drawing/2015/06/chart">
            <c:ext xmlns:c16="http://schemas.microsoft.com/office/drawing/2014/chart" uri="{C3380CC4-5D6E-409C-BE32-E72D297353CC}">
              <c16:uniqueId val="{00000000-7B25-4F4F-9BCC-FBCA339585AE}"/>
            </c:ext>
          </c:extLst>
        </c:ser>
        <c:dLbls>
          <c:showLegendKey val="0"/>
          <c:showVal val="0"/>
          <c:showCatName val="0"/>
          <c:showSerName val="0"/>
          <c:showPercent val="0"/>
          <c:showBubbleSize val="0"/>
        </c:dLbls>
        <c:gapWidth val="150"/>
        <c:axId val="419864336"/>
        <c:axId val="41986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xmlns:c16r2="http://schemas.microsoft.com/office/drawing/2015/06/chart">
            <c:ext xmlns:c16="http://schemas.microsoft.com/office/drawing/2014/chart" uri="{C3380CC4-5D6E-409C-BE32-E72D297353CC}">
              <c16:uniqueId val="{00000001-7B25-4F4F-9BCC-FBCA339585AE}"/>
            </c:ext>
          </c:extLst>
        </c:ser>
        <c:dLbls>
          <c:showLegendKey val="0"/>
          <c:showVal val="0"/>
          <c:showCatName val="0"/>
          <c:showSerName val="0"/>
          <c:showPercent val="0"/>
          <c:showBubbleSize val="0"/>
        </c:dLbls>
        <c:marker val="1"/>
        <c:smooth val="0"/>
        <c:axId val="419864336"/>
        <c:axId val="419862768"/>
      </c:lineChart>
      <c:dateAx>
        <c:axId val="419864336"/>
        <c:scaling>
          <c:orientation val="minMax"/>
        </c:scaling>
        <c:delete val="1"/>
        <c:axPos val="b"/>
        <c:numFmt formatCode="&quot;H&quot;yy" sourceLinked="1"/>
        <c:majorTickMark val="none"/>
        <c:minorTickMark val="none"/>
        <c:tickLblPos val="none"/>
        <c:crossAx val="419862768"/>
        <c:crosses val="autoZero"/>
        <c:auto val="1"/>
        <c:lblOffset val="100"/>
        <c:baseTimeUnit val="years"/>
      </c:dateAx>
      <c:valAx>
        <c:axId val="41986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6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97.28</c:v>
                </c:pt>
                <c:pt idx="4">
                  <c:v>97.25</c:v>
                </c:pt>
              </c:numCache>
            </c:numRef>
          </c:val>
          <c:extLst xmlns:c16r2="http://schemas.microsoft.com/office/drawing/2015/06/chart">
            <c:ext xmlns:c16="http://schemas.microsoft.com/office/drawing/2014/chart" uri="{C3380CC4-5D6E-409C-BE32-E72D297353CC}">
              <c16:uniqueId val="{00000000-C692-4418-A893-A0B7F5516F52}"/>
            </c:ext>
          </c:extLst>
        </c:ser>
        <c:dLbls>
          <c:showLegendKey val="0"/>
          <c:showVal val="0"/>
          <c:showCatName val="0"/>
          <c:showSerName val="0"/>
          <c:showPercent val="0"/>
          <c:showBubbleSize val="0"/>
        </c:dLbls>
        <c:gapWidth val="150"/>
        <c:axId val="419865904"/>
        <c:axId val="41986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xmlns:c16r2="http://schemas.microsoft.com/office/drawing/2015/06/chart">
            <c:ext xmlns:c16="http://schemas.microsoft.com/office/drawing/2014/chart" uri="{C3380CC4-5D6E-409C-BE32-E72D297353CC}">
              <c16:uniqueId val="{00000001-C692-4418-A893-A0B7F5516F52}"/>
            </c:ext>
          </c:extLst>
        </c:ser>
        <c:dLbls>
          <c:showLegendKey val="0"/>
          <c:showVal val="0"/>
          <c:showCatName val="0"/>
          <c:showSerName val="0"/>
          <c:showPercent val="0"/>
          <c:showBubbleSize val="0"/>
        </c:dLbls>
        <c:marker val="1"/>
        <c:smooth val="0"/>
        <c:axId val="419865904"/>
        <c:axId val="419864728"/>
      </c:lineChart>
      <c:dateAx>
        <c:axId val="419865904"/>
        <c:scaling>
          <c:orientation val="minMax"/>
        </c:scaling>
        <c:delete val="1"/>
        <c:axPos val="b"/>
        <c:numFmt formatCode="&quot;H&quot;yy" sourceLinked="1"/>
        <c:majorTickMark val="none"/>
        <c:minorTickMark val="none"/>
        <c:tickLblPos val="none"/>
        <c:crossAx val="419864728"/>
        <c:crosses val="autoZero"/>
        <c:auto val="1"/>
        <c:lblOffset val="100"/>
        <c:baseTimeUnit val="years"/>
      </c:dateAx>
      <c:valAx>
        <c:axId val="41986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6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130.9</c:v>
                </c:pt>
                <c:pt idx="4">
                  <c:v>133.02000000000001</c:v>
                </c:pt>
              </c:numCache>
            </c:numRef>
          </c:val>
          <c:extLst xmlns:c16r2="http://schemas.microsoft.com/office/drawing/2015/06/chart">
            <c:ext xmlns:c16="http://schemas.microsoft.com/office/drawing/2014/chart" uri="{C3380CC4-5D6E-409C-BE32-E72D297353CC}">
              <c16:uniqueId val="{00000000-4C34-432E-A38A-2F46CA93A924}"/>
            </c:ext>
          </c:extLst>
        </c:ser>
        <c:dLbls>
          <c:showLegendKey val="0"/>
          <c:showVal val="0"/>
          <c:showCatName val="0"/>
          <c:showSerName val="0"/>
          <c:showPercent val="0"/>
          <c:showBubbleSize val="0"/>
        </c:dLbls>
        <c:gapWidth val="150"/>
        <c:axId val="417756080"/>
        <c:axId val="4177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xmlns:c16r2="http://schemas.microsoft.com/office/drawing/2015/06/chart">
            <c:ext xmlns:c16="http://schemas.microsoft.com/office/drawing/2014/chart" uri="{C3380CC4-5D6E-409C-BE32-E72D297353CC}">
              <c16:uniqueId val="{00000001-4C34-432E-A38A-2F46CA93A924}"/>
            </c:ext>
          </c:extLst>
        </c:ser>
        <c:dLbls>
          <c:showLegendKey val="0"/>
          <c:showVal val="0"/>
          <c:showCatName val="0"/>
          <c:showSerName val="0"/>
          <c:showPercent val="0"/>
          <c:showBubbleSize val="0"/>
        </c:dLbls>
        <c:marker val="1"/>
        <c:smooth val="0"/>
        <c:axId val="417756080"/>
        <c:axId val="417760000"/>
      </c:lineChart>
      <c:dateAx>
        <c:axId val="417756080"/>
        <c:scaling>
          <c:orientation val="minMax"/>
        </c:scaling>
        <c:delete val="1"/>
        <c:axPos val="b"/>
        <c:numFmt formatCode="&quot;H&quot;yy" sourceLinked="1"/>
        <c:majorTickMark val="none"/>
        <c:minorTickMark val="none"/>
        <c:tickLblPos val="none"/>
        <c:crossAx val="417760000"/>
        <c:crosses val="autoZero"/>
        <c:auto val="1"/>
        <c:lblOffset val="100"/>
        <c:baseTimeUnit val="years"/>
      </c:dateAx>
      <c:valAx>
        <c:axId val="4177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5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5.21</c:v>
                </c:pt>
                <c:pt idx="4">
                  <c:v>6.25</c:v>
                </c:pt>
              </c:numCache>
            </c:numRef>
          </c:val>
          <c:extLst xmlns:c16r2="http://schemas.microsoft.com/office/drawing/2015/06/chart">
            <c:ext xmlns:c16="http://schemas.microsoft.com/office/drawing/2014/chart" uri="{C3380CC4-5D6E-409C-BE32-E72D297353CC}">
              <c16:uniqueId val="{00000000-A3D7-4BAA-8F58-2308BC718ED9}"/>
            </c:ext>
          </c:extLst>
        </c:ser>
        <c:dLbls>
          <c:showLegendKey val="0"/>
          <c:showVal val="0"/>
          <c:showCatName val="0"/>
          <c:showSerName val="0"/>
          <c:showPercent val="0"/>
          <c:showBubbleSize val="0"/>
        </c:dLbls>
        <c:gapWidth val="150"/>
        <c:axId val="417757648"/>
        <c:axId val="41775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xmlns:c16r2="http://schemas.microsoft.com/office/drawing/2015/06/chart">
            <c:ext xmlns:c16="http://schemas.microsoft.com/office/drawing/2014/chart" uri="{C3380CC4-5D6E-409C-BE32-E72D297353CC}">
              <c16:uniqueId val="{00000001-A3D7-4BAA-8F58-2308BC718ED9}"/>
            </c:ext>
          </c:extLst>
        </c:ser>
        <c:dLbls>
          <c:showLegendKey val="0"/>
          <c:showVal val="0"/>
          <c:showCatName val="0"/>
          <c:showSerName val="0"/>
          <c:showPercent val="0"/>
          <c:showBubbleSize val="0"/>
        </c:dLbls>
        <c:marker val="1"/>
        <c:smooth val="0"/>
        <c:axId val="417757648"/>
        <c:axId val="417758040"/>
      </c:lineChart>
      <c:dateAx>
        <c:axId val="417757648"/>
        <c:scaling>
          <c:orientation val="minMax"/>
        </c:scaling>
        <c:delete val="1"/>
        <c:axPos val="b"/>
        <c:numFmt formatCode="&quot;H&quot;yy" sourceLinked="1"/>
        <c:majorTickMark val="none"/>
        <c:minorTickMark val="none"/>
        <c:tickLblPos val="none"/>
        <c:crossAx val="417758040"/>
        <c:crosses val="autoZero"/>
        <c:auto val="1"/>
        <c:lblOffset val="100"/>
        <c:baseTimeUnit val="years"/>
      </c:dateAx>
      <c:valAx>
        <c:axId val="41775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A20-4F2B-B923-9CAD6272A544}"/>
            </c:ext>
          </c:extLst>
        </c:ser>
        <c:dLbls>
          <c:showLegendKey val="0"/>
          <c:showVal val="0"/>
          <c:showCatName val="0"/>
          <c:showSerName val="0"/>
          <c:showPercent val="0"/>
          <c:showBubbleSize val="0"/>
        </c:dLbls>
        <c:gapWidth val="150"/>
        <c:axId val="417759216"/>
        <c:axId val="41775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xmlns:c16r2="http://schemas.microsoft.com/office/drawing/2015/06/chart">
            <c:ext xmlns:c16="http://schemas.microsoft.com/office/drawing/2014/chart" uri="{C3380CC4-5D6E-409C-BE32-E72D297353CC}">
              <c16:uniqueId val="{00000001-FA20-4F2B-B923-9CAD6272A544}"/>
            </c:ext>
          </c:extLst>
        </c:ser>
        <c:dLbls>
          <c:showLegendKey val="0"/>
          <c:showVal val="0"/>
          <c:showCatName val="0"/>
          <c:showSerName val="0"/>
          <c:showPercent val="0"/>
          <c:showBubbleSize val="0"/>
        </c:dLbls>
        <c:marker val="1"/>
        <c:smooth val="0"/>
        <c:axId val="417759216"/>
        <c:axId val="417759608"/>
      </c:lineChart>
      <c:dateAx>
        <c:axId val="417759216"/>
        <c:scaling>
          <c:orientation val="minMax"/>
        </c:scaling>
        <c:delete val="1"/>
        <c:axPos val="b"/>
        <c:numFmt formatCode="&quot;H&quot;yy" sourceLinked="1"/>
        <c:majorTickMark val="none"/>
        <c:minorTickMark val="none"/>
        <c:tickLblPos val="none"/>
        <c:crossAx val="417759608"/>
        <c:crosses val="autoZero"/>
        <c:auto val="1"/>
        <c:lblOffset val="100"/>
        <c:baseTimeUnit val="years"/>
      </c:dateAx>
      <c:valAx>
        <c:axId val="41775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5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FF6-4576-A121-97B83E3D7F6C}"/>
            </c:ext>
          </c:extLst>
        </c:ser>
        <c:dLbls>
          <c:showLegendKey val="0"/>
          <c:showVal val="0"/>
          <c:showCatName val="0"/>
          <c:showSerName val="0"/>
          <c:showPercent val="0"/>
          <c:showBubbleSize val="0"/>
        </c:dLbls>
        <c:gapWidth val="150"/>
        <c:axId val="419585760"/>
        <c:axId val="41958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xmlns:c16r2="http://schemas.microsoft.com/office/drawing/2015/06/chart">
            <c:ext xmlns:c16="http://schemas.microsoft.com/office/drawing/2014/chart" uri="{C3380CC4-5D6E-409C-BE32-E72D297353CC}">
              <c16:uniqueId val="{00000001-9FF6-4576-A121-97B83E3D7F6C}"/>
            </c:ext>
          </c:extLst>
        </c:ser>
        <c:dLbls>
          <c:showLegendKey val="0"/>
          <c:showVal val="0"/>
          <c:showCatName val="0"/>
          <c:showSerName val="0"/>
          <c:showPercent val="0"/>
          <c:showBubbleSize val="0"/>
        </c:dLbls>
        <c:marker val="1"/>
        <c:smooth val="0"/>
        <c:axId val="419585760"/>
        <c:axId val="419586152"/>
      </c:lineChart>
      <c:dateAx>
        <c:axId val="419585760"/>
        <c:scaling>
          <c:orientation val="minMax"/>
        </c:scaling>
        <c:delete val="1"/>
        <c:axPos val="b"/>
        <c:numFmt formatCode="&quot;H&quot;yy" sourceLinked="1"/>
        <c:majorTickMark val="none"/>
        <c:minorTickMark val="none"/>
        <c:tickLblPos val="none"/>
        <c:crossAx val="419586152"/>
        <c:crosses val="autoZero"/>
        <c:auto val="1"/>
        <c:lblOffset val="100"/>
        <c:baseTimeUnit val="years"/>
      </c:dateAx>
      <c:valAx>
        <c:axId val="41958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3508.01</c:v>
                </c:pt>
                <c:pt idx="4">
                  <c:v>384.66</c:v>
                </c:pt>
              </c:numCache>
            </c:numRef>
          </c:val>
          <c:extLst xmlns:c16r2="http://schemas.microsoft.com/office/drawing/2015/06/chart">
            <c:ext xmlns:c16="http://schemas.microsoft.com/office/drawing/2014/chart" uri="{C3380CC4-5D6E-409C-BE32-E72D297353CC}">
              <c16:uniqueId val="{00000000-7A92-4640-8752-B59C834B5AAA}"/>
            </c:ext>
          </c:extLst>
        </c:ser>
        <c:dLbls>
          <c:showLegendKey val="0"/>
          <c:showVal val="0"/>
          <c:showCatName val="0"/>
          <c:showSerName val="0"/>
          <c:showPercent val="0"/>
          <c:showBubbleSize val="0"/>
        </c:dLbls>
        <c:gapWidth val="150"/>
        <c:axId val="419580664"/>
        <c:axId val="4195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xmlns:c16r2="http://schemas.microsoft.com/office/drawing/2015/06/chart">
            <c:ext xmlns:c16="http://schemas.microsoft.com/office/drawing/2014/chart" uri="{C3380CC4-5D6E-409C-BE32-E72D297353CC}">
              <c16:uniqueId val="{00000001-7A92-4640-8752-B59C834B5AAA}"/>
            </c:ext>
          </c:extLst>
        </c:ser>
        <c:dLbls>
          <c:showLegendKey val="0"/>
          <c:showVal val="0"/>
          <c:showCatName val="0"/>
          <c:showSerName val="0"/>
          <c:showPercent val="0"/>
          <c:showBubbleSize val="0"/>
        </c:dLbls>
        <c:marker val="1"/>
        <c:smooth val="0"/>
        <c:axId val="419580664"/>
        <c:axId val="419581056"/>
      </c:lineChart>
      <c:dateAx>
        <c:axId val="419580664"/>
        <c:scaling>
          <c:orientation val="minMax"/>
        </c:scaling>
        <c:delete val="1"/>
        <c:axPos val="b"/>
        <c:numFmt formatCode="&quot;H&quot;yy" sourceLinked="1"/>
        <c:majorTickMark val="none"/>
        <c:minorTickMark val="none"/>
        <c:tickLblPos val="none"/>
        <c:crossAx val="419581056"/>
        <c:crosses val="autoZero"/>
        <c:auto val="1"/>
        <c:lblOffset val="100"/>
        <c:baseTimeUnit val="years"/>
      </c:dateAx>
      <c:valAx>
        <c:axId val="4195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8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430.47</c:v>
                </c:pt>
                <c:pt idx="4">
                  <c:v>280.11</c:v>
                </c:pt>
              </c:numCache>
            </c:numRef>
          </c:val>
          <c:extLst xmlns:c16r2="http://schemas.microsoft.com/office/drawing/2015/06/chart">
            <c:ext xmlns:c16="http://schemas.microsoft.com/office/drawing/2014/chart" uri="{C3380CC4-5D6E-409C-BE32-E72D297353CC}">
              <c16:uniqueId val="{00000000-D97D-4641-8A1E-B3F5E7CA3F42}"/>
            </c:ext>
          </c:extLst>
        </c:ser>
        <c:dLbls>
          <c:showLegendKey val="0"/>
          <c:showVal val="0"/>
          <c:showCatName val="0"/>
          <c:showSerName val="0"/>
          <c:showPercent val="0"/>
          <c:showBubbleSize val="0"/>
        </c:dLbls>
        <c:gapWidth val="150"/>
        <c:axId val="419582624"/>
        <c:axId val="41958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xmlns:c16r2="http://schemas.microsoft.com/office/drawing/2015/06/chart">
            <c:ext xmlns:c16="http://schemas.microsoft.com/office/drawing/2014/chart" uri="{C3380CC4-5D6E-409C-BE32-E72D297353CC}">
              <c16:uniqueId val="{00000001-D97D-4641-8A1E-B3F5E7CA3F42}"/>
            </c:ext>
          </c:extLst>
        </c:ser>
        <c:dLbls>
          <c:showLegendKey val="0"/>
          <c:showVal val="0"/>
          <c:showCatName val="0"/>
          <c:showSerName val="0"/>
          <c:showPercent val="0"/>
          <c:showBubbleSize val="0"/>
        </c:dLbls>
        <c:marker val="1"/>
        <c:smooth val="0"/>
        <c:axId val="419582624"/>
        <c:axId val="419583016"/>
      </c:lineChart>
      <c:dateAx>
        <c:axId val="419582624"/>
        <c:scaling>
          <c:orientation val="minMax"/>
        </c:scaling>
        <c:delete val="1"/>
        <c:axPos val="b"/>
        <c:numFmt formatCode="&quot;H&quot;yy" sourceLinked="1"/>
        <c:majorTickMark val="none"/>
        <c:minorTickMark val="none"/>
        <c:tickLblPos val="none"/>
        <c:crossAx val="419583016"/>
        <c:crosses val="autoZero"/>
        <c:auto val="1"/>
        <c:lblOffset val="100"/>
        <c:baseTimeUnit val="years"/>
      </c:dateAx>
      <c:valAx>
        <c:axId val="41958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28.76</c:v>
                </c:pt>
                <c:pt idx="4">
                  <c:v>36.15</c:v>
                </c:pt>
              </c:numCache>
            </c:numRef>
          </c:val>
          <c:extLst xmlns:c16r2="http://schemas.microsoft.com/office/drawing/2015/06/chart">
            <c:ext xmlns:c16="http://schemas.microsoft.com/office/drawing/2014/chart" uri="{C3380CC4-5D6E-409C-BE32-E72D297353CC}">
              <c16:uniqueId val="{00000000-E815-4A49-B132-FFDF0CBFADB9}"/>
            </c:ext>
          </c:extLst>
        </c:ser>
        <c:dLbls>
          <c:showLegendKey val="0"/>
          <c:showVal val="0"/>
          <c:showCatName val="0"/>
          <c:showSerName val="0"/>
          <c:showPercent val="0"/>
          <c:showBubbleSize val="0"/>
        </c:dLbls>
        <c:gapWidth val="150"/>
        <c:axId val="419584192"/>
        <c:axId val="41958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xmlns:c16r2="http://schemas.microsoft.com/office/drawing/2015/06/chart">
            <c:ext xmlns:c16="http://schemas.microsoft.com/office/drawing/2014/chart" uri="{C3380CC4-5D6E-409C-BE32-E72D297353CC}">
              <c16:uniqueId val="{00000001-E815-4A49-B132-FFDF0CBFADB9}"/>
            </c:ext>
          </c:extLst>
        </c:ser>
        <c:dLbls>
          <c:showLegendKey val="0"/>
          <c:showVal val="0"/>
          <c:showCatName val="0"/>
          <c:showSerName val="0"/>
          <c:showPercent val="0"/>
          <c:showBubbleSize val="0"/>
        </c:dLbls>
        <c:marker val="1"/>
        <c:smooth val="0"/>
        <c:axId val="419584192"/>
        <c:axId val="419583408"/>
      </c:lineChart>
      <c:dateAx>
        <c:axId val="419584192"/>
        <c:scaling>
          <c:orientation val="minMax"/>
        </c:scaling>
        <c:delete val="1"/>
        <c:axPos val="b"/>
        <c:numFmt formatCode="&quot;H&quot;yy" sourceLinked="1"/>
        <c:majorTickMark val="none"/>
        <c:minorTickMark val="none"/>
        <c:tickLblPos val="none"/>
        <c:crossAx val="419583408"/>
        <c:crosses val="autoZero"/>
        <c:auto val="1"/>
        <c:lblOffset val="100"/>
        <c:baseTimeUnit val="years"/>
      </c:dateAx>
      <c:valAx>
        <c:axId val="4195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482.37</c:v>
                </c:pt>
                <c:pt idx="4">
                  <c:v>381.48</c:v>
                </c:pt>
              </c:numCache>
            </c:numRef>
          </c:val>
          <c:extLst xmlns:c16r2="http://schemas.microsoft.com/office/drawing/2015/06/chart">
            <c:ext xmlns:c16="http://schemas.microsoft.com/office/drawing/2014/chart" uri="{C3380CC4-5D6E-409C-BE32-E72D297353CC}">
              <c16:uniqueId val="{00000000-CEB1-412A-B831-C6F2679520E2}"/>
            </c:ext>
          </c:extLst>
        </c:ser>
        <c:dLbls>
          <c:showLegendKey val="0"/>
          <c:showVal val="0"/>
          <c:showCatName val="0"/>
          <c:showSerName val="0"/>
          <c:showPercent val="0"/>
          <c:showBubbleSize val="0"/>
        </c:dLbls>
        <c:gapWidth val="150"/>
        <c:axId val="419585368"/>
        <c:axId val="4195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xmlns:c16r2="http://schemas.microsoft.com/office/drawing/2015/06/chart">
            <c:ext xmlns:c16="http://schemas.microsoft.com/office/drawing/2014/chart" uri="{C3380CC4-5D6E-409C-BE32-E72D297353CC}">
              <c16:uniqueId val="{00000001-CEB1-412A-B831-C6F2679520E2}"/>
            </c:ext>
          </c:extLst>
        </c:ser>
        <c:dLbls>
          <c:showLegendKey val="0"/>
          <c:showVal val="0"/>
          <c:showCatName val="0"/>
          <c:showSerName val="0"/>
          <c:showPercent val="0"/>
          <c:showBubbleSize val="0"/>
        </c:dLbls>
        <c:marker val="1"/>
        <c:smooth val="0"/>
        <c:axId val="419585368"/>
        <c:axId val="419587328"/>
      </c:lineChart>
      <c:dateAx>
        <c:axId val="419585368"/>
        <c:scaling>
          <c:orientation val="minMax"/>
        </c:scaling>
        <c:delete val="1"/>
        <c:axPos val="b"/>
        <c:numFmt formatCode="&quot;H&quot;yy" sourceLinked="1"/>
        <c:majorTickMark val="none"/>
        <c:minorTickMark val="none"/>
        <c:tickLblPos val="none"/>
        <c:crossAx val="419587328"/>
        <c:crosses val="autoZero"/>
        <c:auto val="1"/>
        <c:lblOffset val="100"/>
        <c:baseTimeUnit val="years"/>
      </c:dateAx>
      <c:valAx>
        <c:axId val="4195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8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5"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飯能市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79123</v>
      </c>
      <c r="AM8" s="51"/>
      <c r="AN8" s="51"/>
      <c r="AO8" s="51"/>
      <c r="AP8" s="51"/>
      <c r="AQ8" s="51"/>
      <c r="AR8" s="51"/>
      <c r="AS8" s="51"/>
      <c r="AT8" s="46">
        <f>データ!T6</f>
        <v>193.05</v>
      </c>
      <c r="AU8" s="46"/>
      <c r="AV8" s="46"/>
      <c r="AW8" s="46"/>
      <c r="AX8" s="46"/>
      <c r="AY8" s="46"/>
      <c r="AZ8" s="46"/>
      <c r="BA8" s="46"/>
      <c r="BB8" s="46">
        <f>データ!U6</f>
        <v>409.86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90.5</v>
      </c>
      <c r="J10" s="46"/>
      <c r="K10" s="46"/>
      <c r="L10" s="46"/>
      <c r="M10" s="46"/>
      <c r="N10" s="46"/>
      <c r="O10" s="46"/>
      <c r="P10" s="46">
        <f>データ!P6</f>
        <v>0.92</v>
      </c>
      <c r="Q10" s="46"/>
      <c r="R10" s="46"/>
      <c r="S10" s="46"/>
      <c r="T10" s="46"/>
      <c r="U10" s="46"/>
      <c r="V10" s="46"/>
      <c r="W10" s="46">
        <f>データ!Q6</f>
        <v>65.430000000000007</v>
      </c>
      <c r="X10" s="46"/>
      <c r="Y10" s="46"/>
      <c r="Z10" s="46"/>
      <c r="AA10" s="46"/>
      <c r="AB10" s="46"/>
      <c r="AC10" s="46"/>
      <c r="AD10" s="51">
        <f>データ!R6</f>
        <v>2706</v>
      </c>
      <c r="AE10" s="51"/>
      <c r="AF10" s="51"/>
      <c r="AG10" s="51"/>
      <c r="AH10" s="51"/>
      <c r="AI10" s="51"/>
      <c r="AJ10" s="51"/>
      <c r="AK10" s="2"/>
      <c r="AL10" s="51">
        <f>データ!V6</f>
        <v>727</v>
      </c>
      <c r="AM10" s="51"/>
      <c r="AN10" s="51"/>
      <c r="AO10" s="51"/>
      <c r="AP10" s="51"/>
      <c r="AQ10" s="51"/>
      <c r="AR10" s="51"/>
      <c r="AS10" s="51"/>
      <c r="AT10" s="46">
        <f>データ!W6</f>
        <v>0.27</v>
      </c>
      <c r="AU10" s="46"/>
      <c r="AV10" s="46"/>
      <c r="AW10" s="46"/>
      <c r="AX10" s="46"/>
      <c r="AY10" s="46"/>
      <c r="AZ10" s="46"/>
      <c r="BA10" s="46"/>
      <c r="BB10" s="46">
        <f>データ!X6</f>
        <v>2692.59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xeopAKCcGgFzz+zdHzCEf7bxSxtiZPFsKQwR0X4zS24oa3gqxsreIU4sHzujeCajffPo9/7Uqf8jlldkO2ly+A==" saltValue="Kqk/Za85pzDKZov3QYGc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112097</v>
      </c>
      <c r="D6" s="33">
        <f t="shared" si="3"/>
        <v>46</v>
      </c>
      <c r="E6" s="33">
        <f t="shared" si="3"/>
        <v>17</v>
      </c>
      <c r="F6" s="33">
        <f t="shared" si="3"/>
        <v>4</v>
      </c>
      <c r="G6" s="33">
        <f t="shared" si="3"/>
        <v>0</v>
      </c>
      <c r="H6" s="33" t="str">
        <f t="shared" si="3"/>
        <v>埼玉県　飯能市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90.5</v>
      </c>
      <c r="P6" s="34">
        <f t="shared" si="3"/>
        <v>0.92</v>
      </c>
      <c r="Q6" s="34">
        <f t="shared" si="3"/>
        <v>65.430000000000007</v>
      </c>
      <c r="R6" s="34">
        <f t="shared" si="3"/>
        <v>2706</v>
      </c>
      <c r="S6" s="34">
        <f t="shared" si="3"/>
        <v>79123</v>
      </c>
      <c r="T6" s="34">
        <f t="shared" si="3"/>
        <v>193.05</v>
      </c>
      <c r="U6" s="34">
        <f t="shared" si="3"/>
        <v>409.86</v>
      </c>
      <c r="V6" s="34">
        <f t="shared" si="3"/>
        <v>727</v>
      </c>
      <c r="W6" s="34">
        <f t="shared" si="3"/>
        <v>0.27</v>
      </c>
      <c r="X6" s="34">
        <f t="shared" si="3"/>
        <v>2692.59</v>
      </c>
      <c r="Y6" s="35" t="str">
        <f>IF(Y7="",NA(),Y7)</f>
        <v>-</v>
      </c>
      <c r="Z6" s="35" t="str">
        <f t="shared" ref="Z6:AH6" si="4">IF(Z7="",NA(),Z7)</f>
        <v>-</v>
      </c>
      <c r="AA6" s="35" t="str">
        <f t="shared" si="4"/>
        <v>-</v>
      </c>
      <c r="AB6" s="35">
        <f t="shared" si="4"/>
        <v>130.9</v>
      </c>
      <c r="AC6" s="35">
        <f t="shared" si="4"/>
        <v>133.02000000000001</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3508.01</v>
      </c>
      <c r="AY6" s="35">
        <f t="shared" si="6"/>
        <v>384.66</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430.47</v>
      </c>
      <c r="BJ6" s="35">
        <f t="shared" si="7"/>
        <v>280.11</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28.76</v>
      </c>
      <c r="BU6" s="35">
        <f t="shared" si="8"/>
        <v>36.15</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482.37</v>
      </c>
      <c r="CF6" s="35">
        <f t="shared" si="9"/>
        <v>381.48</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f t="shared" si="10"/>
        <v>72.849999999999994</v>
      </c>
      <c r="CQ6" s="35">
        <f t="shared" si="10"/>
        <v>77.150000000000006</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97.28</v>
      </c>
      <c r="DB6" s="35">
        <f t="shared" si="11"/>
        <v>97.25</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5.21</v>
      </c>
      <c r="DM6" s="35">
        <f t="shared" si="12"/>
        <v>6.25</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112097</v>
      </c>
      <c r="D7" s="37">
        <v>46</v>
      </c>
      <c r="E7" s="37">
        <v>17</v>
      </c>
      <c r="F7" s="37">
        <v>4</v>
      </c>
      <c r="G7" s="37">
        <v>0</v>
      </c>
      <c r="H7" s="37" t="s">
        <v>96</v>
      </c>
      <c r="I7" s="37" t="s">
        <v>97</v>
      </c>
      <c r="J7" s="37" t="s">
        <v>98</v>
      </c>
      <c r="K7" s="37" t="s">
        <v>99</v>
      </c>
      <c r="L7" s="37" t="s">
        <v>100</v>
      </c>
      <c r="M7" s="37" t="s">
        <v>101</v>
      </c>
      <c r="N7" s="38" t="s">
        <v>102</v>
      </c>
      <c r="O7" s="38">
        <v>90.5</v>
      </c>
      <c r="P7" s="38">
        <v>0.92</v>
      </c>
      <c r="Q7" s="38">
        <v>65.430000000000007</v>
      </c>
      <c r="R7" s="38">
        <v>2706</v>
      </c>
      <c r="S7" s="38">
        <v>79123</v>
      </c>
      <c r="T7" s="38">
        <v>193.05</v>
      </c>
      <c r="U7" s="38">
        <v>409.86</v>
      </c>
      <c r="V7" s="38">
        <v>727</v>
      </c>
      <c r="W7" s="38">
        <v>0.27</v>
      </c>
      <c r="X7" s="38">
        <v>2692.59</v>
      </c>
      <c r="Y7" s="38" t="s">
        <v>102</v>
      </c>
      <c r="Z7" s="38" t="s">
        <v>102</v>
      </c>
      <c r="AA7" s="38" t="s">
        <v>102</v>
      </c>
      <c r="AB7" s="38">
        <v>130.9</v>
      </c>
      <c r="AC7" s="38">
        <v>133.02000000000001</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3508.01</v>
      </c>
      <c r="AY7" s="38">
        <v>384.66</v>
      </c>
      <c r="AZ7" s="38" t="s">
        <v>102</v>
      </c>
      <c r="BA7" s="38" t="s">
        <v>102</v>
      </c>
      <c r="BB7" s="38" t="s">
        <v>102</v>
      </c>
      <c r="BC7" s="38">
        <v>47.72</v>
      </c>
      <c r="BD7" s="38">
        <v>44.24</v>
      </c>
      <c r="BE7" s="38">
        <v>45.34</v>
      </c>
      <c r="BF7" s="38" t="s">
        <v>102</v>
      </c>
      <c r="BG7" s="38" t="s">
        <v>102</v>
      </c>
      <c r="BH7" s="38" t="s">
        <v>102</v>
      </c>
      <c r="BI7" s="38">
        <v>430.47</v>
      </c>
      <c r="BJ7" s="38">
        <v>280.11</v>
      </c>
      <c r="BK7" s="38" t="s">
        <v>102</v>
      </c>
      <c r="BL7" s="38" t="s">
        <v>102</v>
      </c>
      <c r="BM7" s="38" t="s">
        <v>102</v>
      </c>
      <c r="BN7" s="38">
        <v>1206.79</v>
      </c>
      <c r="BO7" s="38">
        <v>1258.43</v>
      </c>
      <c r="BP7" s="38">
        <v>1260.21</v>
      </c>
      <c r="BQ7" s="38" t="s">
        <v>102</v>
      </c>
      <c r="BR7" s="38" t="s">
        <v>102</v>
      </c>
      <c r="BS7" s="38" t="s">
        <v>102</v>
      </c>
      <c r="BT7" s="38">
        <v>28.76</v>
      </c>
      <c r="BU7" s="38">
        <v>36.15</v>
      </c>
      <c r="BV7" s="38" t="s">
        <v>102</v>
      </c>
      <c r="BW7" s="38" t="s">
        <v>102</v>
      </c>
      <c r="BX7" s="38" t="s">
        <v>102</v>
      </c>
      <c r="BY7" s="38">
        <v>71.84</v>
      </c>
      <c r="BZ7" s="38">
        <v>73.36</v>
      </c>
      <c r="CA7" s="38">
        <v>75.290000000000006</v>
      </c>
      <c r="CB7" s="38" t="s">
        <v>102</v>
      </c>
      <c r="CC7" s="38" t="s">
        <v>102</v>
      </c>
      <c r="CD7" s="38" t="s">
        <v>102</v>
      </c>
      <c r="CE7" s="38">
        <v>482.37</v>
      </c>
      <c r="CF7" s="38">
        <v>381.48</v>
      </c>
      <c r="CG7" s="38" t="s">
        <v>102</v>
      </c>
      <c r="CH7" s="38" t="s">
        <v>102</v>
      </c>
      <c r="CI7" s="38" t="s">
        <v>102</v>
      </c>
      <c r="CJ7" s="38">
        <v>228.47</v>
      </c>
      <c r="CK7" s="38">
        <v>224.88</v>
      </c>
      <c r="CL7" s="38">
        <v>215.41</v>
      </c>
      <c r="CM7" s="38" t="s">
        <v>102</v>
      </c>
      <c r="CN7" s="38" t="s">
        <v>102</v>
      </c>
      <c r="CO7" s="38" t="s">
        <v>102</v>
      </c>
      <c r="CP7" s="38">
        <v>72.849999999999994</v>
      </c>
      <c r="CQ7" s="38">
        <v>77.150000000000006</v>
      </c>
      <c r="CR7" s="38" t="s">
        <v>102</v>
      </c>
      <c r="CS7" s="38" t="s">
        <v>102</v>
      </c>
      <c r="CT7" s="38" t="s">
        <v>102</v>
      </c>
      <c r="CU7" s="38">
        <v>42.47</v>
      </c>
      <c r="CV7" s="38">
        <v>42.4</v>
      </c>
      <c r="CW7" s="38">
        <v>42.9</v>
      </c>
      <c r="CX7" s="38" t="s">
        <v>102</v>
      </c>
      <c r="CY7" s="38" t="s">
        <v>102</v>
      </c>
      <c r="CZ7" s="38" t="s">
        <v>102</v>
      </c>
      <c r="DA7" s="38">
        <v>97.28</v>
      </c>
      <c r="DB7" s="38">
        <v>97.25</v>
      </c>
      <c r="DC7" s="38" t="s">
        <v>102</v>
      </c>
      <c r="DD7" s="38" t="s">
        <v>102</v>
      </c>
      <c r="DE7" s="38" t="s">
        <v>102</v>
      </c>
      <c r="DF7" s="38">
        <v>83.75</v>
      </c>
      <c r="DG7" s="38">
        <v>84.19</v>
      </c>
      <c r="DH7" s="38">
        <v>84.75</v>
      </c>
      <c r="DI7" s="38" t="s">
        <v>102</v>
      </c>
      <c r="DJ7" s="38" t="s">
        <v>102</v>
      </c>
      <c r="DK7" s="38" t="s">
        <v>102</v>
      </c>
      <c r="DL7" s="38">
        <v>5.21</v>
      </c>
      <c r="DM7" s="38">
        <v>6.25</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HC28106</cp:lastModifiedBy>
  <cp:lastPrinted>2022-02-22T05:17:50Z</cp:lastPrinted>
  <dcterms:created xsi:type="dcterms:W3CDTF">2021-12-03T07:22:52Z</dcterms:created>
  <dcterms:modified xsi:type="dcterms:W3CDTF">2022-02-22T05:19:36Z</dcterms:modified>
  <cp:category/>
</cp:coreProperties>
</file>