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下水道課\経営戦略\経営比較分析表\27年度\提出データ\県修正後\【飯能市】経営比較分析表(訂正指示後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<sst xmlns="http://schemas.openxmlformats.org/spreadsheetml/2006/main" count="221" uniqueCount="111">
  <si>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</si>
  <si>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</si>
  <si>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</si>
  <si>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</si>
  <si>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</si>
  <si>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</si>
  <si>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</si>
  <si>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</si>
  <si>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</si>
  <si>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</si>
  <si>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</si>
  <si>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</si>
  <si>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</si>
  <si>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</si>
  <si>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</si>
  <si>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</si>
  <si>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</si>
  <si>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</si>
  <si>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</si>
  <si>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</si>
  <si>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</si>
  <si>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</si>
  <si>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</si>
  <si>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</si>
  <si>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</si>
  <si>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</si>
  <si>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</si>
  <si>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</si>
  <si>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</si>
  <si>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</si>
  <si>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</si>
  <si>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</si>
  <si>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</si>
  <si>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</si>
  <si>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</si>
  <si>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</si>
  <si>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</si>
  <si>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</si>
  <si>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</si>
  <si>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</si>
  <si>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</si>
  <si>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</si>
  <si>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</si>
  <si>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</si>
  <si>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</si>
  <si>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</si>
  <si>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</si>
  <si>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</si>
  <si>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</si>
  <si>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</si>
  <si>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</si>
  <si>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</si>
  <si>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</si>
  <si>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</si>
  <si>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</si>
  <si>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</si>
  <si>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</si>
  <si>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</si>
  <si>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</si>
  <si>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</si>
  <si>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</si>
  <si>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</si>
  <si>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</si>
  <si>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</si>
  <si>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</si>
  <si>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</si>
  <si>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</si>
  <si>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</si>
  <si>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</si>
  <si>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</si>
  <si>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</si>
  <si>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</si>
  <si>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</si>
  <si>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</si>
  <si>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</si>
  <si>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</si>
  <si>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</si>
  <si>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</si>
  <si>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</si>
  <si>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</si>
  <si>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</si>
  <si>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</si>
  <si>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</si>
  <si>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</si>
  <si>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</si>
  <si>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</si>
  <si>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</si>
  <si>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</si>
  <si>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</si>
  <si>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</si>
  <si>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</si>
  <si>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</si>
  <si>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</si>
  <si>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</si>
  <si>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</si>
  <si>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</si>
  <si>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飯能市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</si>
  <si>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</si>
  <si>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</si>
  <si>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</si>
  <si>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</si>
  <si>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</si>
  <si>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</si>
  <si>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</si>
  <si>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</si>
  <si>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</si>
  <si>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</si>
  <si>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</si>
  <si>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・平成4年の供用開始から約20年が経過している。平成21年度以降、不明水対策による管きょ更生を実施した。今後の老朽化の状況を踏まえ、計画的な修繕などを行い、管きょ改善を図っていく。</t>
    <rPh sb="1" eb="3">
      <t>ヘイセイ</t>
    </rPh>
    <rPh sb="4" eb="5">
      <t>ネン</t>
    </rPh>
    <rPh sb="6" eb="8">
      <t>キョウヨウ</t>
    </rPh>
    <rPh sb="8" eb="10">
      <t>カイシ</t>
    </rPh>
    <rPh sb="12" eb="13">
      <t>ヤク</t>
    </rPh>
    <rPh sb="15" eb="16">
      <t>ネン</t>
    </rPh>
    <rPh sb="17" eb="19">
      <t>ケイカ</t>
    </rPh>
    <rPh sb="24" eb="26">
      <t>ヘイセイ</t>
    </rPh>
    <rPh sb="28" eb="32">
      <t>ネンドイコウ</t>
    </rPh>
    <rPh sb="33" eb="35">
      <t>フメイ</t>
    </rPh>
    <rPh sb="47" eb="49">
      <t>ジッシ</t>
    </rPh>
    <rPh sb="62" eb="63">
      <t>フ</t>
    </rPh>
    <rPh sb="70" eb="72">
      <t>シュウゼン</t>
    </rPh>
    <rPh sb="75" eb="76">
      <t>オコナ</t>
    </rPh>
    <rPh sb="78" eb="79">
      <t>カン</t>
    </rPh>
    <rPh sb="81" eb="83">
      <t>カイゼン</t>
    </rPh>
    <phoneticPr fontId="4"/>
  </si>
  <si>
    <t>・2度の使用料改定の実施により、収益的収支比率、経費回収率などが上昇し、経営改善が図られてきている。
・施設の適正な維持管理とともに、計画的な修繕を検討していく。
・将来人口の動向など踏まえ、施設のあり方などを検討する必要がある。</t>
    <rPh sb="52" eb="54">
      <t>シセツ</t>
    </rPh>
    <rPh sb="55" eb="57">
      <t>テキセイ</t>
    </rPh>
    <rPh sb="58" eb="60">
      <t>イジ</t>
    </rPh>
    <rPh sb="60" eb="62">
      <t>カンリ</t>
    </rPh>
    <rPh sb="74" eb="76">
      <t>ケントウ</t>
    </rPh>
    <rPh sb="92" eb="93">
      <t>フ</t>
    </rPh>
    <rPh sb="101" eb="102">
      <t>カタ</t>
    </rPh>
    <rPh sb="109" eb="111">
      <t>ヒツヨウ</t>
    </rPh>
    <phoneticPr fontId="4"/>
  </si>
  <si>
    <t>・収益的収支比率は、概ね110％前後で推移している。使用料改定を平成23年度及び平成26年度の2回実施したことで、平成27年度は109.91％という状況である。単独の終末処理場を有しており、今後、老朽化に伴う修繕などの維持管理費の上昇が予想されるほか、人口減少も生じている。効率化を図り、営業費用上昇の抑制に努めていく。
・経費回収率は上昇傾向で推移している。使用料改定を2回実施したことで、平成23年度と比較し、平成27年度は6.45ポイントの改善が図られている。
・施設利用率は約80％で推移しているが、人口減に伴い流入量の減が生じている。最大稼働率は100％を超えている状況であることから、最大稼働率などの他の指標も見ながら、今後の施設の効率性、運営体制、投資のあり方などを検討する必要がある。
・水洗化率は平成27年度で96.75％であり、類似団体平均値82.90％よりも高い水準である。今後も未接続世帯への水洗化活動に取り組み、水洗化率のさらなる向上に努めていく。</t>
    <rPh sb="48" eb="49">
      <t>カイ</t>
    </rPh>
    <rPh sb="49" eb="51">
      <t>ジッシ</t>
    </rPh>
    <rPh sb="57" eb="59">
      <t>ヘイセイ</t>
    </rPh>
    <rPh sb="61" eb="63">
      <t>ネンド</t>
    </rPh>
    <rPh sb="74" eb="76">
      <t>ジョウキョウ</t>
    </rPh>
    <rPh sb="83" eb="85">
      <t>シュウマツ</t>
    </rPh>
    <rPh sb="102" eb="103">
      <t>トモナ</t>
    </rPh>
    <rPh sb="137" eb="140">
      <t>コウリツカ</t>
    </rPh>
    <rPh sb="141" eb="142">
      <t>ハカ</t>
    </rPh>
    <rPh sb="148" eb="150">
      <t>ジョウショウ</t>
    </rPh>
    <rPh sb="151" eb="153">
      <t>ヨクセイ</t>
    </rPh>
    <rPh sb="154" eb="155">
      <t>ツト</t>
    </rPh>
    <rPh sb="169" eb="171">
      <t>ジョウショウ</t>
    </rPh>
    <rPh sb="171" eb="173">
      <t>ケイコウ</t>
    </rPh>
    <rPh sb="174" eb="176">
      <t>スイイ</t>
    </rPh>
    <rPh sb="188" eb="189">
      <t>カイ</t>
    </rPh>
    <rPh sb="189" eb="191">
      <t>ジッシ</t>
    </rPh>
    <rPh sb="197" eb="199">
      <t>ヘイセイ</t>
    </rPh>
    <rPh sb="201" eb="203">
      <t>ネンド</t>
    </rPh>
    <rPh sb="204" eb="206">
      <t>ヒカク</t>
    </rPh>
    <rPh sb="208" eb="210">
      <t>ヘイセイ</t>
    </rPh>
    <rPh sb="212" eb="214">
      <t>ネンド</t>
    </rPh>
    <rPh sb="285" eb="286">
      <t>コ</t>
    </rPh>
    <rPh sb="290" eb="292">
      <t>ジョウキョウ</t>
    </rPh>
    <rPh sb="308" eb="309">
      <t>タ</t>
    </rPh>
    <rPh sb="310" eb="312">
      <t>シヒョウ</t>
    </rPh>
    <rPh sb="313" eb="314">
      <t>ミ</t>
    </rPh>
    <rPh sb="360" eb="362">
      <t>ヘイセイ</t>
    </rPh>
    <rPh sb="364" eb="366">
      <t>ネンド</t>
    </rPh>
    <rPh sb="377" eb="379">
      <t>ルイジ</t>
    </rPh>
    <rPh sb="379" eb="381">
      <t>ダンタイ</t>
    </rPh>
    <rPh sb="381" eb="384">
      <t>ヘイキンチ</t>
    </rPh>
    <rPh sb="393" eb="394">
      <t>タカ</t>
    </rPh>
    <rPh sb="395" eb="397">
      <t>スイジュン</t>
    </rPh>
    <rPh sb="401" eb="403">
      <t>コンゴ</t>
    </rPh>
    <rPh sb="417" eb="418">
      <t>ト</t>
    </rPh>
    <rPh sb="419" eb="420">
      <t>ク</t>
    </rPh>
    <rPh sb="431" eb="433">
      <t>コウジョウ</t>
    </rPh>
    <rPh sb="434" eb="43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</si>
</sst>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10.5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84288"/>
        <c:axId val="32608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84288"/>
        <c:axId val="326082720"/>
      </c:lineChart>
      <c:dateAx>
        <c:axId val="32608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082720"/>
        <c:crosses val="autoZero"/>
        <c:auto val="1"/>
        <c:lblOffset val="100"/>
        <c:baseTimeUnit val="years"/>
      </c:dateAx>
      <c:valAx>
        <c:axId val="32608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8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83.33</c:v>
                </c:pt>
                <c:pt idx="1">
                  <c:v>79.569999999999993</c:v>
                </c:pt>
                <c:pt idx="2">
                  <c:v>76.34</c:v>
                </c:pt>
                <c:pt idx="3">
                  <c:v>73.66</c:v>
                </c:pt>
                <c:pt idx="4">
                  <c:v>77.150000000000006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30928"/>
        <c:axId val="32813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30928"/>
        <c:axId val="328131320"/>
      </c:lineChart>
      <c:dateAx>
        <c:axId val="32813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131320"/>
        <c:crosses val="autoZero"/>
        <c:auto val="1"/>
        <c:lblOffset val="100"/>
        <c:baseTimeUnit val="years"/>
      </c:dateAx>
      <c:valAx>
        <c:axId val="32813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13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95.6</c:v>
                </c:pt>
                <c:pt idx="1">
                  <c:v>96.2</c:v>
                </c:pt>
                <c:pt idx="2">
                  <c:v>96.2</c:v>
                </c:pt>
                <c:pt idx="3">
                  <c:v>96.09</c:v>
                </c:pt>
                <c:pt idx="4">
                  <c:v>96.75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31064"/>
        <c:axId val="32762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31064"/>
        <c:axId val="327627536"/>
      </c:lineChart>
      <c:dateAx>
        <c:axId val="32763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27536"/>
        <c:crosses val="autoZero"/>
        <c:auto val="1"/>
        <c:lblOffset val="100"/>
        <c:baseTimeUnit val="years"/>
      </c:dateAx>
      <c:valAx>
        <c:axId val="32762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63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89.07</c:v>
                </c:pt>
                <c:pt idx="1">
                  <c:v>116.36</c:v>
                </c:pt>
                <c:pt idx="2">
                  <c:v>112.59</c:v>
                </c:pt>
                <c:pt idx="3">
                  <c:v>108.51</c:v>
                </c:pt>
                <c:pt idx="4">
                  <c:v>109.91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85464"/>
        <c:axId val="32762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85464"/>
        <c:axId val="327624792"/>
      </c:lineChart>
      <c:dateAx>
        <c:axId val="32608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24792"/>
        <c:crosses val="autoZero"/>
        <c:auto val="1"/>
        <c:lblOffset val="100"/>
        <c:baseTimeUnit val="years"/>
      </c:dateAx>
      <c:valAx>
        <c:axId val="32762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8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25576"/>
        <c:axId val="3276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25576"/>
        <c:axId val="327631456"/>
      </c:lineChart>
      <c:dateAx>
        <c:axId val="327625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31456"/>
        <c:crosses val="autoZero"/>
        <c:auto val="1"/>
        <c:lblOffset val="100"/>
        <c:baseTimeUnit val="years"/>
      </c:dateAx>
      <c:valAx>
        <c:axId val="3276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625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28712"/>
        <c:axId val="32762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28712"/>
        <c:axId val="327629104"/>
      </c:lineChart>
      <c:dateAx>
        <c:axId val="32762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29104"/>
        <c:crosses val="autoZero"/>
        <c:auto val="1"/>
        <c:lblOffset val="100"/>
        <c:baseTimeUnit val="years"/>
      </c:dateAx>
      <c:valAx>
        <c:axId val="32762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62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29496"/>
        <c:axId val="32762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29496"/>
        <c:axId val="327629888"/>
      </c:lineChart>
      <c:dateAx>
        <c:axId val="327629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29888"/>
        <c:crosses val="autoZero"/>
        <c:auto val="1"/>
        <c:lblOffset val="100"/>
        <c:baseTimeUnit val="years"/>
      </c:dateAx>
      <c:valAx>
        <c:axId val="32762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629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25832"/>
        <c:axId val="32812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5832"/>
        <c:axId val="328127792"/>
      </c:lineChart>
      <c:dateAx>
        <c:axId val="328125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127792"/>
        <c:crosses val="autoZero"/>
        <c:auto val="1"/>
        <c:lblOffset val="100"/>
        <c:baseTimeUnit val="years"/>
      </c:dateAx>
      <c:valAx>
        <c:axId val="32812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125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28968"/>
        <c:axId val="328130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8968"/>
        <c:axId val="328130536"/>
      </c:lineChart>
      <c:dateAx>
        <c:axId val="328128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130536"/>
        <c:crosses val="autoZero"/>
        <c:auto val="1"/>
        <c:lblOffset val="100"/>
        <c:baseTimeUnit val="years"/>
      </c:dateAx>
      <c:valAx>
        <c:axId val="328130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128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27.88</c:v>
                </c:pt>
                <c:pt idx="1">
                  <c:v>30.78</c:v>
                </c:pt>
                <c:pt idx="2">
                  <c:v>33.1</c:v>
                </c:pt>
                <c:pt idx="3">
                  <c:v>32.24</c:v>
                </c:pt>
                <c:pt idx="4">
                  <c:v>34.33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24656"/>
        <c:axId val="32812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4656"/>
        <c:axId val="328129360"/>
      </c:lineChart>
      <c:dateAx>
        <c:axId val="32812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129360"/>
        <c:crosses val="autoZero"/>
        <c:auto val="1"/>
        <c:lblOffset val="100"/>
        <c:baseTimeUnit val="years"/>
      </c:dateAx>
      <c:valAx>
        <c:axId val="32812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12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455.44</c:v>
                </c:pt>
                <c:pt idx="1">
                  <c:v>415.42</c:v>
                </c:pt>
                <c:pt idx="2">
                  <c:v>389.32</c:v>
                </c:pt>
                <c:pt idx="3">
                  <c:v>438.11</c:v>
                </c:pt>
                <c:pt idx="4">
                  <c:v>438.15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25048"/>
        <c:axId val="32812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5048"/>
        <c:axId val="328127008"/>
      </c:lineChart>
      <c:dateAx>
        <c:axId val="328125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127008"/>
        <c:crosses val="autoZero"/>
        <c:auto val="1"/>
        <c:lblOffset val="100"/>
        <c:baseTimeUnit val="years"/>
      </c:dateAx>
      <c:valAx>
        <c:axId val="32812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125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埼玉県　飯能市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80513</v>
      </c>
      <c r="AM8" s="47"/>
      <c r="AN8" s="47"/>
      <c r="AO8" s="47"/>
      <c r="AP8" s="47"/>
      <c r="AQ8" s="47"/>
      <c r="AR8" s="47"/>
      <c r="AS8" s="47"/>
      <c r="AT8" s="43">
        <f>データ!S6</f>
        <v>193.05</v>
      </c>
      <c r="AU8" s="43"/>
      <c r="AV8" s="43"/>
      <c r="AW8" s="43"/>
      <c r="AX8" s="43"/>
      <c r="AY8" s="43"/>
      <c r="AZ8" s="43"/>
      <c r="BA8" s="43"/>
      <c r="BB8" s="43">
        <f>データ!T6</f>
        <v>417.06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1.03</v>
      </c>
      <c r="Q10" s="43"/>
      <c r="R10" s="43"/>
      <c r="S10" s="43"/>
      <c r="T10" s="43"/>
      <c r="U10" s="43"/>
      <c r="V10" s="43"/>
      <c r="W10" s="43">
        <f>データ!P6</f>
        <v>77.459999999999994</v>
      </c>
      <c r="X10" s="43"/>
      <c r="Y10" s="43"/>
      <c r="Z10" s="43"/>
      <c r="AA10" s="43"/>
      <c r="AB10" s="43"/>
      <c r="AC10" s="43"/>
      <c r="AD10" s="47">
        <f>データ!Q6</f>
        <v>2656</v>
      </c>
      <c r="AE10" s="47"/>
      <c r="AF10" s="47"/>
      <c r="AG10" s="47"/>
      <c r="AH10" s="47"/>
      <c r="AI10" s="47"/>
      <c r="AJ10" s="47"/>
      <c r="AK10" s="2"/>
      <c r="AL10" s="47">
        <f>データ!U6</f>
        <v>831</v>
      </c>
      <c r="AM10" s="47"/>
      <c r="AN10" s="47"/>
      <c r="AO10" s="47"/>
      <c r="AP10" s="47"/>
      <c r="AQ10" s="47"/>
      <c r="AR10" s="47"/>
      <c r="AS10" s="47"/>
      <c r="AT10" s="43">
        <f>データ!V6</f>
        <v>0.27</v>
      </c>
      <c r="AU10" s="43"/>
      <c r="AV10" s="43"/>
      <c r="AW10" s="43"/>
      <c r="AX10" s="43"/>
      <c r="AY10" s="43"/>
      <c r="AZ10" s="43"/>
      <c r="BA10" s="43"/>
      <c r="BB10" s="43">
        <f>データ!W6</f>
        <v>3077.78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112097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埼玉県　飯能市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1.03</v>
      </c>
      <c r="P6" s="32">
        <f t="shared" si="3"/>
        <v>77.459999999999994</v>
      </c>
      <c r="Q6" s="32">
        <f t="shared" si="3"/>
        <v>2656</v>
      </c>
      <c r="R6" s="32">
        <f t="shared" si="3"/>
        <v>80513</v>
      </c>
      <c r="S6" s="32">
        <f t="shared" si="3"/>
        <v>193.05</v>
      </c>
      <c r="T6" s="32">
        <f t="shared" si="3"/>
        <v>417.06</v>
      </c>
      <c r="U6" s="32">
        <f t="shared" si="3"/>
        <v>831</v>
      </c>
      <c r="V6" s="32">
        <f t="shared" si="3"/>
        <v>0.27</v>
      </c>
      <c r="W6" s="32">
        <f t="shared" si="3"/>
        <v>3077.78</v>
      </c>
      <c r="X6" s="33">
        <f>IF(X7="",NA(),X7)</f>
        <v>89.07</v>
      </c>
      <c r="Y6" s="33">
        <f t="shared" ref="Y6:AG6" si="4">IF(Y7="",NA(),Y7)</f>
        <v>116.36</v>
      </c>
      <c r="Z6" s="33">
        <f t="shared" si="4"/>
        <v>112.59</v>
      </c>
      <c r="AA6" s="33">
        <f t="shared" si="4"/>
        <v>108.51</v>
      </c>
      <c r="AB6" s="33">
        <f t="shared" si="4"/>
        <v>109.91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27.88</v>
      </c>
      <c r="BQ6" s="33">
        <f t="shared" ref="BQ6:BY6" si="8">IF(BQ7="",NA(),BQ7)</f>
        <v>30.78</v>
      </c>
      <c r="BR6" s="33">
        <f t="shared" si="8"/>
        <v>33.1</v>
      </c>
      <c r="BS6" s="33">
        <f t="shared" si="8"/>
        <v>32.24</v>
      </c>
      <c r="BT6" s="33">
        <f t="shared" si="8"/>
        <v>34.33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455.44</v>
      </c>
      <c r="CB6" s="33">
        <f t="shared" ref="CB6:CJ6" si="9">IF(CB7="",NA(),CB7)</f>
        <v>415.42</v>
      </c>
      <c r="CC6" s="33">
        <f t="shared" si="9"/>
        <v>389.32</v>
      </c>
      <c r="CD6" s="33">
        <f t="shared" si="9"/>
        <v>438.11</v>
      </c>
      <c r="CE6" s="33">
        <f t="shared" si="9"/>
        <v>438.15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83.33</v>
      </c>
      <c r="CM6" s="33">
        <f t="shared" ref="CM6:CU6" si="10">IF(CM7="",NA(),CM7)</f>
        <v>79.569999999999993</v>
      </c>
      <c r="CN6" s="33">
        <f t="shared" si="10"/>
        <v>76.34</v>
      </c>
      <c r="CO6" s="33">
        <f t="shared" si="10"/>
        <v>73.66</v>
      </c>
      <c r="CP6" s="33">
        <f t="shared" si="10"/>
        <v>77.150000000000006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95.6</v>
      </c>
      <c r="CX6" s="33">
        <f t="shared" ref="CX6:DF6" si="11">IF(CX7="",NA(),CX7)</f>
        <v>96.2</v>
      </c>
      <c r="CY6" s="33">
        <f t="shared" si="11"/>
        <v>96.2</v>
      </c>
      <c r="CZ6" s="33">
        <f t="shared" si="11"/>
        <v>96.09</v>
      </c>
      <c r="DA6" s="33">
        <f t="shared" si="11"/>
        <v>96.75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10.5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112097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1.03</v>
      </c>
      <c r="P7" s="36">
        <v>77.459999999999994</v>
      </c>
      <c r="Q7" s="36">
        <v>2656</v>
      </c>
      <c r="R7" s="36">
        <v>80513</v>
      </c>
      <c r="S7" s="36">
        <v>193.05</v>
      </c>
      <c r="T7" s="36">
        <v>417.06</v>
      </c>
      <c r="U7" s="36">
        <v>831</v>
      </c>
      <c r="V7" s="36">
        <v>0.27</v>
      </c>
      <c r="W7" s="36">
        <v>3077.78</v>
      </c>
      <c r="X7" s="36">
        <v>89.07</v>
      </c>
      <c r="Y7" s="36">
        <v>116.36</v>
      </c>
      <c r="Z7" s="36">
        <v>112.59</v>
      </c>
      <c r="AA7" s="36">
        <v>108.51</v>
      </c>
      <c r="AB7" s="36">
        <v>109.91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27.88</v>
      </c>
      <c r="BQ7" s="36">
        <v>30.78</v>
      </c>
      <c r="BR7" s="36">
        <v>33.1</v>
      </c>
      <c r="BS7" s="36">
        <v>32.24</v>
      </c>
      <c r="BT7" s="36">
        <v>34.33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455.44</v>
      </c>
      <c r="CB7" s="36">
        <v>415.42</v>
      </c>
      <c r="CC7" s="36">
        <v>389.32</v>
      </c>
      <c r="CD7" s="36">
        <v>438.11</v>
      </c>
      <c r="CE7" s="36">
        <v>438.15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83.33</v>
      </c>
      <c r="CM7" s="36">
        <v>79.569999999999993</v>
      </c>
      <c r="CN7" s="36">
        <v>76.34</v>
      </c>
      <c r="CO7" s="36">
        <v>73.66</v>
      </c>
      <c r="CP7" s="36">
        <v>77.150000000000006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95.6</v>
      </c>
      <c r="CX7" s="36">
        <v>96.2</v>
      </c>
      <c r="CY7" s="36">
        <v>96.2</v>
      </c>
      <c r="CZ7" s="36">
        <v>96.09</v>
      </c>
      <c r="DA7" s="36">
        <v>96.75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10.5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HC28106</cp:lastModifiedBy>
  <cp:lastPrinted>2017-02-15T11:26:35Z</cp:lastPrinted>
  <dcterms:created xsi:type="dcterms:W3CDTF">2017-02-08T02:59:57Z</dcterms:created>
  <dcterms:modified xsi:type="dcterms:W3CDTF">2017-02-16T05:15:19Z</dcterms:modified>
  <cp:category/>
</cp:coreProperties>
</file>