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hc06910\Desktop\"/>
    </mc:Choice>
  </mc:AlternateContent>
  <xr:revisionPtr revIDLastSave="0" documentId="13_ncr:1_{1CEC0A15-E61D-4303-AAA2-CFDEF92FEE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算出シート" sheetId="1" r:id="rId1"/>
    <sheet name="【参考】旧料金" sheetId="8" r:id="rId2"/>
    <sheet name="【参考】新料金" sheetId="9" r:id="rId3"/>
  </sheets>
  <definedNames>
    <definedName name="_xlnm.Print_Area" localSheetId="0">算出シート!$A$1:$O$22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9" l="1"/>
  <c r="E20" i="9" s="1"/>
  <c r="B10" i="8"/>
  <c r="E20" i="8" s="1"/>
  <c r="F15" i="9"/>
  <c r="F15" i="8"/>
  <c r="E17" i="9" l="1"/>
  <c r="F17" i="9" s="1"/>
  <c r="E15" i="9"/>
  <c r="E18" i="9"/>
  <c r="F18" i="9" s="1"/>
  <c r="E19" i="8"/>
  <c r="E15" i="8"/>
  <c r="E18" i="8"/>
  <c r="E17" i="8"/>
  <c r="E19" i="9"/>
  <c r="F19" i="9" s="1"/>
  <c r="E16" i="9"/>
  <c r="F16" i="9" s="1"/>
  <c r="E16" i="8"/>
  <c r="F16" i="8" s="1"/>
  <c r="F20" i="9" l="1"/>
  <c r="F23" i="9" s="1"/>
  <c r="F25" i="9" s="1"/>
  <c r="F21" i="1" s="1"/>
  <c r="F19" i="8"/>
  <c r="F18" i="8"/>
  <c r="F17" i="8"/>
  <c r="F20" i="8" l="1"/>
  <c r="F23" i="8" s="1"/>
  <c r="F25" i="8" s="1"/>
  <c r="F19" i="1" l="1"/>
  <c r="K21" i="1" s="1"/>
</calcChain>
</file>

<file path=xl/sharedStrings.xml><?xml version="1.0" encoding="utf-8"?>
<sst xmlns="http://schemas.openxmlformats.org/spreadsheetml/2006/main" count="57" uniqueCount="38">
  <si>
    <t>(税込)</t>
    <phoneticPr fontId="3"/>
  </si>
  <si>
    <t>現行からの増額分</t>
    <rPh sb="0" eb="2">
      <t>ゲンコウ</t>
    </rPh>
    <phoneticPr fontId="3"/>
  </si>
  <si>
    <t>円</t>
    <rPh sb="0" eb="1">
      <t>エン</t>
    </rPh>
    <phoneticPr fontId="3"/>
  </si>
  <si>
    <t>計算の区分</t>
    <rPh sb="0" eb="2">
      <t>ケイサン</t>
    </rPh>
    <rPh sb="3" eb="5">
      <t>クブン</t>
    </rPh>
    <phoneticPr fontId="3"/>
  </si>
  <si>
    <t>単価（円）</t>
    <rPh sb="0" eb="2">
      <t>タンカ</t>
    </rPh>
    <rPh sb="3" eb="4">
      <t>エン</t>
    </rPh>
    <phoneticPr fontId="3"/>
  </si>
  <si>
    <t>金額（円）</t>
    <rPh sb="0" eb="2">
      <t>キンガク</t>
    </rPh>
    <rPh sb="3" eb="4">
      <t>エン</t>
    </rPh>
    <phoneticPr fontId="3"/>
  </si>
  <si>
    <t>基本料金</t>
  </si>
  <si>
    <t>超過料金</t>
    <rPh sb="0" eb="2">
      <t>チョウカ</t>
    </rPh>
    <phoneticPr fontId="3"/>
  </si>
  <si>
    <t>合計</t>
    <phoneticPr fontId="3"/>
  </si>
  <si>
    <t>よって、２か月の使用料は下記のとおりとなります。</t>
    <rPh sb="6" eb="7">
      <t>ゲツ</t>
    </rPh>
    <rPh sb="8" eb="11">
      <t>シヨウリョウ</t>
    </rPh>
    <rPh sb="12" eb="14">
      <t>カキ</t>
    </rPh>
    <phoneticPr fontId="3"/>
  </si>
  <si>
    <t>●２か月で使用した場合の下水道使用料の計算方法は、下記のとおりです。</t>
    <rPh sb="12" eb="13">
      <t>ゲ</t>
    </rPh>
    <rPh sb="15" eb="18">
      <t>シヨウリョウ</t>
    </rPh>
    <rPh sb="19" eb="21">
      <t>ケイサン</t>
    </rPh>
    <rPh sb="21" eb="23">
      <t>ホウホウ</t>
    </rPh>
    <rPh sb="25" eb="27">
      <t>カキ</t>
    </rPh>
    <phoneticPr fontId="3"/>
  </si>
  <si>
    <t>●通常、２か月分ごとに使用料を請求します。</t>
    <phoneticPr fontId="2"/>
  </si>
  <si>
    <t>　２０㎥</t>
    <phoneticPr fontId="2"/>
  </si>
  <si>
    <t>　２１㎥～６０㎥</t>
    <phoneticPr fontId="2"/>
  </si>
  <si>
    <t>　６１㎥～２００㎥</t>
    <phoneticPr fontId="2"/>
  </si>
  <si>
    <t>　２０１㎥～１，０００㎥</t>
    <phoneticPr fontId="2"/>
  </si>
  <si>
    <t>　１，００１㎥～</t>
    <phoneticPr fontId="2"/>
  </si>
  <si>
    <t>下水道使用料の計算方法について（旧料金）</t>
    <rPh sb="0" eb="1">
      <t>ゲ</t>
    </rPh>
    <rPh sb="1" eb="3">
      <t>スイドウ</t>
    </rPh>
    <rPh sb="3" eb="6">
      <t>シヨウリョウ</t>
    </rPh>
    <rPh sb="7" eb="9">
      <t>ケイサン</t>
    </rPh>
    <rPh sb="9" eb="11">
      <t>ホウホウ</t>
    </rPh>
    <rPh sb="16" eb="17">
      <t>キュウ</t>
    </rPh>
    <rPh sb="17" eb="19">
      <t>リョウキン</t>
    </rPh>
    <phoneticPr fontId="3"/>
  </si>
  <si>
    <t>円</t>
    <rPh sb="0" eb="1">
      <t>エン</t>
    </rPh>
    <phoneticPr fontId="2"/>
  </si>
  <si>
    <t>２か月分(税抜)＝</t>
    <rPh sb="2" eb="3">
      <t>ツキ</t>
    </rPh>
    <rPh sb="3" eb="4">
      <t>ブン</t>
    </rPh>
    <rPh sb="5" eb="7">
      <t>ゼイヌ</t>
    </rPh>
    <phoneticPr fontId="3"/>
  </si>
  <si>
    <t>２か月分(税込)＝</t>
    <rPh sb="2" eb="3">
      <t>ツキ</t>
    </rPh>
    <rPh sb="3" eb="4">
      <t>ブン</t>
    </rPh>
    <phoneticPr fontId="3"/>
  </si>
  <si>
    <t>下水道使用料の計算方法について（新料金）</t>
    <rPh sb="0" eb="1">
      <t>ゲ</t>
    </rPh>
    <rPh sb="1" eb="3">
      <t>スイドウ</t>
    </rPh>
    <rPh sb="3" eb="6">
      <t>シヨウリョウ</t>
    </rPh>
    <rPh sb="7" eb="9">
      <t>ケイサン</t>
    </rPh>
    <rPh sb="9" eb="11">
      <t>ホウホウ</t>
    </rPh>
    <rPh sb="16" eb="17">
      <t>シン</t>
    </rPh>
    <rPh sb="17" eb="19">
      <t>リョウキン</t>
    </rPh>
    <phoneticPr fontId="3"/>
  </si>
  <si>
    <t>㎥</t>
    <phoneticPr fontId="2"/>
  </si>
  <si>
    <t>改定後</t>
    <rPh sb="0" eb="3">
      <t>カイテイゴ</t>
    </rPh>
    <phoneticPr fontId="3"/>
  </si>
  <si>
    <t>下水道使用料</t>
    <rPh sb="3" eb="6">
      <t>シヨウリョウ</t>
    </rPh>
    <phoneticPr fontId="3"/>
  </si>
  <si>
    <t>改定前</t>
    <rPh sb="0" eb="3">
      <t>カイテイマエ</t>
    </rPh>
    <phoneticPr fontId="3"/>
  </si>
  <si>
    <t>２か月分の使用水量を下のセルに入力してください。</t>
    <rPh sb="2" eb="3">
      <t>ゲツ</t>
    </rPh>
    <rPh sb="3" eb="4">
      <t>ブン</t>
    </rPh>
    <rPh sb="5" eb="7">
      <t>シヨウ</t>
    </rPh>
    <rPh sb="7" eb="9">
      <t>スイリョウ</t>
    </rPh>
    <rPh sb="10" eb="11">
      <t>シタ</t>
    </rPh>
    <rPh sb="15" eb="17">
      <t>ニュウリョク</t>
    </rPh>
    <phoneticPr fontId="3"/>
  </si>
  <si>
    <t>下水道使用料改定に伴う増加額算出シート（２か月分・税込）</t>
    <rPh sb="0" eb="6">
      <t>ゲスイドウシヨウリョウ</t>
    </rPh>
    <rPh sb="6" eb="8">
      <t>カイテイ</t>
    </rPh>
    <rPh sb="9" eb="10">
      <t>トモナ</t>
    </rPh>
    <rPh sb="11" eb="13">
      <t>ゾウカ</t>
    </rPh>
    <rPh sb="13" eb="14">
      <t>ガク</t>
    </rPh>
    <rPh sb="14" eb="16">
      <t>サンシュツ</t>
    </rPh>
    <rPh sb="22" eb="23">
      <t>ゲツ</t>
    </rPh>
    <rPh sb="23" eb="24">
      <t>ブン</t>
    </rPh>
    <rPh sb="25" eb="27">
      <t>ゼイコ</t>
    </rPh>
    <phoneticPr fontId="2"/>
  </si>
  <si>
    <t>○下水道使用料改定による増加額</t>
    <rPh sb="1" eb="4">
      <t>ゲスイドウ</t>
    </rPh>
    <rPh sb="4" eb="7">
      <t>シヨウリョウ</t>
    </rPh>
    <rPh sb="7" eb="9">
      <t>カイテイ</t>
    </rPh>
    <rPh sb="12" eb="14">
      <t>ゾウカ</t>
    </rPh>
    <rPh sb="14" eb="15">
      <t>ガク</t>
    </rPh>
    <phoneticPr fontId="3"/>
  </si>
  <si>
    <t>★このファイルの使い方</t>
    <rPh sb="8" eb="9">
      <t>ツカ</t>
    </rPh>
    <rPh sb="10" eb="11">
      <t>カタ</t>
    </rPh>
    <phoneticPr fontId="3"/>
  </si>
  <si>
    <t>○検針票に表示される２か月分の使用水量を入力すると、下水道使用料の改定後の増加額がわかります。</t>
    <rPh sb="1" eb="4">
      <t>ケンシンヒョウ</t>
    </rPh>
    <rPh sb="5" eb="7">
      <t>ヒョウジ</t>
    </rPh>
    <rPh sb="12" eb="13">
      <t>ゲツ</t>
    </rPh>
    <rPh sb="13" eb="14">
      <t>ブン</t>
    </rPh>
    <rPh sb="15" eb="17">
      <t>シヨウ</t>
    </rPh>
    <rPh sb="17" eb="19">
      <t>スイリョウ</t>
    </rPh>
    <rPh sb="20" eb="22">
      <t>ニュウリョク</t>
    </rPh>
    <rPh sb="26" eb="29">
      <t>ゲスイドウ</t>
    </rPh>
    <rPh sb="29" eb="32">
      <t>シヨウリョウ</t>
    </rPh>
    <rPh sb="33" eb="35">
      <t>カイテイ</t>
    </rPh>
    <rPh sb="35" eb="36">
      <t>ゴ</t>
    </rPh>
    <rPh sb="37" eb="39">
      <t>ゾウカ</t>
    </rPh>
    <rPh sb="39" eb="40">
      <t>ガク</t>
    </rPh>
    <phoneticPr fontId="3"/>
  </si>
  <si>
    <t>●下水道使用料は基本使用料（使用水量２０㎥／月まで）と使用水量２１㎥以上の超過料金の合計額で計算します。超過料金は、１㎥あたりの料金単価が異なります。</t>
    <rPh sb="1" eb="2">
      <t>ゲ</t>
    </rPh>
    <rPh sb="2" eb="4">
      <t>スイドウ</t>
    </rPh>
    <rPh sb="4" eb="7">
      <t>シヨウリョウ</t>
    </rPh>
    <rPh sb="14" eb="17">
      <t>シヨウ</t>
    </rPh>
    <rPh sb="22" eb="23">
      <t>ツキ</t>
    </rPh>
    <rPh sb="27" eb="29">
      <t>シヨウ</t>
    </rPh>
    <rPh sb="29" eb="31">
      <t>スイリョウ</t>
    </rPh>
    <rPh sb="34" eb="36">
      <t>イジョウ</t>
    </rPh>
    <rPh sb="37" eb="39">
      <t>チョウカ</t>
    </rPh>
    <rPh sb="39" eb="41">
      <t>リョウキン</t>
    </rPh>
    <rPh sb="42" eb="44">
      <t>ゴウケイ</t>
    </rPh>
    <rPh sb="44" eb="45">
      <t>ガク</t>
    </rPh>
    <rPh sb="46" eb="48">
      <t>ケイサン</t>
    </rPh>
    <phoneticPr fontId="3"/>
  </si>
  <si>
    <t>（１）２か月分の使用水量</t>
    <rPh sb="5" eb="6">
      <t>ゲツ</t>
    </rPh>
    <rPh sb="6" eb="7">
      <t>ブン</t>
    </rPh>
    <rPh sb="8" eb="11">
      <t>シヨウスイ</t>
    </rPh>
    <rPh sb="11" eb="12">
      <t>リョウ</t>
    </rPh>
    <phoneticPr fontId="3"/>
  </si>
  <si>
    <t>（２）入力いただいた使用水量での料金を計算します。</t>
    <rPh sb="3" eb="5">
      <t>ニュウリョク</t>
    </rPh>
    <rPh sb="10" eb="13">
      <t>シヨウスイ</t>
    </rPh>
    <rPh sb="13" eb="14">
      <t>リョウ</t>
    </rPh>
    <rPh sb="16" eb="18">
      <t>リョウキン</t>
    </rPh>
    <rPh sb="19" eb="21">
      <t>ケイサン</t>
    </rPh>
    <phoneticPr fontId="3"/>
  </si>
  <si>
    <t>使用水量（㎥）</t>
    <rPh sb="0" eb="3">
      <t>シヨウスイ</t>
    </rPh>
    <rPh sb="3" eb="4">
      <t>リョウ</t>
    </rPh>
    <phoneticPr fontId="3"/>
  </si>
  <si>
    <t>●下水道使用料は基本使用料（使用水量２０㎥／月まで）と使用水量２１㎥以上の超過料金の合計額で計算します。超過料金は、１㎥あたりの料金単価が異なります。</t>
    <rPh sb="1" eb="2">
      <t>ゲ</t>
    </rPh>
    <rPh sb="2" eb="4">
      <t>スイドウ</t>
    </rPh>
    <rPh sb="4" eb="7">
      <t>シヨウリョウ</t>
    </rPh>
    <rPh sb="14" eb="17">
      <t>シヨウスイ</t>
    </rPh>
    <rPh sb="22" eb="23">
      <t>ツキ</t>
    </rPh>
    <rPh sb="27" eb="29">
      <t>シヨウ</t>
    </rPh>
    <rPh sb="29" eb="31">
      <t>スイリョウ</t>
    </rPh>
    <rPh sb="34" eb="36">
      <t>イジョウ</t>
    </rPh>
    <rPh sb="37" eb="39">
      <t>チョウカ</t>
    </rPh>
    <rPh sb="39" eb="41">
      <t>リョウキン</t>
    </rPh>
    <rPh sb="42" eb="44">
      <t>ゴウケイ</t>
    </rPh>
    <rPh sb="44" eb="45">
      <t>ガク</t>
    </rPh>
    <rPh sb="46" eb="48">
      <t>ケイサン</t>
    </rPh>
    <phoneticPr fontId="3"/>
  </si>
  <si>
    <t>（１）２か月分の使用水量を入力してください。</t>
    <rPh sb="5" eb="6">
      <t>ゲツ</t>
    </rPh>
    <rPh sb="6" eb="7">
      <t>ブン</t>
    </rPh>
    <rPh sb="8" eb="11">
      <t>シヨウスイ</t>
    </rPh>
    <rPh sb="11" eb="12">
      <t>リョウ</t>
    </rPh>
    <rPh sb="13" eb="15">
      <t>ニュウリョク</t>
    </rPh>
    <phoneticPr fontId="3"/>
  </si>
  <si>
    <t>使用水量（㎥）</t>
    <rPh sb="0" eb="4">
      <t>シヨウスイリョウ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</si>
</sst>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 &quot;"/>
    <numFmt numFmtId="177" formatCode="#,###,##0&quot;㎥&quot;"/>
    <numFmt numFmtId="178" formatCode="#,##0_ "/>
    <numFmt numFmtId="179" formatCode="0_);[Red]\(0\)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18"/>
      <color indexed="8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20"/>
      <name val="BIZ UDPゴシック"/>
      <family val="3"/>
      <charset val="128"/>
    </font>
    <font>
      <sz val="20"/>
      <color indexed="8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 vertical="center" wrapText="1"/>
    </xf>
    <xf numFmtId="0" fontId="6" fillId="0" borderId="0" xfId="0" applyFont="1" applyFill="1" applyBorder="1" applyAlignment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 applyAlignment="1"/>
    <xf numFmtId="0" fontId="12" fillId="0" borderId="0" xfId="0" applyFont="1" applyAlignment="1">
      <alignment horizontal="center" vertical="center" wrapText="1"/>
    </xf>
    <xf numFmtId="17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79" fontId="12" fillId="0" borderId="0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 shrinkToFit="1"/>
    </xf>
    <xf numFmtId="176" fontId="4" fillId="0" borderId="0" xfId="1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178" fontId="8" fillId="0" borderId="0" xfId="0" applyNumberFormat="1" applyFont="1"/>
    <xf numFmtId="0" fontId="7" fillId="0" borderId="0" xfId="0" applyFont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38" fontId="8" fillId="0" borderId="0" xfId="1" applyFont="1" applyAlignment="1"/>
    <xf numFmtId="38" fontId="8" fillId="0" borderId="19" xfId="1" applyFont="1" applyBorder="1" applyAlignment="1"/>
    <xf numFmtId="0" fontId="12" fillId="0" borderId="0" xfId="0" applyFont="1" applyAlignment="1">
      <alignment horizontal="left" vertical="center"/>
    </xf>
    <xf numFmtId="177" fontId="12" fillId="3" borderId="1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4" fillId="0" borderId="7" xfId="1" applyFont="1" applyBorder="1" applyAlignment="1"/>
    <xf numFmtId="38" fontId="4" fillId="0" borderId="30" xfId="1" applyFont="1" applyBorder="1" applyAlignment="1"/>
    <xf numFmtId="38" fontId="12" fillId="0" borderId="21" xfId="1" applyFont="1" applyBorder="1" applyAlignment="1">
      <alignment wrapText="1"/>
    </xf>
    <xf numFmtId="38" fontId="12" fillId="0" borderId="22" xfId="1" applyFont="1" applyBorder="1" applyAlignment="1">
      <alignment shrinkToFit="1"/>
    </xf>
    <xf numFmtId="38" fontId="12" fillId="0" borderId="23" xfId="1" applyFont="1" applyBorder="1" applyAlignment="1">
      <alignment wrapText="1"/>
    </xf>
    <xf numFmtId="38" fontId="12" fillId="0" borderId="24" xfId="1" applyFont="1" applyBorder="1" applyAlignment="1">
      <alignment wrapText="1"/>
    </xf>
    <xf numFmtId="38" fontId="12" fillId="0" borderId="25" xfId="1" applyFont="1" applyBorder="1" applyAlignment="1">
      <alignment shrinkToFit="1"/>
    </xf>
    <xf numFmtId="38" fontId="12" fillId="0" borderId="28" xfId="1" applyFont="1" applyBorder="1" applyAlignment="1">
      <alignment wrapText="1"/>
    </xf>
    <xf numFmtId="38" fontId="12" fillId="0" borderId="29" xfId="1" applyFont="1" applyBorder="1" applyAlignment="1">
      <alignment wrapText="1"/>
    </xf>
    <xf numFmtId="38" fontId="12" fillId="0" borderId="31" xfId="1" applyFont="1" applyBorder="1" applyAlignment="1">
      <alignment shrinkToFit="1"/>
    </xf>
    <xf numFmtId="38" fontId="12" fillId="0" borderId="9" xfId="1" applyFont="1" applyBorder="1" applyAlignment="1">
      <alignment wrapText="1"/>
    </xf>
    <xf numFmtId="38" fontId="12" fillId="0" borderId="17" xfId="1" applyFont="1" applyBorder="1" applyAlignment="1">
      <alignment horizontal="right" shrinkToFit="1"/>
    </xf>
    <xf numFmtId="38" fontId="12" fillId="0" borderId="0" xfId="1" applyFont="1" applyAlignment="1"/>
    <xf numFmtId="38" fontId="12" fillId="0" borderId="0" xfId="1" applyFont="1" applyAlignment="1">
      <alignment vertical="center" wrapText="1"/>
    </xf>
    <xf numFmtId="38" fontId="12" fillId="0" borderId="0" xfId="1" applyFont="1" applyAlignment="1">
      <alignment horizontal="center" vertical="center" shrinkToFit="1"/>
    </xf>
    <xf numFmtId="0" fontId="12" fillId="0" borderId="0" xfId="0" applyFont="1"/>
    <xf numFmtId="38" fontId="12" fillId="0" borderId="0" xfId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38" fontId="12" fillId="0" borderId="2" xfId="1" applyFont="1" applyBorder="1" applyAlignment="1">
      <alignment horizontal="center" vertical="center" wrapText="1"/>
    </xf>
    <xf numFmtId="178" fontId="11" fillId="2" borderId="38" xfId="0" applyNumberFormat="1" applyFont="1" applyFill="1" applyBorder="1" applyAlignment="1">
      <alignment horizontal="right" vertical="center" shrinkToFit="1"/>
    </xf>
    <xf numFmtId="0" fontId="12" fillId="0" borderId="0" xfId="0" applyFont="1" applyAlignment="1">
      <alignment horizontal="center" vertical="center" wrapText="1"/>
    </xf>
    <xf numFmtId="38" fontId="12" fillId="0" borderId="0" xfId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179" fontId="12" fillId="3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6" fontId="4" fillId="0" borderId="32" xfId="1" applyNumberFormat="1" applyFont="1" applyFill="1" applyBorder="1" applyAlignment="1">
      <alignment horizontal="center" vertical="center" shrinkToFit="1"/>
    </xf>
    <xf numFmtId="176" fontId="4" fillId="0" borderId="33" xfId="1" applyNumberFormat="1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horizontal="center" vertical="center" shrinkToFit="1"/>
    </xf>
    <xf numFmtId="176" fontId="4" fillId="0" borderId="35" xfId="1" applyNumberFormat="1" applyFont="1" applyFill="1" applyBorder="1" applyAlignment="1">
      <alignment horizontal="center" vertical="center" shrinkToFit="1"/>
    </xf>
    <xf numFmtId="176" fontId="4" fillId="0" borderId="36" xfId="1" applyNumberFormat="1" applyFont="1" applyFill="1" applyBorder="1" applyAlignment="1">
      <alignment horizontal="center" vertical="center" shrinkToFit="1"/>
    </xf>
    <xf numFmtId="176" fontId="4" fillId="0" borderId="37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18" xfId="0" applyFont="1" applyBorder="1" applyAlignment="1">
      <alignment horizont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4" fillId="0" borderId="3" xfId="0" applyNumberFormat="1" applyFont="1" applyFill="1" applyBorder="1" applyAlignment="1">
      <alignment horizontal="center" vertical="center" shrinkToFit="1"/>
    </xf>
    <xf numFmtId="38" fontId="4" fillId="0" borderId="4" xfId="0" applyNumberFormat="1" applyFont="1" applyFill="1" applyBorder="1" applyAlignment="1">
      <alignment horizontal="center" vertical="center" shrinkToFit="1"/>
    </xf>
    <xf numFmtId="38" fontId="4" fillId="0" borderId="13" xfId="0" applyNumberFormat="1" applyFont="1" applyFill="1" applyBorder="1" applyAlignment="1">
      <alignment horizontal="center" vertical="center" shrinkToFit="1"/>
    </xf>
    <xf numFmtId="38" fontId="4" fillId="0" borderId="14" xfId="0" applyNumberFormat="1" applyFont="1" applyFill="1" applyBorder="1" applyAlignment="1">
      <alignment horizontal="center" vertical="center" shrinkToFit="1"/>
    </xf>
    <xf numFmtId="38" fontId="4" fillId="0" borderId="0" xfId="0" applyNumberFormat="1" applyFont="1" applyFill="1" applyBorder="1" applyAlignment="1">
      <alignment horizontal="center" vertical="center" shrinkToFit="1"/>
    </xf>
    <xf numFmtId="38" fontId="4" fillId="0" borderId="15" xfId="0" applyNumberFormat="1" applyFont="1" applyFill="1" applyBorder="1" applyAlignment="1">
      <alignment horizontal="center" vertical="center" shrinkToFit="1"/>
    </xf>
    <xf numFmtId="38" fontId="4" fillId="0" borderId="32" xfId="1" applyFont="1" applyFill="1" applyBorder="1" applyAlignment="1">
      <alignment horizontal="center" vertical="center" shrinkToFit="1"/>
    </xf>
    <xf numFmtId="38" fontId="4" fillId="0" borderId="33" xfId="1" applyFont="1" applyFill="1" applyBorder="1" applyAlignment="1">
      <alignment horizontal="center" vertical="center" shrinkToFit="1"/>
    </xf>
    <xf numFmtId="38" fontId="4" fillId="0" borderId="35" xfId="1" applyFont="1" applyFill="1" applyBorder="1" applyAlignment="1">
      <alignment horizontal="center" vertical="center" shrinkToFit="1"/>
    </xf>
    <xf numFmtId="38" fontId="4" fillId="0" borderId="36" xfId="1" applyFont="1" applyFill="1" applyBorder="1" applyAlignment="1">
      <alignment horizontal="center" vertical="center" shrinkToFit="1"/>
    </xf>
    <xf numFmtId="38" fontId="4" fillId="0" borderId="14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15" xfId="1" applyFont="1" applyBorder="1" applyAlignment="1">
      <alignment horizontal="center" vertical="center" shrinkToFit="1"/>
    </xf>
    <xf numFmtId="176" fontId="4" fillId="0" borderId="3" xfId="1" applyNumberFormat="1" applyFont="1" applyFill="1" applyBorder="1" applyAlignment="1">
      <alignment horizontal="center" vertical="center" shrinkToFit="1"/>
    </xf>
    <xf numFmtId="176" fontId="4" fillId="0" borderId="4" xfId="1" applyNumberFormat="1" applyFont="1" applyFill="1" applyBorder="1" applyAlignment="1">
      <alignment horizontal="center" vertical="center" shrinkToFit="1"/>
    </xf>
    <xf numFmtId="176" fontId="4" fillId="0" borderId="13" xfId="1" applyNumberFormat="1" applyFont="1" applyFill="1" applyBorder="1" applyAlignment="1">
      <alignment horizontal="center" vertical="center" shrinkToFit="1"/>
    </xf>
    <xf numFmtId="176" fontId="4" fillId="0" borderId="14" xfId="1" applyNumberFormat="1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horizontal="center" vertical="center" shrinkToFit="1"/>
    </xf>
    <xf numFmtId="176" fontId="4" fillId="0" borderId="15" xfId="1" applyNumberFormat="1" applyFont="1" applyFill="1" applyBorder="1" applyAlignment="1">
      <alignment horizontal="center" vertical="center" shrinkToFit="1"/>
    </xf>
    <xf numFmtId="38" fontId="12" fillId="0" borderId="0" xfId="1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38" fontId="12" fillId="0" borderId="10" xfId="1" applyFont="1" applyBorder="1" applyAlignment="1">
      <alignment horizontal="center" vertical="center" wrapText="1"/>
    </xf>
    <xf numFmtId="38" fontId="12" fillId="0" borderId="26" xfId="1" applyFont="1" applyBorder="1" applyAlignment="1">
      <alignment horizontal="center" vertical="center" wrapText="1"/>
    </xf>
    <xf numFmtId="38" fontId="12" fillId="0" borderId="27" xfId="1" applyFont="1" applyBorder="1" applyAlignment="1">
      <alignment horizontal="center" vertical="center" wrapText="1"/>
    </xf>
    <xf numFmtId="38" fontId="12" fillId="0" borderId="9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 wrapText="1"/>
    </xf>
    <xf numFmtId="178" fontId="12" fillId="0" borderId="0" xfId="0" applyNumberFormat="1" applyFont="1"/>
    <xf numFmtId="0" fontId="11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9" xfId="0" applyFont="1" applyBorder="1" applyAlignment="1">
      <alignment vertical="center" wrapText="1"/>
    </xf>
    <xf numFmtId="38" fontId="12" fillId="0" borderId="21" xfId="1" applyFont="1" applyBorder="1" applyAlignment="1">
      <alignment horizontal="left" vertical="center" wrapText="1"/>
    </xf>
    <xf numFmtId="38" fontId="12" fillId="0" borderId="21" xfId="1" applyFont="1" applyBorder="1" applyAlignment="1">
      <alignment horizontal="right" vertical="center" wrapText="1"/>
    </xf>
    <xf numFmtId="38" fontId="12" fillId="0" borderId="22" xfId="1" applyFont="1" applyBorder="1" applyAlignment="1">
      <alignment horizontal="right" vertical="center" shrinkToFit="1"/>
    </xf>
    <xf numFmtId="38" fontId="12" fillId="0" borderId="19" xfId="1" applyFont="1" applyBorder="1" applyAlignment="1"/>
    <xf numFmtId="38" fontId="12" fillId="0" borderId="23" xfId="1" applyFont="1" applyBorder="1" applyAlignment="1">
      <alignment horizontal="left" vertical="center" wrapText="1"/>
    </xf>
    <xf numFmtId="38" fontId="12" fillId="0" borderId="24" xfId="1" applyFont="1" applyBorder="1" applyAlignment="1">
      <alignment horizontal="right" vertical="center" wrapText="1"/>
    </xf>
    <xf numFmtId="38" fontId="12" fillId="0" borderId="25" xfId="1" applyFont="1" applyBorder="1" applyAlignment="1">
      <alignment horizontal="right" vertical="center" shrinkToFit="1"/>
    </xf>
    <xf numFmtId="38" fontId="12" fillId="0" borderId="28" xfId="1" applyFont="1" applyBorder="1" applyAlignment="1">
      <alignment horizontal="left" vertical="center" wrapText="1"/>
    </xf>
    <xf numFmtId="38" fontId="12" fillId="0" borderId="29" xfId="1" applyFont="1" applyBorder="1" applyAlignment="1">
      <alignment horizontal="right" vertical="center" wrapText="1"/>
    </xf>
    <xf numFmtId="38" fontId="12" fillId="0" borderId="31" xfId="1" applyFont="1" applyBorder="1" applyAlignment="1">
      <alignment horizontal="right" vertical="center" shrinkToFit="1"/>
    </xf>
    <xf numFmtId="38" fontId="12" fillId="0" borderId="9" xfId="1" applyFont="1" applyBorder="1" applyAlignment="1">
      <alignment vertical="center" wrapText="1"/>
    </xf>
    <xf numFmtId="38" fontId="12" fillId="0" borderId="17" xfId="1" applyFont="1" applyBorder="1" applyAlignment="1">
      <alignment horizontal="right" vertical="center" shrinkToFit="1"/>
    </xf>
    <xf numFmtId="38" fontId="12" fillId="0" borderId="12" xfId="1" applyFont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right" vertical="center" shrinkToFi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38" fontId="12" fillId="0" borderId="11" xfId="1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P30"/>
  <sheetViews>
    <sheetView tabSelected="1" view="pageBreakPreview" zoomScale="70" zoomScaleNormal="100" zoomScaleSheetLayoutView="70" workbookViewId="0">
      <selection activeCell="D12" sqref="D12:F13"/>
    </sheetView>
  </sheetViews>
  <sheetFormatPr defaultRowHeight="12"/>
  <cols>
    <col min="1" max="1" width="1.625" style="1" customWidth="1"/>
    <col min="2" max="2" width="3.125" style="1" customWidth="1"/>
    <col min="3" max="3" width="4.5" style="1" customWidth="1"/>
    <col min="4" max="12" width="7.5" style="1" customWidth="1"/>
    <col min="13" max="256" width="9" style="1"/>
    <col min="257" max="257" width="1.625" style="1" customWidth="1"/>
    <col min="258" max="258" width="3.125" style="1" customWidth="1"/>
    <col min="259" max="259" width="4.5" style="1" customWidth="1"/>
    <col min="260" max="268" width="7.5" style="1" customWidth="1"/>
    <col min="269" max="512" width="9" style="1"/>
    <col min="513" max="513" width="1.625" style="1" customWidth="1"/>
    <col min="514" max="514" width="3.125" style="1" customWidth="1"/>
    <col min="515" max="515" width="4.5" style="1" customWidth="1"/>
    <col min="516" max="524" width="7.5" style="1" customWidth="1"/>
    <col min="525" max="768" width="9" style="1"/>
    <col min="769" max="769" width="1.625" style="1" customWidth="1"/>
    <col min="770" max="770" width="3.125" style="1" customWidth="1"/>
    <col min="771" max="771" width="4.5" style="1" customWidth="1"/>
    <col min="772" max="780" width="7.5" style="1" customWidth="1"/>
    <col min="781" max="1024" width="9" style="1"/>
    <col min="1025" max="1025" width="1.625" style="1" customWidth="1"/>
    <col min="1026" max="1026" width="3.125" style="1" customWidth="1"/>
    <col min="1027" max="1027" width="4.5" style="1" customWidth="1"/>
    <col min="1028" max="1036" width="7.5" style="1" customWidth="1"/>
    <col min="1037" max="1280" width="9" style="1"/>
    <col min="1281" max="1281" width="1.625" style="1" customWidth="1"/>
    <col min="1282" max="1282" width="3.125" style="1" customWidth="1"/>
    <col min="1283" max="1283" width="4.5" style="1" customWidth="1"/>
    <col min="1284" max="1292" width="7.5" style="1" customWidth="1"/>
    <col min="1293" max="1536" width="9" style="1"/>
    <col min="1537" max="1537" width="1.625" style="1" customWidth="1"/>
    <col min="1538" max="1538" width="3.125" style="1" customWidth="1"/>
    <col min="1539" max="1539" width="4.5" style="1" customWidth="1"/>
    <col min="1540" max="1548" width="7.5" style="1" customWidth="1"/>
    <col min="1549" max="1792" width="9" style="1"/>
    <col min="1793" max="1793" width="1.625" style="1" customWidth="1"/>
    <col min="1794" max="1794" width="3.125" style="1" customWidth="1"/>
    <col min="1795" max="1795" width="4.5" style="1" customWidth="1"/>
    <col min="1796" max="1804" width="7.5" style="1" customWidth="1"/>
    <col min="1805" max="2048" width="9" style="1"/>
    <col min="2049" max="2049" width="1.625" style="1" customWidth="1"/>
    <col min="2050" max="2050" width="3.125" style="1" customWidth="1"/>
    <col min="2051" max="2051" width="4.5" style="1" customWidth="1"/>
    <col min="2052" max="2060" width="7.5" style="1" customWidth="1"/>
    <col min="2061" max="2304" width="9" style="1"/>
    <col min="2305" max="2305" width="1.625" style="1" customWidth="1"/>
    <col min="2306" max="2306" width="3.125" style="1" customWidth="1"/>
    <col min="2307" max="2307" width="4.5" style="1" customWidth="1"/>
    <col min="2308" max="2316" width="7.5" style="1" customWidth="1"/>
    <col min="2317" max="2560" width="9" style="1"/>
    <col min="2561" max="2561" width="1.625" style="1" customWidth="1"/>
    <col min="2562" max="2562" width="3.125" style="1" customWidth="1"/>
    <col min="2563" max="2563" width="4.5" style="1" customWidth="1"/>
    <col min="2564" max="2572" width="7.5" style="1" customWidth="1"/>
    <col min="2573" max="2816" width="9" style="1"/>
    <col min="2817" max="2817" width="1.625" style="1" customWidth="1"/>
    <col min="2818" max="2818" width="3.125" style="1" customWidth="1"/>
    <col min="2819" max="2819" width="4.5" style="1" customWidth="1"/>
    <col min="2820" max="2828" width="7.5" style="1" customWidth="1"/>
    <col min="2829" max="3072" width="9" style="1"/>
    <col min="3073" max="3073" width="1.625" style="1" customWidth="1"/>
    <col min="3074" max="3074" width="3.125" style="1" customWidth="1"/>
    <col min="3075" max="3075" width="4.5" style="1" customWidth="1"/>
    <col min="3076" max="3084" width="7.5" style="1" customWidth="1"/>
    <col min="3085" max="3328" width="9" style="1"/>
    <col min="3329" max="3329" width="1.625" style="1" customWidth="1"/>
    <col min="3330" max="3330" width="3.125" style="1" customWidth="1"/>
    <col min="3331" max="3331" width="4.5" style="1" customWidth="1"/>
    <col min="3332" max="3340" width="7.5" style="1" customWidth="1"/>
    <col min="3341" max="3584" width="9" style="1"/>
    <col min="3585" max="3585" width="1.625" style="1" customWidth="1"/>
    <col min="3586" max="3586" width="3.125" style="1" customWidth="1"/>
    <col min="3587" max="3587" width="4.5" style="1" customWidth="1"/>
    <col min="3588" max="3596" width="7.5" style="1" customWidth="1"/>
    <col min="3597" max="3840" width="9" style="1"/>
    <col min="3841" max="3841" width="1.625" style="1" customWidth="1"/>
    <col min="3842" max="3842" width="3.125" style="1" customWidth="1"/>
    <col min="3843" max="3843" width="4.5" style="1" customWidth="1"/>
    <col min="3844" max="3852" width="7.5" style="1" customWidth="1"/>
    <col min="3853" max="4096" width="9" style="1"/>
    <col min="4097" max="4097" width="1.625" style="1" customWidth="1"/>
    <col min="4098" max="4098" width="3.125" style="1" customWidth="1"/>
    <col min="4099" max="4099" width="4.5" style="1" customWidth="1"/>
    <col min="4100" max="4108" width="7.5" style="1" customWidth="1"/>
    <col min="4109" max="4352" width="9" style="1"/>
    <col min="4353" max="4353" width="1.625" style="1" customWidth="1"/>
    <col min="4354" max="4354" width="3.125" style="1" customWidth="1"/>
    <col min="4355" max="4355" width="4.5" style="1" customWidth="1"/>
    <col min="4356" max="4364" width="7.5" style="1" customWidth="1"/>
    <col min="4365" max="4608" width="9" style="1"/>
    <col min="4609" max="4609" width="1.625" style="1" customWidth="1"/>
    <col min="4610" max="4610" width="3.125" style="1" customWidth="1"/>
    <col min="4611" max="4611" width="4.5" style="1" customWidth="1"/>
    <col min="4612" max="4620" width="7.5" style="1" customWidth="1"/>
    <col min="4621" max="4864" width="9" style="1"/>
    <col min="4865" max="4865" width="1.625" style="1" customWidth="1"/>
    <col min="4866" max="4866" width="3.125" style="1" customWidth="1"/>
    <col min="4867" max="4867" width="4.5" style="1" customWidth="1"/>
    <col min="4868" max="4876" width="7.5" style="1" customWidth="1"/>
    <col min="4877" max="5120" width="9" style="1"/>
    <col min="5121" max="5121" width="1.625" style="1" customWidth="1"/>
    <col min="5122" max="5122" width="3.125" style="1" customWidth="1"/>
    <col min="5123" max="5123" width="4.5" style="1" customWidth="1"/>
    <col min="5124" max="5132" width="7.5" style="1" customWidth="1"/>
    <col min="5133" max="5376" width="9" style="1"/>
    <col min="5377" max="5377" width="1.625" style="1" customWidth="1"/>
    <col min="5378" max="5378" width="3.125" style="1" customWidth="1"/>
    <col min="5379" max="5379" width="4.5" style="1" customWidth="1"/>
    <col min="5380" max="5388" width="7.5" style="1" customWidth="1"/>
    <col min="5389" max="5632" width="9" style="1"/>
    <col min="5633" max="5633" width="1.625" style="1" customWidth="1"/>
    <col min="5634" max="5634" width="3.125" style="1" customWidth="1"/>
    <col min="5635" max="5635" width="4.5" style="1" customWidth="1"/>
    <col min="5636" max="5644" width="7.5" style="1" customWidth="1"/>
    <col min="5645" max="5888" width="9" style="1"/>
    <col min="5889" max="5889" width="1.625" style="1" customWidth="1"/>
    <col min="5890" max="5890" width="3.125" style="1" customWidth="1"/>
    <col min="5891" max="5891" width="4.5" style="1" customWidth="1"/>
    <col min="5892" max="5900" width="7.5" style="1" customWidth="1"/>
    <col min="5901" max="6144" width="9" style="1"/>
    <col min="6145" max="6145" width="1.625" style="1" customWidth="1"/>
    <col min="6146" max="6146" width="3.125" style="1" customWidth="1"/>
    <col min="6147" max="6147" width="4.5" style="1" customWidth="1"/>
    <col min="6148" max="6156" width="7.5" style="1" customWidth="1"/>
    <col min="6157" max="6400" width="9" style="1"/>
    <col min="6401" max="6401" width="1.625" style="1" customWidth="1"/>
    <col min="6402" max="6402" width="3.125" style="1" customWidth="1"/>
    <col min="6403" max="6403" width="4.5" style="1" customWidth="1"/>
    <col min="6404" max="6412" width="7.5" style="1" customWidth="1"/>
    <col min="6413" max="6656" width="9" style="1"/>
    <col min="6657" max="6657" width="1.625" style="1" customWidth="1"/>
    <col min="6658" max="6658" width="3.125" style="1" customWidth="1"/>
    <col min="6659" max="6659" width="4.5" style="1" customWidth="1"/>
    <col min="6660" max="6668" width="7.5" style="1" customWidth="1"/>
    <col min="6669" max="6912" width="9" style="1"/>
    <col min="6913" max="6913" width="1.625" style="1" customWidth="1"/>
    <col min="6914" max="6914" width="3.125" style="1" customWidth="1"/>
    <col min="6915" max="6915" width="4.5" style="1" customWidth="1"/>
    <col min="6916" max="6924" width="7.5" style="1" customWidth="1"/>
    <col min="6925" max="7168" width="9" style="1"/>
    <col min="7169" max="7169" width="1.625" style="1" customWidth="1"/>
    <col min="7170" max="7170" width="3.125" style="1" customWidth="1"/>
    <col min="7171" max="7171" width="4.5" style="1" customWidth="1"/>
    <col min="7172" max="7180" width="7.5" style="1" customWidth="1"/>
    <col min="7181" max="7424" width="9" style="1"/>
    <col min="7425" max="7425" width="1.625" style="1" customWidth="1"/>
    <col min="7426" max="7426" width="3.125" style="1" customWidth="1"/>
    <col min="7427" max="7427" width="4.5" style="1" customWidth="1"/>
    <col min="7428" max="7436" width="7.5" style="1" customWidth="1"/>
    <col min="7437" max="7680" width="9" style="1"/>
    <col min="7681" max="7681" width="1.625" style="1" customWidth="1"/>
    <col min="7682" max="7682" width="3.125" style="1" customWidth="1"/>
    <col min="7683" max="7683" width="4.5" style="1" customWidth="1"/>
    <col min="7684" max="7692" width="7.5" style="1" customWidth="1"/>
    <col min="7693" max="7936" width="9" style="1"/>
    <col min="7937" max="7937" width="1.625" style="1" customWidth="1"/>
    <col min="7938" max="7938" width="3.125" style="1" customWidth="1"/>
    <col min="7939" max="7939" width="4.5" style="1" customWidth="1"/>
    <col min="7940" max="7948" width="7.5" style="1" customWidth="1"/>
    <col min="7949" max="8192" width="9" style="1"/>
    <col min="8193" max="8193" width="1.625" style="1" customWidth="1"/>
    <col min="8194" max="8194" width="3.125" style="1" customWidth="1"/>
    <col min="8195" max="8195" width="4.5" style="1" customWidth="1"/>
    <col min="8196" max="8204" width="7.5" style="1" customWidth="1"/>
    <col min="8205" max="8448" width="9" style="1"/>
    <col min="8449" max="8449" width="1.625" style="1" customWidth="1"/>
    <col min="8450" max="8450" width="3.125" style="1" customWidth="1"/>
    <col min="8451" max="8451" width="4.5" style="1" customWidth="1"/>
    <col min="8452" max="8460" width="7.5" style="1" customWidth="1"/>
    <col min="8461" max="8704" width="9" style="1"/>
    <col min="8705" max="8705" width="1.625" style="1" customWidth="1"/>
    <col min="8706" max="8706" width="3.125" style="1" customWidth="1"/>
    <col min="8707" max="8707" width="4.5" style="1" customWidth="1"/>
    <col min="8708" max="8716" width="7.5" style="1" customWidth="1"/>
    <col min="8717" max="8960" width="9" style="1"/>
    <col min="8961" max="8961" width="1.625" style="1" customWidth="1"/>
    <col min="8962" max="8962" width="3.125" style="1" customWidth="1"/>
    <col min="8963" max="8963" width="4.5" style="1" customWidth="1"/>
    <col min="8964" max="8972" width="7.5" style="1" customWidth="1"/>
    <col min="8973" max="9216" width="9" style="1"/>
    <col min="9217" max="9217" width="1.625" style="1" customWidth="1"/>
    <col min="9218" max="9218" width="3.125" style="1" customWidth="1"/>
    <col min="9219" max="9219" width="4.5" style="1" customWidth="1"/>
    <col min="9220" max="9228" width="7.5" style="1" customWidth="1"/>
    <col min="9229" max="9472" width="9" style="1"/>
    <col min="9473" max="9473" width="1.625" style="1" customWidth="1"/>
    <col min="9474" max="9474" width="3.125" style="1" customWidth="1"/>
    <col min="9475" max="9475" width="4.5" style="1" customWidth="1"/>
    <col min="9476" max="9484" width="7.5" style="1" customWidth="1"/>
    <col min="9485" max="9728" width="9" style="1"/>
    <col min="9729" max="9729" width="1.625" style="1" customWidth="1"/>
    <col min="9730" max="9730" width="3.125" style="1" customWidth="1"/>
    <col min="9731" max="9731" width="4.5" style="1" customWidth="1"/>
    <col min="9732" max="9740" width="7.5" style="1" customWidth="1"/>
    <col min="9741" max="9984" width="9" style="1"/>
    <col min="9985" max="9985" width="1.625" style="1" customWidth="1"/>
    <col min="9986" max="9986" width="3.125" style="1" customWidth="1"/>
    <col min="9987" max="9987" width="4.5" style="1" customWidth="1"/>
    <col min="9988" max="9996" width="7.5" style="1" customWidth="1"/>
    <col min="9997" max="10240" width="9" style="1"/>
    <col min="10241" max="10241" width="1.625" style="1" customWidth="1"/>
    <col min="10242" max="10242" width="3.125" style="1" customWidth="1"/>
    <col min="10243" max="10243" width="4.5" style="1" customWidth="1"/>
    <col min="10244" max="10252" width="7.5" style="1" customWidth="1"/>
    <col min="10253" max="10496" width="9" style="1"/>
    <col min="10497" max="10497" width="1.625" style="1" customWidth="1"/>
    <col min="10498" max="10498" width="3.125" style="1" customWidth="1"/>
    <col min="10499" max="10499" width="4.5" style="1" customWidth="1"/>
    <col min="10500" max="10508" width="7.5" style="1" customWidth="1"/>
    <col min="10509" max="10752" width="9" style="1"/>
    <col min="10753" max="10753" width="1.625" style="1" customWidth="1"/>
    <col min="10754" max="10754" width="3.125" style="1" customWidth="1"/>
    <col min="10755" max="10755" width="4.5" style="1" customWidth="1"/>
    <col min="10756" max="10764" width="7.5" style="1" customWidth="1"/>
    <col min="10765" max="11008" width="9" style="1"/>
    <col min="11009" max="11009" width="1.625" style="1" customWidth="1"/>
    <col min="11010" max="11010" width="3.125" style="1" customWidth="1"/>
    <col min="11011" max="11011" width="4.5" style="1" customWidth="1"/>
    <col min="11012" max="11020" width="7.5" style="1" customWidth="1"/>
    <col min="11021" max="11264" width="9" style="1"/>
    <col min="11265" max="11265" width="1.625" style="1" customWidth="1"/>
    <col min="11266" max="11266" width="3.125" style="1" customWidth="1"/>
    <col min="11267" max="11267" width="4.5" style="1" customWidth="1"/>
    <col min="11268" max="11276" width="7.5" style="1" customWidth="1"/>
    <col min="11277" max="11520" width="9" style="1"/>
    <col min="11521" max="11521" width="1.625" style="1" customWidth="1"/>
    <col min="11522" max="11522" width="3.125" style="1" customWidth="1"/>
    <col min="11523" max="11523" width="4.5" style="1" customWidth="1"/>
    <col min="11524" max="11532" width="7.5" style="1" customWidth="1"/>
    <col min="11533" max="11776" width="9" style="1"/>
    <col min="11777" max="11777" width="1.625" style="1" customWidth="1"/>
    <col min="11778" max="11778" width="3.125" style="1" customWidth="1"/>
    <col min="11779" max="11779" width="4.5" style="1" customWidth="1"/>
    <col min="11780" max="11788" width="7.5" style="1" customWidth="1"/>
    <col min="11789" max="12032" width="9" style="1"/>
    <col min="12033" max="12033" width="1.625" style="1" customWidth="1"/>
    <col min="12034" max="12034" width="3.125" style="1" customWidth="1"/>
    <col min="12035" max="12035" width="4.5" style="1" customWidth="1"/>
    <col min="12036" max="12044" width="7.5" style="1" customWidth="1"/>
    <col min="12045" max="12288" width="9" style="1"/>
    <col min="12289" max="12289" width="1.625" style="1" customWidth="1"/>
    <col min="12290" max="12290" width="3.125" style="1" customWidth="1"/>
    <col min="12291" max="12291" width="4.5" style="1" customWidth="1"/>
    <col min="12292" max="12300" width="7.5" style="1" customWidth="1"/>
    <col min="12301" max="12544" width="9" style="1"/>
    <col min="12545" max="12545" width="1.625" style="1" customWidth="1"/>
    <col min="12546" max="12546" width="3.125" style="1" customWidth="1"/>
    <col min="12547" max="12547" width="4.5" style="1" customWidth="1"/>
    <col min="12548" max="12556" width="7.5" style="1" customWidth="1"/>
    <col min="12557" max="12800" width="9" style="1"/>
    <col min="12801" max="12801" width="1.625" style="1" customWidth="1"/>
    <col min="12802" max="12802" width="3.125" style="1" customWidth="1"/>
    <col min="12803" max="12803" width="4.5" style="1" customWidth="1"/>
    <col min="12804" max="12812" width="7.5" style="1" customWidth="1"/>
    <col min="12813" max="13056" width="9" style="1"/>
    <col min="13057" max="13057" width="1.625" style="1" customWidth="1"/>
    <col min="13058" max="13058" width="3.125" style="1" customWidth="1"/>
    <col min="13059" max="13059" width="4.5" style="1" customWidth="1"/>
    <col min="13060" max="13068" width="7.5" style="1" customWidth="1"/>
    <col min="13069" max="13312" width="9" style="1"/>
    <col min="13313" max="13313" width="1.625" style="1" customWidth="1"/>
    <col min="13314" max="13314" width="3.125" style="1" customWidth="1"/>
    <col min="13315" max="13315" width="4.5" style="1" customWidth="1"/>
    <col min="13316" max="13324" width="7.5" style="1" customWidth="1"/>
    <col min="13325" max="13568" width="9" style="1"/>
    <col min="13569" max="13569" width="1.625" style="1" customWidth="1"/>
    <col min="13570" max="13570" width="3.125" style="1" customWidth="1"/>
    <col min="13571" max="13571" width="4.5" style="1" customWidth="1"/>
    <col min="13572" max="13580" width="7.5" style="1" customWidth="1"/>
    <col min="13581" max="13824" width="9" style="1"/>
    <col min="13825" max="13825" width="1.625" style="1" customWidth="1"/>
    <col min="13826" max="13826" width="3.125" style="1" customWidth="1"/>
    <col min="13827" max="13827" width="4.5" style="1" customWidth="1"/>
    <col min="13828" max="13836" width="7.5" style="1" customWidth="1"/>
    <col min="13837" max="14080" width="9" style="1"/>
    <col min="14081" max="14081" width="1.625" style="1" customWidth="1"/>
    <col min="14082" max="14082" width="3.125" style="1" customWidth="1"/>
    <col min="14083" max="14083" width="4.5" style="1" customWidth="1"/>
    <col min="14084" max="14092" width="7.5" style="1" customWidth="1"/>
    <col min="14093" max="14336" width="9" style="1"/>
    <col min="14337" max="14337" width="1.625" style="1" customWidth="1"/>
    <col min="14338" max="14338" width="3.125" style="1" customWidth="1"/>
    <col min="14339" max="14339" width="4.5" style="1" customWidth="1"/>
    <col min="14340" max="14348" width="7.5" style="1" customWidth="1"/>
    <col min="14349" max="14592" width="9" style="1"/>
    <col min="14593" max="14593" width="1.625" style="1" customWidth="1"/>
    <col min="14594" max="14594" width="3.125" style="1" customWidth="1"/>
    <col min="14595" max="14595" width="4.5" style="1" customWidth="1"/>
    <col min="14596" max="14604" width="7.5" style="1" customWidth="1"/>
    <col min="14605" max="14848" width="9" style="1"/>
    <col min="14849" max="14849" width="1.625" style="1" customWidth="1"/>
    <col min="14850" max="14850" width="3.125" style="1" customWidth="1"/>
    <col min="14851" max="14851" width="4.5" style="1" customWidth="1"/>
    <col min="14852" max="14860" width="7.5" style="1" customWidth="1"/>
    <col min="14861" max="15104" width="9" style="1"/>
    <col min="15105" max="15105" width="1.625" style="1" customWidth="1"/>
    <col min="15106" max="15106" width="3.125" style="1" customWidth="1"/>
    <col min="15107" max="15107" width="4.5" style="1" customWidth="1"/>
    <col min="15108" max="15116" width="7.5" style="1" customWidth="1"/>
    <col min="15117" max="15360" width="9" style="1"/>
    <col min="15361" max="15361" width="1.625" style="1" customWidth="1"/>
    <col min="15362" max="15362" width="3.125" style="1" customWidth="1"/>
    <col min="15363" max="15363" width="4.5" style="1" customWidth="1"/>
    <col min="15364" max="15372" width="7.5" style="1" customWidth="1"/>
    <col min="15373" max="15616" width="9" style="1"/>
    <col min="15617" max="15617" width="1.625" style="1" customWidth="1"/>
    <col min="15618" max="15618" width="3.125" style="1" customWidth="1"/>
    <col min="15619" max="15619" width="4.5" style="1" customWidth="1"/>
    <col min="15620" max="15628" width="7.5" style="1" customWidth="1"/>
    <col min="15629" max="15872" width="9" style="1"/>
    <col min="15873" max="15873" width="1.625" style="1" customWidth="1"/>
    <col min="15874" max="15874" width="3.125" style="1" customWidth="1"/>
    <col min="15875" max="15875" width="4.5" style="1" customWidth="1"/>
    <col min="15876" max="15884" width="7.5" style="1" customWidth="1"/>
    <col min="15885" max="16128" width="9" style="1"/>
    <col min="16129" max="16129" width="1.625" style="1" customWidth="1"/>
    <col min="16130" max="16130" width="3.125" style="1" customWidth="1"/>
    <col min="16131" max="16131" width="4.5" style="1" customWidth="1"/>
    <col min="16132" max="16140" width="7.5" style="1" customWidth="1"/>
    <col min="16141" max="16384" width="9" style="1"/>
  </cols>
  <sheetData>
    <row r="2" spans="1:16" ht="27" customHeight="1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20"/>
    </row>
    <row r="3" spans="1:16" ht="12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5" spans="1:16" s="7" customFormat="1" ht="21">
      <c r="A5" s="6" t="s">
        <v>29</v>
      </c>
    </row>
    <row r="6" spans="1:16" s="7" customFormat="1" ht="21"/>
    <row r="7" spans="1:16" s="7" customFormat="1" ht="21">
      <c r="B7" s="61" t="s">
        <v>30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6" s="7" customFormat="1" ht="21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6" s="7" customFormat="1" ht="21"/>
    <row r="10" spans="1:16" s="7" customFormat="1" ht="21">
      <c r="B10" s="8"/>
      <c r="C10" s="9" t="s">
        <v>26</v>
      </c>
    </row>
    <row r="11" spans="1:16" s="7" customFormat="1" ht="21">
      <c r="B11" s="8"/>
      <c r="C11" s="9"/>
    </row>
    <row r="12" spans="1:16" s="7" customFormat="1" ht="21">
      <c r="D12" s="62">
        <v>20</v>
      </c>
      <c r="E12" s="62"/>
      <c r="F12" s="62"/>
      <c r="G12" s="63" t="s">
        <v>22</v>
      </c>
      <c r="H12" s="63"/>
    </row>
    <row r="13" spans="1:16" s="7" customFormat="1" ht="21">
      <c r="D13" s="62"/>
      <c r="E13" s="62"/>
      <c r="F13" s="62"/>
      <c r="G13" s="63"/>
      <c r="H13" s="63"/>
    </row>
    <row r="14" spans="1:16" s="7" customFormat="1" ht="21">
      <c r="D14" s="14"/>
      <c r="E14" s="12"/>
      <c r="F14" s="12"/>
      <c r="G14" s="13"/>
      <c r="H14" s="10"/>
      <c r="I14" s="10"/>
      <c r="J14" s="10"/>
    </row>
    <row r="15" spans="1:16" s="7" customFormat="1" ht="21">
      <c r="B15" s="6" t="s">
        <v>28</v>
      </c>
    </row>
    <row r="16" spans="1:16" s="7" customFormat="1" ht="21.75" thickBot="1"/>
    <row r="17" spans="3:14" s="2" customFormat="1" ht="21" customHeight="1">
      <c r="C17" s="71"/>
      <c r="D17" s="72"/>
      <c r="E17" s="73"/>
      <c r="F17" s="77" t="s">
        <v>24</v>
      </c>
      <c r="G17" s="78"/>
      <c r="H17" s="78"/>
      <c r="I17" s="79"/>
      <c r="J17" s="16"/>
      <c r="K17" s="17"/>
      <c r="L17" s="17"/>
      <c r="M17" s="17"/>
      <c r="N17" s="17"/>
    </row>
    <row r="18" spans="3:14" s="2" customFormat="1" ht="21" customHeight="1" thickBot="1">
      <c r="C18" s="74"/>
      <c r="D18" s="75"/>
      <c r="E18" s="76"/>
      <c r="F18" s="80"/>
      <c r="G18" s="81"/>
      <c r="H18" s="81"/>
      <c r="I18" s="82"/>
      <c r="J18" s="16"/>
      <c r="K18" s="17"/>
      <c r="L18" s="17"/>
      <c r="M18" s="17"/>
      <c r="N18" s="18" t="s">
        <v>0</v>
      </c>
    </row>
    <row r="19" spans="3:14" s="2" customFormat="1" ht="19.5" customHeight="1">
      <c r="C19" s="93" t="s">
        <v>25</v>
      </c>
      <c r="D19" s="94"/>
      <c r="E19" s="95"/>
      <c r="F19" s="96">
        <f>+【参考】旧料金!F25</f>
        <v>2596</v>
      </c>
      <c r="G19" s="97"/>
      <c r="H19" s="97"/>
      <c r="I19" s="98"/>
      <c r="J19" s="19"/>
      <c r="K19" s="83" t="s">
        <v>1</v>
      </c>
      <c r="L19" s="84"/>
      <c r="M19" s="84"/>
      <c r="N19" s="85"/>
    </row>
    <row r="20" spans="3:14" s="2" customFormat="1" ht="19.5" customHeight="1" thickBot="1">
      <c r="C20" s="93"/>
      <c r="D20" s="94"/>
      <c r="E20" s="95"/>
      <c r="F20" s="99"/>
      <c r="G20" s="100"/>
      <c r="H20" s="100"/>
      <c r="I20" s="101"/>
      <c r="J20" s="19"/>
      <c r="K20" s="86"/>
      <c r="L20" s="87"/>
      <c r="M20" s="87"/>
      <c r="N20" s="88"/>
    </row>
    <row r="21" spans="3:14" s="2" customFormat="1" ht="20.25" customHeight="1" thickTop="1">
      <c r="C21" s="89" t="s">
        <v>23</v>
      </c>
      <c r="D21" s="90"/>
      <c r="E21" s="90"/>
      <c r="F21" s="65">
        <f>+【参考】新料金!F25</f>
        <v>3115</v>
      </c>
      <c r="G21" s="66"/>
      <c r="H21" s="66"/>
      <c r="I21" s="67"/>
      <c r="J21" s="19"/>
      <c r="K21" s="65">
        <f>+F21-F19</f>
        <v>519</v>
      </c>
      <c r="L21" s="66"/>
      <c r="M21" s="66"/>
      <c r="N21" s="67"/>
    </row>
    <row r="22" spans="3:14" s="2" customFormat="1" ht="21.75" thickBot="1">
      <c r="C22" s="91"/>
      <c r="D22" s="92"/>
      <c r="E22" s="92"/>
      <c r="F22" s="68"/>
      <c r="G22" s="69"/>
      <c r="H22" s="69"/>
      <c r="I22" s="70"/>
      <c r="J22" s="19"/>
      <c r="K22" s="68"/>
      <c r="L22" s="69"/>
      <c r="M22" s="69"/>
      <c r="N22" s="70"/>
    </row>
    <row r="23" spans="3:14" s="5" customFormat="1" ht="17.25" customHeight="1" thickTop="1"/>
    <row r="24" spans="3:14" s="5" customFormat="1" ht="18.75" customHeight="1"/>
    <row r="25" spans="3:14" s="2" customFormat="1" ht="14.25"/>
    <row r="26" spans="3:14" s="2" customFormat="1" ht="14.25"/>
    <row r="27" spans="3:14" s="2" customFormat="1" ht="14.25"/>
    <row r="28" spans="3:14" s="2" customFormat="1" ht="14.25"/>
    <row r="29" spans="3:14" s="2" customFormat="1" ht="14.25"/>
    <row r="30" spans="3:14" s="2" customFormat="1" ht="14.25"/>
  </sheetData>
  <mergeCells count="12">
    <mergeCell ref="B7:O8"/>
    <mergeCell ref="D12:F13"/>
    <mergeCell ref="G12:H13"/>
    <mergeCell ref="A2:O2"/>
    <mergeCell ref="F21:I22"/>
    <mergeCell ref="C17:E18"/>
    <mergeCell ref="F17:I18"/>
    <mergeCell ref="K21:N22"/>
    <mergeCell ref="K19:N20"/>
    <mergeCell ref="C21:E22"/>
    <mergeCell ref="C19:E20"/>
    <mergeCell ref="F19:I20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74E3-5A6A-40F0-8DC5-41F3C0A9F2A9}">
  <dimension ref="A1:H26"/>
  <sheetViews>
    <sheetView view="pageBreakPreview" zoomScale="90" zoomScaleNormal="100" zoomScaleSheetLayoutView="90" workbookViewId="0">
      <selection activeCell="C13" sqref="C13"/>
    </sheetView>
  </sheetViews>
  <sheetFormatPr defaultRowHeight="14.25"/>
  <cols>
    <col min="1" max="1" width="11.625" style="21" customWidth="1"/>
    <col min="2" max="2" width="15.25" style="21" bestFit="1" customWidth="1"/>
    <col min="3" max="3" width="31.75" style="21" customWidth="1"/>
    <col min="4" max="4" width="15.25" style="21" bestFit="1" customWidth="1"/>
    <col min="5" max="5" width="16.125" style="21" bestFit="1" customWidth="1"/>
    <col min="6" max="6" width="15.25" style="21" bestFit="1" customWidth="1"/>
    <col min="7" max="7" width="6.375" style="21" customWidth="1"/>
    <col min="8" max="8" width="10.25" style="21" customWidth="1"/>
    <col min="9" max="256" width="9" style="21"/>
    <col min="257" max="257" width="11.625" style="21" customWidth="1"/>
    <col min="258" max="258" width="11.875" style="21" customWidth="1"/>
    <col min="259" max="259" width="21.375" style="21" customWidth="1"/>
    <col min="260" max="260" width="10.375" style="21" customWidth="1"/>
    <col min="261" max="261" width="8.875" style="21" customWidth="1"/>
    <col min="262" max="262" width="11.25" style="21" customWidth="1"/>
    <col min="263" max="263" width="3.375" style="21" bestFit="1" customWidth="1"/>
    <col min="264" max="264" width="10.25" style="21" customWidth="1"/>
    <col min="265" max="512" width="9" style="21"/>
    <col min="513" max="513" width="11.625" style="21" customWidth="1"/>
    <col min="514" max="514" width="11.875" style="21" customWidth="1"/>
    <col min="515" max="515" width="21.375" style="21" customWidth="1"/>
    <col min="516" max="516" width="10.375" style="21" customWidth="1"/>
    <col min="517" max="517" width="8.875" style="21" customWidth="1"/>
    <col min="518" max="518" width="11.25" style="21" customWidth="1"/>
    <col min="519" max="519" width="3.375" style="21" bestFit="1" customWidth="1"/>
    <col min="520" max="520" width="10.25" style="21" customWidth="1"/>
    <col min="521" max="768" width="9" style="21"/>
    <col min="769" max="769" width="11.625" style="21" customWidth="1"/>
    <col min="770" max="770" width="11.875" style="21" customWidth="1"/>
    <col min="771" max="771" width="21.375" style="21" customWidth="1"/>
    <col min="772" max="772" width="10.375" style="21" customWidth="1"/>
    <col min="773" max="773" width="8.875" style="21" customWidth="1"/>
    <col min="774" max="774" width="11.25" style="21" customWidth="1"/>
    <col min="775" max="775" width="3.375" style="21" bestFit="1" customWidth="1"/>
    <col min="776" max="776" width="10.25" style="21" customWidth="1"/>
    <col min="777" max="1024" width="9" style="21"/>
    <col min="1025" max="1025" width="11.625" style="21" customWidth="1"/>
    <col min="1026" max="1026" width="11.875" style="21" customWidth="1"/>
    <col min="1027" max="1027" width="21.375" style="21" customWidth="1"/>
    <col min="1028" max="1028" width="10.375" style="21" customWidth="1"/>
    <col min="1029" max="1029" width="8.875" style="21" customWidth="1"/>
    <col min="1030" max="1030" width="11.25" style="21" customWidth="1"/>
    <col min="1031" max="1031" width="3.375" style="21" bestFit="1" customWidth="1"/>
    <col min="1032" max="1032" width="10.25" style="21" customWidth="1"/>
    <col min="1033" max="1280" width="9" style="21"/>
    <col min="1281" max="1281" width="11.625" style="21" customWidth="1"/>
    <col min="1282" max="1282" width="11.875" style="21" customWidth="1"/>
    <col min="1283" max="1283" width="21.375" style="21" customWidth="1"/>
    <col min="1284" max="1284" width="10.375" style="21" customWidth="1"/>
    <col min="1285" max="1285" width="8.875" style="21" customWidth="1"/>
    <col min="1286" max="1286" width="11.25" style="21" customWidth="1"/>
    <col min="1287" max="1287" width="3.375" style="21" bestFit="1" customWidth="1"/>
    <col min="1288" max="1288" width="10.25" style="21" customWidth="1"/>
    <col min="1289" max="1536" width="9" style="21"/>
    <col min="1537" max="1537" width="11.625" style="21" customWidth="1"/>
    <col min="1538" max="1538" width="11.875" style="21" customWidth="1"/>
    <col min="1539" max="1539" width="21.375" style="21" customWidth="1"/>
    <col min="1540" max="1540" width="10.375" style="21" customWidth="1"/>
    <col min="1541" max="1541" width="8.875" style="21" customWidth="1"/>
    <col min="1542" max="1542" width="11.25" style="21" customWidth="1"/>
    <col min="1543" max="1543" width="3.375" style="21" bestFit="1" customWidth="1"/>
    <col min="1544" max="1544" width="10.25" style="21" customWidth="1"/>
    <col min="1545" max="1792" width="9" style="21"/>
    <col min="1793" max="1793" width="11.625" style="21" customWidth="1"/>
    <col min="1794" max="1794" width="11.875" style="21" customWidth="1"/>
    <col min="1795" max="1795" width="21.375" style="21" customWidth="1"/>
    <col min="1796" max="1796" width="10.375" style="21" customWidth="1"/>
    <col min="1797" max="1797" width="8.875" style="21" customWidth="1"/>
    <col min="1798" max="1798" width="11.25" style="21" customWidth="1"/>
    <col min="1799" max="1799" width="3.375" style="21" bestFit="1" customWidth="1"/>
    <col min="1800" max="1800" width="10.25" style="21" customWidth="1"/>
    <col min="1801" max="2048" width="9" style="21"/>
    <col min="2049" max="2049" width="11.625" style="21" customWidth="1"/>
    <col min="2050" max="2050" width="11.875" style="21" customWidth="1"/>
    <col min="2051" max="2051" width="21.375" style="21" customWidth="1"/>
    <col min="2052" max="2052" width="10.375" style="21" customWidth="1"/>
    <col min="2053" max="2053" width="8.875" style="21" customWidth="1"/>
    <col min="2054" max="2054" width="11.25" style="21" customWidth="1"/>
    <col min="2055" max="2055" width="3.375" style="21" bestFit="1" customWidth="1"/>
    <col min="2056" max="2056" width="10.25" style="21" customWidth="1"/>
    <col min="2057" max="2304" width="9" style="21"/>
    <col min="2305" max="2305" width="11.625" style="21" customWidth="1"/>
    <col min="2306" max="2306" width="11.875" style="21" customWidth="1"/>
    <col min="2307" max="2307" width="21.375" style="21" customWidth="1"/>
    <col min="2308" max="2308" width="10.375" style="21" customWidth="1"/>
    <col min="2309" max="2309" width="8.875" style="21" customWidth="1"/>
    <col min="2310" max="2310" width="11.25" style="21" customWidth="1"/>
    <col min="2311" max="2311" width="3.375" style="21" bestFit="1" customWidth="1"/>
    <col min="2312" max="2312" width="10.25" style="21" customWidth="1"/>
    <col min="2313" max="2560" width="9" style="21"/>
    <col min="2561" max="2561" width="11.625" style="21" customWidth="1"/>
    <col min="2562" max="2562" width="11.875" style="21" customWidth="1"/>
    <col min="2563" max="2563" width="21.375" style="21" customWidth="1"/>
    <col min="2564" max="2564" width="10.375" style="21" customWidth="1"/>
    <col min="2565" max="2565" width="8.875" style="21" customWidth="1"/>
    <col min="2566" max="2566" width="11.25" style="21" customWidth="1"/>
    <col min="2567" max="2567" width="3.375" style="21" bestFit="1" customWidth="1"/>
    <col min="2568" max="2568" width="10.25" style="21" customWidth="1"/>
    <col min="2569" max="2816" width="9" style="21"/>
    <col min="2817" max="2817" width="11.625" style="21" customWidth="1"/>
    <col min="2818" max="2818" width="11.875" style="21" customWidth="1"/>
    <col min="2819" max="2819" width="21.375" style="21" customWidth="1"/>
    <col min="2820" max="2820" width="10.375" style="21" customWidth="1"/>
    <col min="2821" max="2821" width="8.875" style="21" customWidth="1"/>
    <col min="2822" max="2822" width="11.25" style="21" customWidth="1"/>
    <col min="2823" max="2823" width="3.375" style="21" bestFit="1" customWidth="1"/>
    <col min="2824" max="2824" width="10.25" style="21" customWidth="1"/>
    <col min="2825" max="3072" width="9" style="21"/>
    <col min="3073" max="3073" width="11.625" style="21" customWidth="1"/>
    <col min="3074" max="3074" width="11.875" style="21" customWidth="1"/>
    <col min="3075" max="3075" width="21.375" style="21" customWidth="1"/>
    <col min="3076" max="3076" width="10.375" style="21" customWidth="1"/>
    <col min="3077" max="3077" width="8.875" style="21" customWidth="1"/>
    <col min="3078" max="3078" width="11.25" style="21" customWidth="1"/>
    <col min="3079" max="3079" width="3.375" style="21" bestFit="1" customWidth="1"/>
    <col min="3080" max="3080" width="10.25" style="21" customWidth="1"/>
    <col min="3081" max="3328" width="9" style="21"/>
    <col min="3329" max="3329" width="11.625" style="21" customWidth="1"/>
    <col min="3330" max="3330" width="11.875" style="21" customWidth="1"/>
    <col min="3331" max="3331" width="21.375" style="21" customWidth="1"/>
    <col min="3332" max="3332" width="10.375" style="21" customWidth="1"/>
    <col min="3333" max="3333" width="8.875" style="21" customWidth="1"/>
    <col min="3334" max="3334" width="11.25" style="21" customWidth="1"/>
    <col min="3335" max="3335" width="3.375" style="21" bestFit="1" customWidth="1"/>
    <col min="3336" max="3336" width="10.25" style="21" customWidth="1"/>
    <col min="3337" max="3584" width="9" style="21"/>
    <col min="3585" max="3585" width="11.625" style="21" customWidth="1"/>
    <col min="3586" max="3586" width="11.875" style="21" customWidth="1"/>
    <col min="3587" max="3587" width="21.375" style="21" customWidth="1"/>
    <col min="3588" max="3588" width="10.375" style="21" customWidth="1"/>
    <col min="3589" max="3589" width="8.875" style="21" customWidth="1"/>
    <col min="3590" max="3590" width="11.25" style="21" customWidth="1"/>
    <col min="3591" max="3591" width="3.375" style="21" bestFit="1" customWidth="1"/>
    <col min="3592" max="3592" width="10.25" style="21" customWidth="1"/>
    <col min="3593" max="3840" width="9" style="21"/>
    <col min="3841" max="3841" width="11.625" style="21" customWidth="1"/>
    <col min="3842" max="3842" width="11.875" style="21" customWidth="1"/>
    <col min="3843" max="3843" width="21.375" style="21" customWidth="1"/>
    <col min="3844" max="3844" width="10.375" style="21" customWidth="1"/>
    <col min="3845" max="3845" width="8.875" style="21" customWidth="1"/>
    <col min="3846" max="3846" width="11.25" style="21" customWidth="1"/>
    <col min="3847" max="3847" width="3.375" style="21" bestFit="1" customWidth="1"/>
    <col min="3848" max="3848" width="10.25" style="21" customWidth="1"/>
    <col min="3849" max="4096" width="9" style="21"/>
    <col min="4097" max="4097" width="11.625" style="21" customWidth="1"/>
    <col min="4098" max="4098" width="11.875" style="21" customWidth="1"/>
    <col min="4099" max="4099" width="21.375" style="21" customWidth="1"/>
    <col min="4100" max="4100" width="10.375" style="21" customWidth="1"/>
    <col min="4101" max="4101" width="8.875" style="21" customWidth="1"/>
    <col min="4102" max="4102" width="11.25" style="21" customWidth="1"/>
    <col min="4103" max="4103" width="3.375" style="21" bestFit="1" customWidth="1"/>
    <col min="4104" max="4104" width="10.25" style="21" customWidth="1"/>
    <col min="4105" max="4352" width="9" style="21"/>
    <col min="4353" max="4353" width="11.625" style="21" customWidth="1"/>
    <col min="4354" max="4354" width="11.875" style="21" customWidth="1"/>
    <col min="4355" max="4355" width="21.375" style="21" customWidth="1"/>
    <col min="4356" max="4356" width="10.375" style="21" customWidth="1"/>
    <col min="4357" max="4357" width="8.875" style="21" customWidth="1"/>
    <col min="4358" max="4358" width="11.25" style="21" customWidth="1"/>
    <col min="4359" max="4359" width="3.375" style="21" bestFit="1" customWidth="1"/>
    <col min="4360" max="4360" width="10.25" style="21" customWidth="1"/>
    <col min="4361" max="4608" width="9" style="21"/>
    <col min="4609" max="4609" width="11.625" style="21" customWidth="1"/>
    <col min="4610" max="4610" width="11.875" style="21" customWidth="1"/>
    <col min="4611" max="4611" width="21.375" style="21" customWidth="1"/>
    <col min="4612" max="4612" width="10.375" style="21" customWidth="1"/>
    <col min="4613" max="4613" width="8.875" style="21" customWidth="1"/>
    <col min="4614" max="4614" width="11.25" style="21" customWidth="1"/>
    <col min="4615" max="4615" width="3.375" style="21" bestFit="1" customWidth="1"/>
    <col min="4616" max="4616" width="10.25" style="21" customWidth="1"/>
    <col min="4617" max="4864" width="9" style="21"/>
    <col min="4865" max="4865" width="11.625" style="21" customWidth="1"/>
    <col min="4866" max="4866" width="11.875" style="21" customWidth="1"/>
    <col min="4867" max="4867" width="21.375" style="21" customWidth="1"/>
    <col min="4868" max="4868" width="10.375" style="21" customWidth="1"/>
    <col min="4869" max="4869" width="8.875" style="21" customWidth="1"/>
    <col min="4870" max="4870" width="11.25" style="21" customWidth="1"/>
    <col min="4871" max="4871" width="3.375" style="21" bestFit="1" customWidth="1"/>
    <col min="4872" max="4872" width="10.25" style="21" customWidth="1"/>
    <col min="4873" max="5120" width="9" style="21"/>
    <col min="5121" max="5121" width="11.625" style="21" customWidth="1"/>
    <col min="5122" max="5122" width="11.875" style="21" customWidth="1"/>
    <col min="5123" max="5123" width="21.375" style="21" customWidth="1"/>
    <col min="5124" max="5124" width="10.375" style="21" customWidth="1"/>
    <col min="5125" max="5125" width="8.875" style="21" customWidth="1"/>
    <col min="5126" max="5126" width="11.25" style="21" customWidth="1"/>
    <col min="5127" max="5127" width="3.375" style="21" bestFit="1" customWidth="1"/>
    <col min="5128" max="5128" width="10.25" style="21" customWidth="1"/>
    <col min="5129" max="5376" width="9" style="21"/>
    <col min="5377" max="5377" width="11.625" style="21" customWidth="1"/>
    <col min="5378" max="5378" width="11.875" style="21" customWidth="1"/>
    <col min="5379" max="5379" width="21.375" style="21" customWidth="1"/>
    <col min="5380" max="5380" width="10.375" style="21" customWidth="1"/>
    <col min="5381" max="5381" width="8.875" style="21" customWidth="1"/>
    <col min="5382" max="5382" width="11.25" style="21" customWidth="1"/>
    <col min="5383" max="5383" width="3.375" style="21" bestFit="1" customWidth="1"/>
    <col min="5384" max="5384" width="10.25" style="21" customWidth="1"/>
    <col min="5385" max="5632" width="9" style="21"/>
    <col min="5633" max="5633" width="11.625" style="21" customWidth="1"/>
    <col min="5634" max="5634" width="11.875" style="21" customWidth="1"/>
    <col min="5635" max="5635" width="21.375" style="21" customWidth="1"/>
    <col min="5636" max="5636" width="10.375" style="21" customWidth="1"/>
    <col min="5637" max="5637" width="8.875" style="21" customWidth="1"/>
    <col min="5638" max="5638" width="11.25" style="21" customWidth="1"/>
    <col min="5639" max="5639" width="3.375" style="21" bestFit="1" customWidth="1"/>
    <col min="5640" max="5640" width="10.25" style="21" customWidth="1"/>
    <col min="5641" max="5888" width="9" style="21"/>
    <col min="5889" max="5889" width="11.625" style="21" customWidth="1"/>
    <col min="5890" max="5890" width="11.875" style="21" customWidth="1"/>
    <col min="5891" max="5891" width="21.375" style="21" customWidth="1"/>
    <col min="5892" max="5892" width="10.375" style="21" customWidth="1"/>
    <col min="5893" max="5893" width="8.875" style="21" customWidth="1"/>
    <col min="5894" max="5894" width="11.25" style="21" customWidth="1"/>
    <col min="5895" max="5895" width="3.375" style="21" bestFit="1" customWidth="1"/>
    <col min="5896" max="5896" width="10.25" style="21" customWidth="1"/>
    <col min="5897" max="6144" width="9" style="21"/>
    <col min="6145" max="6145" width="11.625" style="21" customWidth="1"/>
    <col min="6146" max="6146" width="11.875" style="21" customWidth="1"/>
    <col min="6147" max="6147" width="21.375" style="21" customWidth="1"/>
    <col min="6148" max="6148" width="10.375" style="21" customWidth="1"/>
    <col min="6149" max="6149" width="8.875" style="21" customWidth="1"/>
    <col min="6150" max="6150" width="11.25" style="21" customWidth="1"/>
    <col min="6151" max="6151" width="3.375" style="21" bestFit="1" customWidth="1"/>
    <col min="6152" max="6152" width="10.25" style="21" customWidth="1"/>
    <col min="6153" max="6400" width="9" style="21"/>
    <col min="6401" max="6401" width="11.625" style="21" customWidth="1"/>
    <col min="6402" max="6402" width="11.875" style="21" customWidth="1"/>
    <col min="6403" max="6403" width="21.375" style="21" customWidth="1"/>
    <col min="6404" max="6404" width="10.375" style="21" customWidth="1"/>
    <col min="6405" max="6405" width="8.875" style="21" customWidth="1"/>
    <col min="6406" max="6406" width="11.25" style="21" customWidth="1"/>
    <col min="6407" max="6407" width="3.375" style="21" bestFit="1" customWidth="1"/>
    <col min="6408" max="6408" width="10.25" style="21" customWidth="1"/>
    <col min="6409" max="6656" width="9" style="21"/>
    <col min="6657" max="6657" width="11.625" style="21" customWidth="1"/>
    <col min="6658" max="6658" width="11.875" style="21" customWidth="1"/>
    <col min="6659" max="6659" width="21.375" style="21" customWidth="1"/>
    <col min="6660" max="6660" width="10.375" style="21" customWidth="1"/>
    <col min="6661" max="6661" width="8.875" style="21" customWidth="1"/>
    <col min="6662" max="6662" width="11.25" style="21" customWidth="1"/>
    <col min="6663" max="6663" width="3.375" style="21" bestFit="1" customWidth="1"/>
    <col min="6664" max="6664" width="10.25" style="21" customWidth="1"/>
    <col min="6665" max="6912" width="9" style="21"/>
    <col min="6913" max="6913" width="11.625" style="21" customWidth="1"/>
    <col min="6914" max="6914" width="11.875" style="21" customWidth="1"/>
    <col min="6915" max="6915" width="21.375" style="21" customWidth="1"/>
    <col min="6916" max="6916" width="10.375" style="21" customWidth="1"/>
    <col min="6917" max="6917" width="8.875" style="21" customWidth="1"/>
    <col min="6918" max="6918" width="11.25" style="21" customWidth="1"/>
    <col min="6919" max="6919" width="3.375" style="21" bestFit="1" customWidth="1"/>
    <col min="6920" max="6920" width="10.25" style="21" customWidth="1"/>
    <col min="6921" max="7168" width="9" style="21"/>
    <col min="7169" max="7169" width="11.625" style="21" customWidth="1"/>
    <col min="7170" max="7170" width="11.875" style="21" customWidth="1"/>
    <col min="7171" max="7171" width="21.375" style="21" customWidth="1"/>
    <col min="7172" max="7172" width="10.375" style="21" customWidth="1"/>
    <col min="7173" max="7173" width="8.875" style="21" customWidth="1"/>
    <col min="7174" max="7174" width="11.25" style="21" customWidth="1"/>
    <col min="7175" max="7175" width="3.375" style="21" bestFit="1" customWidth="1"/>
    <col min="7176" max="7176" width="10.25" style="21" customWidth="1"/>
    <col min="7177" max="7424" width="9" style="21"/>
    <col min="7425" max="7425" width="11.625" style="21" customWidth="1"/>
    <col min="7426" max="7426" width="11.875" style="21" customWidth="1"/>
    <col min="7427" max="7427" width="21.375" style="21" customWidth="1"/>
    <col min="7428" max="7428" width="10.375" style="21" customWidth="1"/>
    <col min="7429" max="7429" width="8.875" style="21" customWidth="1"/>
    <col min="7430" max="7430" width="11.25" style="21" customWidth="1"/>
    <col min="7431" max="7431" width="3.375" style="21" bestFit="1" customWidth="1"/>
    <col min="7432" max="7432" width="10.25" style="21" customWidth="1"/>
    <col min="7433" max="7680" width="9" style="21"/>
    <col min="7681" max="7681" width="11.625" style="21" customWidth="1"/>
    <col min="7682" max="7682" width="11.875" style="21" customWidth="1"/>
    <col min="7683" max="7683" width="21.375" style="21" customWidth="1"/>
    <col min="7684" max="7684" width="10.375" style="21" customWidth="1"/>
    <col min="7685" max="7685" width="8.875" style="21" customWidth="1"/>
    <col min="7686" max="7686" width="11.25" style="21" customWidth="1"/>
    <col min="7687" max="7687" width="3.375" style="21" bestFit="1" customWidth="1"/>
    <col min="7688" max="7688" width="10.25" style="21" customWidth="1"/>
    <col min="7689" max="7936" width="9" style="21"/>
    <col min="7937" max="7937" width="11.625" style="21" customWidth="1"/>
    <col min="7938" max="7938" width="11.875" style="21" customWidth="1"/>
    <col min="7939" max="7939" width="21.375" style="21" customWidth="1"/>
    <col min="7940" max="7940" width="10.375" style="21" customWidth="1"/>
    <col min="7941" max="7941" width="8.875" style="21" customWidth="1"/>
    <col min="7942" max="7942" width="11.25" style="21" customWidth="1"/>
    <col min="7943" max="7943" width="3.375" style="21" bestFit="1" customWidth="1"/>
    <col min="7944" max="7944" width="10.25" style="21" customWidth="1"/>
    <col min="7945" max="8192" width="9" style="21"/>
    <col min="8193" max="8193" width="11.625" style="21" customWidth="1"/>
    <col min="8194" max="8194" width="11.875" style="21" customWidth="1"/>
    <col min="8195" max="8195" width="21.375" style="21" customWidth="1"/>
    <col min="8196" max="8196" width="10.375" style="21" customWidth="1"/>
    <col min="8197" max="8197" width="8.875" style="21" customWidth="1"/>
    <col min="8198" max="8198" width="11.25" style="21" customWidth="1"/>
    <col min="8199" max="8199" width="3.375" style="21" bestFit="1" customWidth="1"/>
    <col min="8200" max="8200" width="10.25" style="21" customWidth="1"/>
    <col min="8201" max="8448" width="9" style="21"/>
    <col min="8449" max="8449" width="11.625" style="21" customWidth="1"/>
    <col min="8450" max="8450" width="11.875" style="21" customWidth="1"/>
    <col min="8451" max="8451" width="21.375" style="21" customWidth="1"/>
    <col min="8452" max="8452" width="10.375" style="21" customWidth="1"/>
    <col min="8453" max="8453" width="8.875" style="21" customWidth="1"/>
    <col min="8454" max="8454" width="11.25" style="21" customWidth="1"/>
    <col min="8455" max="8455" width="3.375" style="21" bestFit="1" customWidth="1"/>
    <col min="8456" max="8456" width="10.25" style="21" customWidth="1"/>
    <col min="8457" max="8704" width="9" style="21"/>
    <col min="8705" max="8705" width="11.625" style="21" customWidth="1"/>
    <col min="8706" max="8706" width="11.875" style="21" customWidth="1"/>
    <col min="8707" max="8707" width="21.375" style="21" customWidth="1"/>
    <col min="8708" max="8708" width="10.375" style="21" customWidth="1"/>
    <col min="8709" max="8709" width="8.875" style="21" customWidth="1"/>
    <col min="8710" max="8710" width="11.25" style="21" customWidth="1"/>
    <col min="8711" max="8711" width="3.375" style="21" bestFit="1" customWidth="1"/>
    <col min="8712" max="8712" width="10.25" style="21" customWidth="1"/>
    <col min="8713" max="8960" width="9" style="21"/>
    <col min="8961" max="8961" width="11.625" style="21" customWidth="1"/>
    <col min="8962" max="8962" width="11.875" style="21" customWidth="1"/>
    <col min="8963" max="8963" width="21.375" style="21" customWidth="1"/>
    <col min="8964" max="8964" width="10.375" style="21" customWidth="1"/>
    <col min="8965" max="8965" width="8.875" style="21" customWidth="1"/>
    <col min="8966" max="8966" width="11.25" style="21" customWidth="1"/>
    <col min="8967" max="8967" width="3.375" style="21" bestFit="1" customWidth="1"/>
    <col min="8968" max="8968" width="10.25" style="21" customWidth="1"/>
    <col min="8969" max="9216" width="9" style="21"/>
    <col min="9217" max="9217" width="11.625" style="21" customWidth="1"/>
    <col min="9218" max="9218" width="11.875" style="21" customWidth="1"/>
    <col min="9219" max="9219" width="21.375" style="21" customWidth="1"/>
    <col min="9220" max="9220" width="10.375" style="21" customWidth="1"/>
    <col min="9221" max="9221" width="8.875" style="21" customWidth="1"/>
    <col min="9222" max="9222" width="11.25" style="21" customWidth="1"/>
    <col min="9223" max="9223" width="3.375" style="21" bestFit="1" customWidth="1"/>
    <col min="9224" max="9224" width="10.25" style="21" customWidth="1"/>
    <col min="9225" max="9472" width="9" style="21"/>
    <col min="9473" max="9473" width="11.625" style="21" customWidth="1"/>
    <col min="9474" max="9474" width="11.875" style="21" customWidth="1"/>
    <col min="9475" max="9475" width="21.375" style="21" customWidth="1"/>
    <col min="9476" max="9476" width="10.375" style="21" customWidth="1"/>
    <col min="9477" max="9477" width="8.875" style="21" customWidth="1"/>
    <col min="9478" max="9478" width="11.25" style="21" customWidth="1"/>
    <col min="9479" max="9479" width="3.375" style="21" bestFit="1" customWidth="1"/>
    <col min="9480" max="9480" width="10.25" style="21" customWidth="1"/>
    <col min="9481" max="9728" width="9" style="21"/>
    <col min="9729" max="9729" width="11.625" style="21" customWidth="1"/>
    <col min="9730" max="9730" width="11.875" style="21" customWidth="1"/>
    <col min="9731" max="9731" width="21.375" style="21" customWidth="1"/>
    <col min="9732" max="9732" width="10.375" style="21" customWidth="1"/>
    <col min="9733" max="9733" width="8.875" style="21" customWidth="1"/>
    <col min="9734" max="9734" width="11.25" style="21" customWidth="1"/>
    <col min="9735" max="9735" width="3.375" style="21" bestFit="1" customWidth="1"/>
    <col min="9736" max="9736" width="10.25" style="21" customWidth="1"/>
    <col min="9737" max="9984" width="9" style="21"/>
    <col min="9985" max="9985" width="11.625" style="21" customWidth="1"/>
    <col min="9986" max="9986" width="11.875" style="21" customWidth="1"/>
    <col min="9987" max="9987" width="21.375" style="21" customWidth="1"/>
    <col min="9988" max="9988" width="10.375" style="21" customWidth="1"/>
    <col min="9989" max="9989" width="8.875" style="21" customWidth="1"/>
    <col min="9990" max="9990" width="11.25" style="21" customWidth="1"/>
    <col min="9991" max="9991" width="3.375" style="21" bestFit="1" customWidth="1"/>
    <col min="9992" max="9992" width="10.25" style="21" customWidth="1"/>
    <col min="9993" max="10240" width="9" style="21"/>
    <col min="10241" max="10241" width="11.625" style="21" customWidth="1"/>
    <col min="10242" max="10242" width="11.875" style="21" customWidth="1"/>
    <col min="10243" max="10243" width="21.375" style="21" customWidth="1"/>
    <col min="10244" max="10244" width="10.375" style="21" customWidth="1"/>
    <col min="10245" max="10245" width="8.875" style="21" customWidth="1"/>
    <col min="10246" max="10246" width="11.25" style="21" customWidth="1"/>
    <col min="10247" max="10247" width="3.375" style="21" bestFit="1" customWidth="1"/>
    <col min="10248" max="10248" width="10.25" style="21" customWidth="1"/>
    <col min="10249" max="10496" width="9" style="21"/>
    <col min="10497" max="10497" width="11.625" style="21" customWidth="1"/>
    <col min="10498" max="10498" width="11.875" style="21" customWidth="1"/>
    <col min="10499" max="10499" width="21.375" style="21" customWidth="1"/>
    <col min="10500" max="10500" width="10.375" style="21" customWidth="1"/>
    <col min="10501" max="10501" width="8.875" style="21" customWidth="1"/>
    <col min="10502" max="10502" width="11.25" style="21" customWidth="1"/>
    <col min="10503" max="10503" width="3.375" style="21" bestFit="1" customWidth="1"/>
    <col min="10504" max="10504" width="10.25" style="21" customWidth="1"/>
    <col min="10505" max="10752" width="9" style="21"/>
    <col min="10753" max="10753" width="11.625" style="21" customWidth="1"/>
    <col min="10754" max="10754" width="11.875" style="21" customWidth="1"/>
    <col min="10755" max="10755" width="21.375" style="21" customWidth="1"/>
    <col min="10756" max="10756" width="10.375" style="21" customWidth="1"/>
    <col min="10757" max="10757" width="8.875" style="21" customWidth="1"/>
    <col min="10758" max="10758" width="11.25" style="21" customWidth="1"/>
    <col min="10759" max="10759" width="3.375" style="21" bestFit="1" customWidth="1"/>
    <col min="10760" max="10760" width="10.25" style="21" customWidth="1"/>
    <col min="10761" max="11008" width="9" style="21"/>
    <col min="11009" max="11009" width="11.625" style="21" customWidth="1"/>
    <col min="11010" max="11010" width="11.875" style="21" customWidth="1"/>
    <col min="11011" max="11011" width="21.375" style="21" customWidth="1"/>
    <col min="11012" max="11012" width="10.375" style="21" customWidth="1"/>
    <col min="11013" max="11013" width="8.875" style="21" customWidth="1"/>
    <col min="11014" max="11014" width="11.25" style="21" customWidth="1"/>
    <col min="11015" max="11015" width="3.375" style="21" bestFit="1" customWidth="1"/>
    <col min="11016" max="11016" width="10.25" style="21" customWidth="1"/>
    <col min="11017" max="11264" width="9" style="21"/>
    <col min="11265" max="11265" width="11.625" style="21" customWidth="1"/>
    <col min="11266" max="11266" width="11.875" style="21" customWidth="1"/>
    <col min="11267" max="11267" width="21.375" style="21" customWidth="1"/>
    <col min="11268" max="11268" width="10.375" style="21" customWidth="1"/>
    <col min="11269" max="11269" width="8.875" style="21" customWidth="1"/>
    <col min="11270" max="11270" width="11.25" style="21" customWidth="1"/>
    <col min="11271" max="11271" width="3.375" style="21" bestFit="1" customWidth="1"/>
    <col min="11272" max="11272" width="10.25" style="21" customWidth="1"/>
    <col min="11273" max="11520" width="9" style="21"/>
    <col min="11521" max="11521" width="11.625" style="21" customWidth="1"/>
    <col min="11522" max="11522" width="11.875" style="21" customWidth="1"/>
    <col min="11523" max="11523" width="21.375" style="21" customWidth="1"/>
    <col min="11524" max="11524" width="10.375" style="21" customWidth="1"/>
    <col min="11525" max="11525" width="8.875" style="21" customWidth="1"/>
    <col min="11526" max="11526" width="11.25" style="21" customWidth="1"/>
    <col min="11527" max="11527" width="3.375" style="21" bestFit="1" customWidth="1"/>
    <col min="11528" max="11528" width="10.25" style="21" customWidth="1"/>
    <col min="11529" max="11776" width="9" style="21"/>
    <col min="11777" max="11777" width="11.625" style="21" customWidth="1"/>
    <col min="11778" max="11778" width="11.875" style="21" customWidth="1"/>
    <col min="11779" max="11779" width="21.375" style="21" customWidth="1"/>
    <col min="11780" max="11780" width="10.375" style="21" customWidth="1"/>
    <col min="11781" max="11781" width="8.875" style="21" customWidth="1"/>
    <col min="11782" max="11782" width="11.25" style="21" customWidth="1"/>
    <col min="11783" max="11783" width="3.375" style="21" bestFit="1" customWidth="1"/>
    <col min="11784" max="11784" width="10.25" style="21" customWidth="1"/>
    <col min="11785" max="12032" width="9" style="21"/>
    <col min="12033" max="12033" width="11.625" style="21" customWidth="1"/>
    <col min="12034" max="12034" width="11.875" style="21" customWidth="1"/>
    <col min="12035" max="12035" width="21.375" style="21" customWidth="1"/>
    <col min="12036" max="12036" width="10.375" style="21" customWidth="1"/>
    <col min="12037" max="12037" width="8.875" style="21" customWidth="1"/>
    <col min="12038" max="12038" width="11.25" style="21" customWidth="1"/>
    <col min="12039" max="12039" width="3.375" style="21" bestFit="1" customWidth="1"/>
    <col min="12040" max="12040" width="10.25" style="21" customWidth="1"/>
    <col min="12041" max="12288" width="9" style="21"/>
    <col min="12289" max="12289" width="11.625" style="21" customWidth="1"/>
    <col min="12290" max="12290" width="11.875" style="21" customWidth="1"/>
    <col min="12291" max="12291" width="21.375" style="21" customWidth="1"/>
    <col min="12292" max="12292" width="10.375" style="21" customWidth="1"/>
    <col min="12293" max="12293" width="8.875" style="21" customWidth="1"/>
    <col min="12294" max="12294" width="11.25" style="21" customWidth="1"/>
    <col min="12295" max="12295" width="3.375" style="21" bestFit="1" customWidth="1"/>
    <col min="12296" max="12296" width="10.25" style="21" customWidth="1"/>
    <col min="12297" max="12544" width="9" style="21"/>
    <col min="12545" max="12545" width="11.625" style="21" customWidth="1"/>
    <col min="12546" max="12546" width="11.875" style="21" customWidth="1"/>
    <col min="12547" max="12547" width="21.375" style="21" customWidth="1"/>
    <col min="12548" max="12548" width="10.375" style="21" customWidth="1"/>
    <col min="12549" max="12549" width="8.875" style="21" customWidth="1"/>
    <col min="12550" max="12550" width="11.25" style="21" customWidth="1"/>
    <col min="12551" max="12551" width="3.375" style="21" bestFit="1" customWidth="1"/>
    <col min="12552" max="12552" width="10.25" style="21" customWidth="1"/>
    <col min="12553" max="12800" width="9" style="21"/>
    <col min="12801" max="12801" width="11.625" style="21" customWidth="1"/>
    <col min="12802" max="12802" width="11.875" style="21" customWidth="1"/>
    <col min="12803" max="12803" width="21.375" style="21" customWidth="1"/>
    <col min="12804" max="12804" width="10.375" style="21" customWidth="1"/>
    <col min="12805" max="12805" width="8.875" style="21" customWidth="1"/>
    <col min="12806" max="12806" width="11.25" style="21" customWidth="1"/>
    <col min="12807" max="12807" width="3.375" style="21" bestFit="1" customWidth="1"/>
    <col min="12808" max="12808" width="10.25" style="21" customWidth="1"/>
    <col min="12809" max="13056" width="9" style="21"/>
    <col min="13057" max="13057" width="11.625" style="21" customWidth="1"/>
    <col min="13058" max="13058" width="11.875" style="21" customWidth="1"/>
    <col min="13059" max="13059" width="21.375" style="21" customWidth="1"/>
    <col min="13060" max="13060" width="10.375" style="21" customWidth="1"/>
    <col min="13061" max="13061" width="8.875" style="21" customWidth="1"/>
    <col min="13062" max="13062" width="11.25" style="21" customWidth="1"/>
    <col min="13063" max="13063" width="3.375" style="21" bestFit="1" customWidth="1"/>
    <col min="13064" max="13064" width="10.25" style="21" customWidth="1"/>
    <col min="13065" max="13312" width="9" style="21"/>
    <col min="13313" max="13313" width="11.625" style="21" customWidth="1"/>
    <col min="13314" max="13314" width="11.875" style="21" customWidth="1"/>
    <col min="13315" max="13315" width="21.375" style="21" customWidth="1"/>
    <col min="13316" max="13316" width="10.375" style="21" customWidth="1"/>
    <col min="13317" max="13317" width="8.875" style="21" customWidth="1"/>
    <col min="13318" max="13318" width="11.25" style="21" customWidth="1"/>
    <col min="13319" max="13319" width="3.375" style="21" bestFit="1" customWidth="1"/>
    <col min="13320" max="13320" width="10.25" style="21" customWidth="1"/>
    <col min="13321" max="13568" width="9" style="21"/>
    <col min="13569" max="13569" width="11.625" style="21" customWidth="1"/>
    <col min="13570" max="13570" width="11.875" style="21" customWidth="1"/>
    <col min="13571" max="13571" width="21.375" style="21" customWidth="1"/>
    <col min="13572" max="13572" width="10.375" style="21" customWidth="1"/>
    <col min="13573" max="13573" width="8.875" style="21" customWidth="1"/>
    <col min="13574" max="13574" width="11.25" style="21" customWidth="1"/>
    <col min="13575" max="13575" width="3.375" style="21" bestFit="1" customWidth="1"/>
    <col min="13576" max="13576" width="10.25" style="21" customWidth="1"/>
    <col min="13577" max="13824" width="9" style="21"/>
    <col min="13825" max="13825" width="11.625" style="21" customWidth="1"/>
    <col min="13826" max="13826" width="11.875" style="21" customWidth="1"/>
    <col min="13827" max="13827" width="21.375" style="21" customWidth="1"/>
    <col min="13828" max="13828" width="10.375" style="21" customWidth="1"/>
    <col min="13829" max="13829" width="8.875" style="21" customWidth="1"/>
    <col min="13830" max="13830" width="11.25" style="21" customWidth="1"/>
    <col min="13831" max="13831" width="3.375" style="21" bestFit="1" customWidth="1"/>
    <col min="13832" max="13832" width="10.25" style="21" customWidth="1"/>
    <col min="13833" max="14080" width="9" style="21"/>
    <col min="14081" max="14081" width="11.625" style="21" customWidth="1"/>
    <col min="14082" max="14082" width="11.875" style="21" customWidth="1"/>
    <col min="14083" max="14083" width="21.375" style="21" customWidth="1"/>
    <col min="14084" max="14084" width="10.375" style="21" customWidth="1"/>
    <col min="14085" max="14085" width="8.875" style="21" customWidth="1"/>
    <col min="14086" max="14086" width="11.25" style="21" customWidth="1"/>
    <col min="14087" max="14087" width="3.375" style="21" bestFit="1" customWidth="1"/>
    <col min="14088" max="14088" width="10.25" style="21" customWidth="1"/>
    <col min="14089" max="14336" width="9" style="21"/>
    <col min="14337" max="14337" width="11.625" style="21" customWidth="1"/>
    <col min="14338" max="14338" width="11.875" style="21" customWidth="1"/>
    <col min="14339" max="14339" width="21.375" style="21" customWidth="1"/>
    <col min="14340" max="14340" width="10.375" style="21" customWidth="1"/>
    <col min="14341" max="14341" width="8.875" style="21" customWidth="1"/>
    <col min="14342" max="14342" width="11.25" style="21" customWidth="1"/>
    <col min="14343" max="14343" width="3.375" style="21" bestFit="1" customWidth="1"/>
    <col min="14344" max="14344" width="10.25" style="21" customWidth="1"/>
    <col min="14345" max="14592" width="9" style="21"/>
    <col min="14593" max="14593" width="11.625" style="21" customWidth="1"/>
    <col min="14594" max="14594" width="11.875" style="21" customWidth="1"/>
    <col min="14595" max="14595" width="21.375" style="21" customWidth="1"/>
    <col min="14596" max="14596" width="10.375" style="21" customWidth="1"/>
    <col min="14597" max="14597" width="8.875" style="21" customWidth="1"/>
    <col min="14598" max="14598" width="11.25" style="21" customWidth="1"/>
    <col min="14599" max="14599" width="3.375" style="21" bestFit="1" customWidth="1"/>
    <col min="14600" max="14600" width="10.25" style="21" customWidth="1"/>
    <col min="14601" max="14848" width="9" style="21"/>
    <col min="14849" max="14849" width="11.625" style="21" customWidth="1"/>
    <col min="14850" max="14850" width="11.875" style="21" customWidth="1"/>
    <col min="14851" max="14851" width="21.375" style="21" customWidth="1"/>
    <col min="14852" max="14852" width="10.375" style="21" customWidth="1"/>
    <col min="14853" max="14853" width="8.875" style="21" customWidth="1"/>
    <col min="14854" max="14854" width="11.25" style="21" customWidth="1"/>
    <col min="14855" max="14855" width="3.375" style="21" bestFit="1" customWidth="1"/>
    <col min="14856" max="14856" width="10.25" style="21" customWidth="1"/>
    <col min="14857" max="15104" width="9" style="21"/>
    <col min="15105" max="15105" width="11.625" style="21" customWidth="1"/>
    <col min="15106" max="15106" width="11.875" style="21" customWidth="1"/>
    <col min="15107" max="15107" width="21.375" style="21" customWidth="1"/>
    <col min="15108" max="15108" width="10.375" style="21" customWidth="1"/>
    <col min="15109" max="15109" width="8.875" style="21" customWidth="1"/>
    <col min="15110" max="15110" width="11.25" style="21" customWidth="1"/>
    <col min="15111" max="15111" width="3.375" style="21" bestFit="1" customWidth="1"/>
    <col min="15112" max="15112" width="10.25" style="21" customWidth="1"/>
    <col min="15113" max="15360" width="9" style="21"/>
    <col min="15361" max="15361" width="11.625" style="21" customWidth="1"/>
    <col min="15362" max="15362" width="11.875" style="21" customWidth="1"/>
    <col min="15363" max="15363" width="21.375" style="21" customWidth="1"/>
    <col min="15364" max="15364" width="10.375" style="21" customWidth="1"/>
    <col min="15365" max="15365" width="8.875" style="21" customWidth="1"/>
    <col min="15366" max="15366" width="11.25" style="21" customWidth="1"/>
    <col min="15367" max="15367" width="3.375" style="21" bestFit="1" customWidth="1"/>
    <col min="15368" max="15368" width="10.25" style="21" customWidth="1"/>
    <col min="15369" max="15616" width="9" style="21"/>
    <col min="15617" max="15617" width="11.625" style="21" customWidth="1"/>
    <col min="15618" max="15618" width="11.875" style="21" customWidth="1"/>
    <col min="15619" max="15619" width="21.375" style="21" customWidth="1"/>
    <col min="15620" max="15620" width="10.375" style="21" customWidth="1"/>
    <col min="15621" max="15621" width="8.875" style="21" customWidth="1"/>
    <col min="15622" max="15622" width="11.25" style="21" customWidth="1"/>
    <col min="15623" max="15623" width="3.375" style="21" bestFit="1" customWidth="1"/>
    <col min="15624" max="15624" width="10.25" style="21" customWidth="1"/>
    <col min="15625" max="15872" width="9" style="21"/>
    <col min="15873" max="15873" width="11.625" style="21" customWidth="1"/>
    <col min="15874" max="15874" width="11.875" style="21" customWidth="1"/>
    <col min="15875" max="15875" width="21.375" style="21" customWidth="1"/>
    <col min="15876" max="15876" width="10.375" style="21" customWidth="1"/>
    <col min="15877" max="15877" width="8.875" style="21" customWidth="1"/>
    <col min="15878" max="15878" width="11.25" style="21" customWidth="1"/>
    <col min="15879" max="15879" width="3.375" style="21" bestFit="1" customWidth="1"/>
    <col min="15880" max="15880" width="10.25" style="21" customWidth="1"/>
    <col min="15881" max="16128" width="9" style="21"/>
    <col min="16129" max="16129" width="11.625" style="21" customWidth="1"/>
    <col min="16130" max="16130" width="11.875" style="21" customWidth="1"/>
    <col min="16131" max="16131" width="21.375" style="21" customWidth="1"/>
    <col min="16132" max="16132" width="10.375" style="21" customWidth="1"/>
    <col min="16133" max="16133" width="8.875" style="21" customWidth="1"/>
    <col min="16134" max="16134" width="11.25" style="21" customWidth="1"/>
    <col min="16135" max="16135" width="3.375" style="21" bestFit="1" customWidth="1"/>
    <col min="16136" max="16136" width="10.25" style="21" customWidth="1"/>
    <col min="16137" max="16384" width="9" style="21"/>
  </cols>
  <sheetData>
    <row r="1" spans="1:8" ht="32.25" customHeight="1"/>
    <row r="2" spans="1:8" ht="23.25">
      <c r="A2" s="104" t="s">
        <v>17</v>
      </c>
      <c r="B2" s="104"/>
      <c r="C2" s="104"/>
      <c r="D2" s="104"/>
      <c r="E2" s="104"/>
      <c r="F2" s="104"/>
      <c r="G2" s="104"/>
      <c r="H2" s="104"/>
    </row>
    <row r="3" spans="1:8" ht="32.25" customHeight="1"/>
    <row r="4" spans="1:8" ht="45.75" customHeight="1">
      <c r="A4" s="103" t="s">
        <v>31</v>
      </c>
      <c r="B4" s="103"/>
      <c r="C4" s="103"/>
      <c r="D4" s="103"/>
      <c r="E4" s="103"/>
      <c r="F4" s="103"/>
      <c r="G4" s="103"/>
      <c r="H4" s="103"/>
    </row>
    <row r="5" spans="1:8" ht="21">
      <c r="A5" s="103" t="s">
        <v>11</v>
      </c>
      <c r="B5" s="103"/>
      <c r="C5" s="103"/>
      <c r="D5" s="103"/>
      <c r="E5" s="103"/>
      <c r="F5" s="103"/>
      <c r="G5" s="103"/>
      <c r="H5" s="103"/>
    </row>
    <row r="6" spans="1:8" ht="21" customHeight="1">
      <c r="A6" s="109" t="s">
        <v>10</v>
      </c>
      <c r="B6" s="109"/>
      <c r="C6" s="109"/>
      <c r="D6" s="109"/>
      <c r="E6" s="109"/>
      <c r="F6" s="109"/>
      <c r="G6" s="109"/>
      <c r="H6" s="109"/>
    </row>
    <row r="7" spans="1:8" ht="21">
      <c r="A7" s="30"/>
      <c r="B7" s="30"/>
      <c r="C7" s="30"/>
      <c r="D7" s="30"/>
      <c r="E7" s="30"/>
      <c r="F7" s="30"/>
      <c r="G7" s="30"/>
      <c r="H7" s="30"/>
    </row>
    <row r="8" spans="1:8" s="3" customFormat="1" ht="21" customHeight="1">
      <c r="A8" s="9" t="s">
        <v>32</v>
      </c>
    </row>
    <row r="9" spans="1:8" s="3" customFormat="1" ht="21" customHeight="1" thickBot="1"/>
    <row r="10" spans="1:8" ht="29.25" customHeight="1" thickBot="1">
      <c r="A10" s="22"/>
      <c r="B10" s="31">
        <f>+算出シート!D12</f>
        <v>20</v>
      </c>
      <c r="C10" s="4"/>
      <c r="D10" s="22"/>
      <c r="F10" s="23"/>
    </row>
    <row r="11" spans="1:8" ht="21" customHeight="1">
      <c r="A11" s="22"/>
      <c r="B11" s="22"/>
      <c r="C11" s="22"/>
      <c r="D11" s="22"/>
      <c r="E11" s="22"/>
      <c r="F11" s="22"/>
      <c r="G11" s="22"/>
    </row>
    <row r="12" spans="1:8" s="3" customFormat="1" ht="18.75" customHeight="1">
      <c r="A12" s="9" t="s">
        <v>33</v>
      </c>
      <c r="B12" s="24"/>
      <c r="C12" s="24"/>
      <c r="D12" s="24"/>
      <c r="E12" s="24"/>
      <c r="F12" s="24"/>
      <c r="G12" s="24"/>
    </row>
    <row r="13" spans="1:8" ht="18.75" customHeight="1">
      <c r="B13" s="25"/>
      <c r="C13" s="25"/>
      <c r="D13" s="26"/>
      <c r="E13" s="26"/>
      <c r="F13" s="26"/>
      <c r="G13" s="22"/>
    </row>
    <row r="14" spans="1:8" ht="28.5" customHeight="1">
      <c r="B14" s="32"/>
      <c r="C14" s="33" t="s">
        <v>3</v>
      </c>
      <c r="D14" s="33" t="s">
        <v>4</v>
      </c>
      <c r="E14" s="34" t="s">
        <v>34</v>
      </c>
      <c r="F14" s="35" t="s">
        <v>5</v>
      </c>
      <c r="G14" s="27"/>
    </row>
    <row r="15" spans="1:8" ht="21">
      <c r="A15" s="28"/>
      <c r="B15" s="36" t="s">
        <v>6</v>
      </c>
      <c r="C15" s="39" t="s">
        <v>12</v>
      </c>
      <c r="D15" s="39">
        <v>2360</v>
      </c>
      <c r="E15" s="37">
        <f>MIN(MAX(0,E20),20)</f>
        <v>20</v>
      </c>
      <c r="F15" s="40">
        <f>+D15</f>
        <v>2360</v>
      </c>
      <c r="G15" s="29"/>
    </row>
    <row r="16" spans="1:8" ht="21">
      <c r="A16" s="28"/>
      <c r="B16" s="105" t="s">
        <v>7</v>
      </c>
      <c r="C16" s="41" t="s">
        <v>13</v>
      </c>
      <c r="D16" s="42">
        <v>128</v>
      </c>
      <c r="E16" s="37">
        <f>MIN(MAX(0,E20-20),40)</f>
        <v>0</v>
      </c>
      <c r="F16" s="43">
        <f>D16*E16</f>
        <v>0</v>
      </c>
      <c r="G16" s="29"/>
    </row>
    <row r="17" spans="1:8" ht="21">
      <c r="A17" s="28"/>
      <c r="B17" s="106"/>
      <c r="C17" s="41" t="s">
        <v>14</v>
      </c>
      <c r="D17" s="42">
        <v>158</v>
      </c>
      <c r="E17" s="37">
        <f>MIN(MAX(0,E20-60),140)</f>
        <v>0</v>
      </c>
      <c r="F17" s="43">
        <f t="shared" ref="F17:F19" si="0">D17*E17</f>
        <v>0</v>
      </c>
      <c r="G17" s="29"/>
    </row>
    <row r="18" spans="1:8" ht="21">
      <c r="A18" s="28"/>
      <c r="B18" s="106"/>
      <c r="C18" s="41" t="s">
        <v>15</v>
      </c>
      <c r="D18" s="42">
        <v>188</v>
      </c>
      <c r="E18" s="37">
        <f>MIN(MAX(0,E20-200),800)</f>
        <v>0</v>
      </c>
      <c r="F18" s="43">
        <f t="shared" si="0"/>
        <v>0</v>
      </c>
      <c r="G18" s="29"/>
    </row>
    <row r="19" spans="1:8" ht="21.75" thickBot="1">
      <c r="A19" s="28"/>
      <c r="B19" s="107"/>
      <c r="C19" s="44" t="s">
        <v>16</v>
      </c>
      <c r="D19" s="45">
        <v>218</v>
      </c>
      <c r="E19" s="38">
        <f>MAX(0,E20-1000)</f>
        <v>0</v>
      </c>
      <c r="F19" s="46">
        <f t="shared" si="0"/>
        <v>0</v>
      </c>
      <c r="G19" s="29"/>
    </row>
    <row r="20" spans="1:8" ht="21.75" thickTop="1">
      <c r="A20" s="28"/>
      <c r="B20" s="108" t="s">
        <v>8</v>
      </c>
      <c r="C20" s="108"/>
      <c r="D20" s="108"/>
      <c r="E20" s="47">
        <f>B10</f>
        <v>20</v>
      </c>
      <c r="F20" s="48">
        <f>SUM(F15:F19)</f>
        <v>2360</v>
      </c>
      <c r="G20" s="29"/>
    </row>
    <row r="21" spans="1:8" s="52" customFormat="1" ht="22.5" customHeight="1">
      <c r="A21" s="49"/>
      <c r="B21" s="50"/>
      <c r="C21" s="50"/>
      <c r="D21" s="50"/>
      <c r="E21" s="50"/>
      <c r="F21" s="51"/>
      <c r="G21" s="49"/>
    </row>
    <row r="22" spans="1:8" s="52" customFormat="1" ht="24" customHeight="1" thickBot="1">
      <c r="A22" s="102" t="s">
        <v>9</v>
      </c>
      <c r="B22" s="102"/>
      <c r="C22" s="102"/>
      <c r="D22" s="102"/>
      <c r="E22" s="102"/>
      <c r="F22" s="102"/>
      <c r="G22" s="102"/>
    </row>
    <row r="23" spans="1:8" s="52" customFormat="1" ht="24" customHeight="1" thickBot="1">
      <c r="A23" s="53"/>
      <c r="B23" s="53"/>
      <c r="C23" s="53"/>
      <c r="D23" s="102" t="s">
        <v>19</v>
      </c>
      <c r="E23" s="102"/>
      <c r="F23" s="135">
        <f>+F20</f>
        <v>2360</v>
      </c>
      <c r="G23" s="56" t="s">
        <v>18</v>
      </c>
    </row>
    <row r="24" spans="1:8" s="52" customFormat="1" ht="24" customHeight="1" thickBot="1">
      <c r="A24" s="11"/>
      <c r="B24" s="11"/>
      <c r="C24" s="11"/>
      <c r="D24" s="11"/>
      <c r="E24" s="11"/>
      <c r="F24" s="54"/>
      <c r="G24" s="11"/>
    </row>
    <row r="25" spans="1:8" s="52" customFormat="1" ht="22.5" customHeight="1" thickTop="1" thickBot="1">
      <c r="D25" s="63" t="s">
        <v>20</v>
      </c>
      <c r="E25" s="63"/>
      <c r="F25" s="57">
        <f>ROUNDDOWN(F23*1.1,0)</f>
        <v>2596</v>
      </c>
      <c r="G25" s="132" t="s">
        <v>2</v>
      </c>
      <c r="H25" s="55"/>
    </row>
    <row r="26" spans="1:8" ht="15" thickTop="1"/>
  </sheetData>
  <mergeCells count="9">
    <mergeCell ref="A22:G22"/>
    <mergeCell ref="D25:E25"/>
    <mergeCell ref="A5:H5"/>
    <mergeCell ref="D23:E23"/>
    <mergeCell ref="A2:H2"/>
    <mergeCell ref="A4:H4"/>
    <mergeCell ref="B16:B19"/>
    <mergeCell ref="B20:D20"/>
    <mergeCell ref="A6:H6"/>
  </mergeCells>
  <phoneticPr fontId="2"/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D54F-B877-4320-ABD0-F23BB920DA56}">
  <dimension ref="A1:H25"/>
  <sheetViews>
    <sheetView view="pageBreakPreview" zoomScale="90" zoomScaleNormal="100" zoomScaleSheetLayoutView="90" workbookViewId="0">
      <selection activeCell="B10" sqref="B10"/>
    </sheetView>
  </sheetViews>
  <sheetFormatPr defaultRowHeight="21"/>
  <cols>
    <col min="1" max="1" width="11.625" style="52" customWidth="1"/>
    <col min="2" max="2" width="15.25" style="52" bestFit="1" customWidth="1"/>
    <col min="3" max="3" width="31.25" style="52" customWidth="1"/>
    <col min="4" max="4" width="15.25" style="52" bestFit="1" customWidth="1"/>
    <col min="5" max="5" width="22.125" style="52" bestFit="1" customWidth="1"/>
    <col min="6" max="6" width="15.25" style="52" bestFit="1" customWidth="1"/>
    <col min="7" max="7" width="6.375" style="52" customWidth="1"/>
    <col min="8" max="8" width="10.25" style="52" customWidth="1"/>
    <col min="9" max="256" width="9" style="52"/>
    <col min="257" max="257" width="11.625" style="52" customWidth="1"/>
    <col min="258" max="258" width="11.875" style="52" customWidth="1"/>
    <col min="259" max="259" width="21.375" style="52" customWidth="1"/>
    <col min="260" max="260" width="10.375" style="52" customWidth="1"/>
    <col min="261" max="261" width="8.875" style="52" customWidth="1"/>
    <col min="262" max="262" width="11.25" style="52" customWidth="1"/>
    <col min="263" max="263" width="3.375" style="52" bestFit="1" customWidth="1"/>
    <col min="264" max="264" width="10.25" style="52" customWidth="1"/>
    <col min="265" max="512" width="9" style="52"/>
    <col min="513" max="513" width="11.625" style="52" customWidth="1"/>
    <col min="514" max="514" width="11.875" style="52" customWidth="1"/>
    <col min="515" max="515" width="21.375" style="52" customWidth="1"/>
    <col min="516" max="516" width="10.375" style="52" customWidth="1"/>
    <col min="517" max="517" width="8.875" style="52" customWidth="1"/>
    <col min="518" max="518" width="11.25" style="52" customWidth="1"/>
    <col min="519" max="519" width="3.375" style="52" bestFit="1" customWidth="1"/>
    <col min="520" max="520" width="10.25" style="52" customWidth="1"/>
    <col min="521" max="768" width="9" style="52"/>
    <col min="769" max="769" width="11.625" style="52" customWidth="1"/>
    <col min="770" max="770" width="11.875" style="52" customWidth="1"/>
    <col min="771" max="771" width="21.375" style="52" customWidth="1"/>
    <col min="772" max="772" width="10.375" style="52" customWidth="1"/>
    <col min="773" max="773" width="8.875" style="52" customWidth="1"/>
    <col min="774" max="774" width="11.25" style="52" customWidth="1"/>
    <col min="775" max="775" width="3.375" style="52" bestFit="1" customWidth="1"/>
    <col min="776" max="776" width="10.25" style="52" customWidth="1"/>
    <col min="777" max="1024" width="9" style="52"/>
    <col min="1025" max="1025" width="11.625" style="52" customWidth="1"/>
    <col min="1026" max="1026" width="11.875" style="52" customWidth="1"/>
    <col min="1027" max="1027" width="21.375" style="52" customWidth="1"/>
    <col min="1028" max="1028" width="10.375" style="52" customWidth="1"/>
    <col min="1029" max="1029" width="8.875" style="52" customWidth="1"/>
    <col min="1030" max="1030" width="11.25" style="52" customWidth="1"/>
    <col min="1031" max="1031" width="3.375" style="52" bestFit="1" customWidth="1"/>
    <col min="1032" max="1032" width="10.25" style="52" customWidth="1"/>
    <col min="1033" max="1280" width="9" style="52"/>
    <col min="1281" max="1281" width="11.625" style="52" customWidth="1"/>
    <col min="1282" max="1282" width="11.875" style="52" customWidth="1"/>
    <col min="1283" max="1283" width="21.375" style="52" customWidth="1"/>
    <col min="1284" max="1284" width="10.375" style="52" customWidth="1"/>
    <col min="1285" max="1285" width="8.875" style="52" customWidth="1"/>
    <col min="1286" max="1286" width="11.25" style="52" customWidth="1"/>
    <col min="1287" max="1287" width="3.375" style="52" bestFit="1" customWidth="1"/>
    <col min="1288" max="1288" width="10.25" style="52" customWidth="1"/>
    <col min="1289" max="1536" width="9" style="52"/>
    <col min="1537" max="1537" width="11.625" style="52" customWidth="1"/>
    <col min="1538" max="1538" width="11.875" style="52" customWidth="1"/>
    <col min="1539" max="1539" width="21.375" style="52" customWidth="1"/>
    <col min="1540" max="1540" width="10.375" style="52" customWidth="1"/>
    <col min="1541" max="1541" width="8.875" style="52" customWidth="1"/>
    <col min="1542" max="1542" width="11.25" style="52" customWidth="1"/>
    <col min="1543" max="1543" width="3.375" style="52" bestFit="1" customWidth="1"/>
    <col min="1544" max="1544" width="10.25" style="52" customWidth="1"/>
    <col min="1545" max="1792" width="9" style="52"/>
    <col min="1793" max="1793" width="11.625" style="52" customWidth="1"/>
    <col min="1794" max="1794" width="11.875" style="52" customWidth="1"/>
    <col min="1795" max="1795" width="21.375" style="52" customWidth="1"/>
    <col min="1796" max="1796" width="10.375" style="52" customWidth="1"/>
    <col min="1797" max="1797" width="8.875" style="52" customWidth="1"/>
    <col min="1798" max="1798" width="11.25" style="52" customWidth="1"/>
    <col min="1799" max="1799" width="3.375" style="52" bestFit="1" customWidth="1"/>
    <col min="1800" max="1800" width="10.25" style="52" customWidth="1"/>
    <col min="1801" max="2048" width="9" style="52"/>
    <col min="2049" max="2049" width="11.625" style="52" customWidth="1"/>
    <col min="2050" max="2050" width="11.875" style="52" customWidth="1"/>
    <col min="2051" max="2051" width="21.375" style="52" customWidth="1"/>
    <col min="2052" max="2052" width="10.375" style="52" customWidth="1"/>
    <col min="2053" max="2053" width="8.875" style="52" customWidth="1"/>
    <col min="2054" max="2054" width="11.25" style="52" customWidth="1"/>
    <col min="2055" max="2055" width="3.375" style="52" bestFit="1" customWidth="1"/>
    <col min="2056" max="2056" width="10.25" style="52" customWidth="1"/>
    <col min="2057" max="2304" width="9" style="52"/>
    <col min="2305" max="2305" width="11.625" style="52" customWidth="1"/>
    <col min="2306" max="2306" width="11.875" style="52" customWidth="1"/>
    <col min="2307" max="2307" width="21.375" style="52" customWidth="1"/>
    <col min="2308" max="2308" width="10.375" style="52" customWidth="1"/>
    <col min="2309" max="2309" width="8.875" style="52" customWidth="1"/>
    <col min="2310" max="2310" width="11.25" style="52" customWidth="1"/>
    <col min="2311" max="2311" width="3.375" style="52" bestFit="1" customWidth="1"/>
    <col min="2312" max="2312" width="10.25" style="52" customWidth="1"/>
    <col min="2313" max="2560" width="9" style="52"/>
    <col min="2561" max="2561" width="11.625" style="52" customWidth="1"/>
    <col min="2562" max="2562" width="11.875" style="52" customWidth="1"/>
    <col min="2563" max="2563" width="21.375" style="52" customWidth="1"/>
    <col min="2564" max="2564" width="10.375" style="52" customWidth="1"/>
    <col min="2565" max="2565" width="8.875" style="52" customWidth="1"/>
    <col min="2566" max="2566" width="11.25" style="52" customWidth="1"/>
    <col min="2567" max="2567" width="3.375" style="52" bestFit="1" customWidth="1"/>
    <col min="2568" max="2568" width="10.25" style="52" customWidth="1"/>
    <col min="2569" max="2816" width="9" style="52"/>
    <col min="2817" max="2817" width="11.625" style="52" customWidth="1"/>
    <col min="2818" max="2818" width="11.875" style="52" customWidth="1"/>
    <col min="2819" max="2819" width="21.375" style="52" customWidth="1"/>
    <col min="2820" max="2820" width="10.375" style="52" customWidth="1"/>
    <col min="2821" max="2821" width="8.875" style="52" customWidth="1"/>
    <col min="2822" max="2822" width="11.25" style="52" customWidth="1"/>
    <col min="2823" max="2823" width="3.375" style="52" bestFit="1" customWidth="1"/>
    <col min="2824" max="2824" width="10.25" style="52" customWidth="1"/>
    <col min="2825" max="3072" width="9" style="52"/>
    <col min="3073" max="3073" width="11.625" style="52" customWidth="1"/>
    <col min="3074" max="3074" width="11.875" style="52" customWidth="1"/>
    <col min="3075" max="3075" width="21.375" style="52" customWidth="1"/>
    <col min="3076" max="3076" width="10.375" style="52" customWidth="1"/>
    <col min="3077" max="3077" width="8.875" style="52" customWidth="1"/>
    <col min="3078" max="3078" width="11.25" style="52" customWidth="1"/>
    <col min="3079" max="3079" width="3.375" style="52" bestFit="1" customWidth="1"/>
    <col min="3080" max="3080" width="10.25" style="52" customWidth="1"/>
    <col min="3081" max="3328" width="9" style="52"/>
    <col min="3329" max="3329" width="11.625" style="52" customWidth="1"/>
    <col min="3330" max="3330" width="11.875" style="52" customWidth="1"/>
    <col min="3331" max="3331" width="21.375" style="52" customWidth="1"/>
    <col min="3332" max="3332" width="10.375" style="52" customWidth="1"/>
    <col min="3333" max="3333" width="8.875" style="52" customWidth="1"/>
    <col min="3334" max="3334" width="11.25" style="52" customWidth="1"/>
    <col min="3335" max="3335" width="3.375" style="52" bestFit="1" customWidth="1"/>
    <col min="3336" max="3336" width="10.25" style="52" customWidth="1"/>
    <col min="3337" max="3584" width="9" style="52"/>
    <col min="3585" max="3585" width="11.625" style="52" customWidth="1"/>
    <col min="3586" max="3586" width="11.875" style="52" customWidth="1"/>
    <col min="3587" max="3587" width="21.375" style="52" customWidth="1"/>
    <col min="3588" max="3588" width="10.375" style="52" customWidth="1"/>
    <col min="3589" max="3589" width="8.875" style="52" customWidth="1"/>
    <col min="3590" max="3590" width="11.25" style="52" customWidth="1"/>
    <col min="3591" max="3591" width="3.375" style="52" bestFit="1" customWidth="1"/>
    <col min="3592" max="3592" width="10.25" style="52" customWidth="1"/>
    <col min="3593" max="3840" width="9" style="52"/>
    <col min="3841" max="3841" width="11.625" style="52" customWidth="1"/>
    <col min="3842" max="3842" width="11.875" style="52" customWidth="1"/>
    <col min="3843" max="3843" width="21.375" style="52" customWidth="1"/>
    <col min="3844" max="3844" width="10.375" style="52" customWidth="1"/>
    <col min="3845" max="3845" width="8.875" style="52" customWidth="1"/>
    <col min="3846" max="3846" width="11.25" style="52" customWidth="1"/>
    <col min="3847" max="3847" width="3.375" style="52" bestFit="1" customWidth="1"/>
    <col min="3848" max="3848" width="10.25" style="52" customWidth="1"/>
    <col min="3849" max="4096" width="9" style="52"/>
    <col min="4097" max="4097" width="11.625" style="52" customWidth="1"/>
    <col min="4098" max="4098" width="11.875" style="52" customWidth="1"/>
    <col min="4099" max="4099" width="21.375" style="52" customWidth="1"/>
    <col min="4100" max="4100" width="10.375" style="52" customWidth="1"/>
    <col min="4101" max="4101" width="8.875" style="52" customWidth="1"/>
    <col min="4102" max="4102" width="11.25" style="52" customWidth="1"/>
    <col min="4103" max="4103" width="3.375" style="52" bestFit="1" customWidth="1"/>
    <col min="4104" max="4104" width="10.25" style="52" customWidth="1"/>
    <col min="4105" max="4352" width="9" style="52"/>
    <col min="4353" max="4353" width="11.625" style="52" customWidth="1"/>
    <col min="4354" max="4354" width="11.875" style="52" customWidth="1"/>
    <col min="4355" max="4355" width="21.375" style="52" customWidth="1"/>
    <col min="4356" max="4356" width="10.375" style="52" customWidth="1"/>
    <col min="4357" max="4357" width="8.875" style="52" customWidth="1"/>
    <col min="4358" max="4358" width="11.25" style="52" customWidth="1"/>
    <col min="4359" max="4359" width="3.375" style="52" bestFit="1" customWidth="1"/>
    <col min="4360" max="4360" width="10.25" style="52" customWidth="1"/>
    <col min="4361" max="4608" width="9" style="52"/>
    <col min="4609" max="4609" width="11.625" style="52" customWidth="1"/>
    <col min="4610" max="4610" width="11.875" style="52" customWidth="1"/>
    <col min="4611" max="4611" width="21.375" style="52" customWidth="1"/>
    <col min="4612" max="4612" width="10.375" style="52" customWidth="1"/>
    <col min="4613" max="4613" width="8.875" style="52" customWidth="1"/>
    <col min="4614" max="4614" width="11.25" style="52" customWidth="1"/>
    <col min="4615" max="4615" width="3.375" style="52" bestFit="1" customWidth="1"/>
    <col min="4616" max="4616" width="10.25" style="52" customWidth="1"/>
    <col min="4617" max="4864" width="9" style="52"/>
    <col min="4865" max="4865" width="11.625" style="52" customWidth="1"/>
    <col min="4866" max="4866" width="11.875" style="52" customWidth="1"/>
    <col min="4867" max="4867" width="21.375" style="52" customWidth="1"/>
    <col min="4868" max="4868" width="10.375" style="52" customWidth="1"/>
    <col min="4869" max="4869" width="8.875" style="52" customWidth="1"/>
    <col min="4870" max="4870" width="11.25" style="52" customWidth="1"/>
    <col min="4871" max="4871" width="3.375" style="52" bestFit="1" customWidth="1"/>
    <col min="4872" max="4872" width="10.25" style="52" customWidth="1"/>
    <col min="4873" max="5120" width="9" style="52"/>
    <col min="5121" max="5121" width="11.625" style="52" customWidth="1"/>
    <col min="5122" max="5122" width="11.875" style="52" customWidth="1"/>
    <col min="5123" max="5123" width="21.375" style="52" customWidth="1"/>
    <col min="5124" max="5124" width="10.375" style="52" customWidth="1"/>
    <col min="5125" max="5125" width="8.875" style="52" customWidth="1"/>
    <col min="5126" max="5126" width="11.25" style="52" customWidth="1"/>
    <col min="5127" max="5127" width="3.375" style="52" bestFit="1" customWidth="1"/>
    <col min="5128" max="5128" width="10.25" style="52" customWidth="1"/>
    <col min="5129" max="5376" width="9" style="52"/>
    <col min="5377" max="5377" width="11.625" style="52" customWidth="1"/>
    <col min="5378" max="5378" width="11.875" style="52" customWidth="1"/>
    <col min="5379" max="5379" width="21.375" style="52" customWidth="1"/>
    <col min="5380" max="5380" width="10.375" style="52" customWidth="1"/>
    <col min="5381" max="5381" width="8.875" style="52" customWidth="1"/>
    <col min="5382" max="5382" width="11.25" style="52" customWidth="1"/>
    <col min="5383" max="5383" width="3.375" style="52" bestFit="1" customWidth="1"/>
    <col min="5384" max="5384" width="10.25" style="52" customWidth="1"/>
    <col min="5385" max="5632" width="9" style="52"/>
    <col min="5633" max="5633" width="11.625" style="52" customWidth="1"/>
    <col min="5634" max="5634" width="11.875" style="52" customWidth="1"/>
    <col min="5635" max="5635" width="21.375" style="52" customWidth="1"/>
    <col min="5636" max="5636" width="10.375" style="52" customWidth="1"/>
    <col min="5637" max="5637" width="8.875" style="52" customWidth="1"/>
    <col min="5638" max="5638" width="11.25" style="52" customWidth="1"/>
    <col min="5639" max="5639" width="3.375" style="52" bestFit="1" customWidth="1"/>
    <col min="5640" max="5640" width="10.25" style="52" customWidth="1"/>
    <col min="5641" max="5888" width="9" style="52"/>
    <col min="5889" max="5889" width="11.625" style="52" customWidth="1"/>
    <col min="5890" max="5890" width="11.875" style="52" customWidth="1"/>
    <col min="5891" max="5891" width="21.375" style="52" customWidth="1"/>
    <col min="5892" max="5892" width="10.375" style="52" customWidth="1"/>
    <col min="5893" max="5893" width="8.875" style="52" customWidth="1"/>
    <col min="5894" max="5894" width="11.25" style="52" customWidth="1"/>
    <col min="5895" max="5895" width="3.375" style="52" bestFit="1" customWidth="1"/>
    <col min="5896" max="5896" width="10.25" style="52" customWidth="1"/>
    <col min="5897" max="6144" width="9" style="52"/>
    <col min="6145" max="6145" width="11.625" style="52" customWidth="1"/>
    <col min="6146" max="6146" width="11.875" style="52" customWidth="1"/>
    <col min="6147" max="6147" width="21.375" style="52" customWidth="1"/>
    <col min="6148" max="6148" width="10.375" style="52" customWidth="1"/>
    <col min="6149" max="6149" width="8.875" style="52" customWidth="1"/>
    <col min="6150" max="6150" width="11.25" style="52" customWidth="1"/>
    <col min="6151" max="6151" width="3.375" style="52" bestFit="1" customWidth="1"/>
    <col min="6152" max="6152" width="10.25" style="52" customWidth="1"/>
    <col min="6153" max="6400" width="9" style="52"/>
    <col min="6401" max="6401" width="11.625" style="52" customWidth="1"/>
    <col min="6402" max="6402" width="11.875" style="52" customWidth="1"/>
    <col min="6403" max="6403" width="21.375" style="52" customWidth="1"/>
    <col min="6404" max="6404" width="10.375" style="52" customWidth="1"/>
    <col min="6405" max="6405" width="8.875" style="52" customWidth="1"/>
    <col min="6406" max="6406" width="11.25" style="52" customWidth="1"/>
    <col min="6407" max="6407" width="3.375" style="52" bestFit="1" customWidth="1"/>
    <col min="6408" max="6408" width="10.25" style="52" customWidth="1"/>
    <col min="6409" max="6656" width="9" style="52"/>
    <col min="6657" max="6657" width="11.625" style="52" customWidth="1"/>
    <col min="6658" max="6658" width="11.875" style="52" customWidth="1"/>
    <col min="6659" max="6659" width="21.375" style="52" customWidth="1"/>
    <col min="6660" max="6660" width="10.375" style="52" customWidth="1"/>
    <col min="6661" max="6661" width="8.875" style="52" customWidth="1"/>
    <col min="6662" max="6662" width="11.25" style="52" customWidth="1"/>
    <col min="6663" max="6663" width="3.375" style="52" bestFit="1" customWidth="1"/>
    <col min="6664" max="6664" width="10.25" style="52" customWidth="1"/>
    <col min="6665" max="6912" width="9" style="52"/>
    <col min="6913" max="6913" width="11.625" style="52" customWidth="1"/>
    <col min="6914" max="6914" width="11.875" style="52" customWidth="1"/>
    <col min="6915" max="6915" width="21.375" style="52" customWidth="1"/>
    <col min="6916" max="6916" width="10.375" style="52" customWidth="1"/>
    <col min="6917" max="6917" width="8.875" style="52" customWidth="1"/>
    <col min="6918" max="6918" width="11.25" style="52" customWidth="1"/>
    <col min="6919" max="6919" width="3.375" style="52" bestFit="1" customWidth="1"/>
    <col min="6920" max="6920" width="10.25" style="52" customWidth="1"/>
    <col min="6921" max="7168" width="9" style="52"/>
    <col min="7169" max="7169" width="11.625" style="52" customWidth="1"/>
    <col min="7170" max="7170" width="11.875" style="52" customWidth="1"/>
    <col min="7171" max="7171" width="21.375" style="52" customWidth="1"/>
    <col min="7172" max="7172" width="10.375" style="52" customWidth="1"/>
    <col min="7173" max="7173" width="8.875" style="52" customWidth="1"/>
    <col min="7174" max="7174" width="11.25" style="52" customWidth="1"/>
    <col min="7175" max="7175" width="3.375" style="52" bestFit="1" customWidth="1"/>
    <col min="7176" max="7176" width="10.25" style="52" customWidth="1"/>
    <col min="7177" max="7424" width="9" style="52"/>
    <col min="7425" max="7425" width="11.625" style="52" customWidth="1"/>
    <col min="7426" max="7426" width="11.875" style="52" customWidth="1"/>
    <col min="7427" max="7427" width="21.375" style="52" customWidth="1"/>
    <col min="7428" max="7428" width="10.375" style="52" customWidth="1"/>
    <col min="7429" max="7429" width="8.875" style="52" customWidth="1"/>
    <col min="7430" max="7430" width="11.25" style="52" customWidth="1"/>
    <col min="7431" max="7431" width="3.375" style="52" bestFit="1" customWidth="1"/>
    <col min="7432" max="7432" width="10.25" style="52" customWidth="1"/>
    <col min="7433" max="7680" width="9" style="52"/>
    <col min="7681" max="7681" width="11.625" style="52" customWidth="1"/>
    <col min="7682" max="7682" width="11.875" style="52" customWidth="1"/>
    <col min="7683" max="7683" width="21.375" style="52" customWidth="1"/>
    <col min="7684" max="7684" width="10.375" style="52" customWidth="1"/>
    <col min="7685" max="7685" width="8.875" style="52" customWidth="1"/>
    <col min="7686" max="7686" width="11.25" style="52" customWidth="1"/>
    <col min="7687" max="7687" width="3.375" style="52" bestFit="1" customWidth="1"/>
    <col min="7688" max="7688" width="10.25" style="52" customWidth="1"/>
    <col min="7689" max="7936" width="9" style="52"/>
    <col min="7937" max="7937" width="11.625" style="52" customWidth="1"/>
    <col min="7938" max="7938" width="11.875" style="52" customWidth="1"/>
    <col min="7939" max="7939" width="21.375" style="52" customWidth="1"/>
    <col min="7940" max="7940" width="10.375" style="52" customWidth="1"/>
    <col min="7941" max="7941" width="8.875" style="52" customWidth="1"/>
    <col min="7942" max="7942" width="11.25" style="52" customWidth="1"/>
    <col min="7943" max="7943" width="3.375" style="52" bestFit="1" customWidth="1"/>
    <col min="7944" max="7944" width="10.25" style="52" customWidth="1"/>
    <col min="7945" max="8192" width="9" style="52"/>
    <col min="8193" max="8193" width="11.625" style="52" customWidth="1"/>
    <col min="8194" max="8194" width="11.875" style="52" customWidth="1"/>
    <col min="8195" max="8195" width="21.375" style="52" customWidth="1"/>
    <col min="8196" max="8196" width="10.375" style="52" customWidth="1"/>
    <col min="8197" max="8197" width="8.875" style="52" customWidth="1"/>
    <col min="8198" max="8198" width="11.25" style="52" customWidth="1"/>
    <col min="8199" max="8199" width="3.375" style="52" bestFit="1" customWidth="1"/>
    <col min="8200" max="8200" width="10.25" style="52" customWidth="1"/>
    <col min="8201" max="8448" width="9" style="52"/>
    <col min="8449" max="8449" width="11.625" style="52" customWidth="1"/>
    <col min="8450" max="8450" width="11.875" style="52" customWidth="1"/>
    <col min="8451" max="8451" width="21.375" style="52" customWidth="1"/>
    <col min="8452" max="8452" width="10.375" style="52" customWidth="1"/>
    <col min="8453" max="8453" width="8.875" style="52" customWidth="1"/>
    <col min="8454" max="8454" width="11.25" style="52" customWidth="1"/>
    <col min="8455" max="8455" width="3.375" style="52" bestFit="1" customWidth="1"/>
    <col min="8456" max="8456" width="10.25" style="52" customWidth="1"/>
    <col min="8457" max="8704" width="9" style="52"/>
    <col min="8705" max="8705" width="11.625" style="52" customWidth="1"/>
    <col min="8706" max="8706" width="11.875" style="52" customWidth="1"/>
    <col min="8707" max="8707" width="21.375" style="52" customWidth="1"/>
    <col min="8708" max="8708" width="10.375" style="52" customWidth="1"/>
    <col min="8709" max="8709" width="8.875" style="52" customWidth="1"/>
    <col min="8710" max="8710" width="11.25" style="52" customWidth="1"/>
    <col min="8711" max="8711" width="3.375" style="52" bestFit="1" customWidth="1"/>
    <col min="8712" max="8712" width="10.25" style="52" customWidth="1"/>
    <col min="8713" max="8960" width="9" style="52"/>
    <col min="8961" max="8961" width="11.625" style="52" customWidth="1"/>
    <col min="8962" max="8962" width="11.875" style="52" customWidth="1"/>
    <col min="8963" max="8963" width="21.375" style="52" customWidth="1"/>
    <col min="8964" max="8964" width="10.375" style="52" customWidth="1"/>
    <col min="8965" max="8965" width="8.875" style="52" customWidth="1"/>
    <col min="8966" max="8966" width="11.25" style="52" customWidth="1"/>
    <col min="8967" max="8967" width="3.375" style="52" bestFit="1" customWidth="1"/>
    <col min="8968" max="8968" width="10.25" style="52" customWidth="1"/>
    <col min="8969" max="9216" width="9" style="52"/>
    <col min="9217" max="9217" width="11.625" style="52" customWidth="1"/>
    <col min="9218" max="9218" width="11.875" style="52" customWidth="1"/>
    <col min="9219" max="9219" width="21.375" style="52" customWidth="1"/>
    <col min="9220" max="9220" width="10.375" style="52" customWidth="1"/>
    <col min="9221" max="9221" width="8.875" style="52" customWidth="1"/>
    <col min="9222" max="9222" width="11.25" style="52" customWidth="1"/>
    <col min="9223" max="9223" width="3.375" style="52" bestFit="1" customWidth="1"/>
    <col min="9224" max="9224" width="10.25" style="52" customWidth="1"/>
    <col min="9225" max="9472" width="9" style="52"/>
    <col min="9473" max="9473" width="11.625" style="52" customWidth="1"/>
    <col min="9474" max="9474" width="11.875" style="52" customWidth="1"/>
    <col min="9475" max="9475" width="21.375" style="52" customWidth="1"/>
    <col min="9476" max="9476" width="10.375" style="52" customWidth="1"/>
    <col min="9477" max="9477" width="8.875" style="52" customWidth="1"/>
    <col min="9478" max="9478" width="11.25" style="52" customWidth="1"/>
    <col min="9479" max="9479" width="3.375" style="52" bestFit="1" customWidth="1"/>
    <col min="9480" max="9480" width="10.25" style="52" customWidth="1"/>
    <col min="9481" max="9728" width="9" style="52"/>
    <col min="9729" max="9729" width="11.625" style="52" customWidth="1"/>
    <col min="9730" max="9730" width="11.875" style="52" customWidth="1"/>
    <col min="9731" max="9731" width="21.375" style="52" customWidth="1"/>
    <col min="9732" max="9732" width="10.375" style="52" customWidth="1"/>
    <col min="9733" max="9733" width="8.875" style="52" customWidth="1"/>
    <col min="9734" max="9734" width="11.25" style="52" customWidth="1"/>
    <col min="9735" max="9735" width="3.375" style="52" bestFit="1" customWidth="1"/>
    <col min="9736" max="9736" width="10.25" style="52" customWidth="1"/>
    <col min="9737" max="9984" width="9" style="52"/>
    <col min="9985" max="9985" width="11.625" style="52" customWidth="1"/>
    <col min="9986" max="9986" width="11.875" style="52" customWidth="1"/>
    <col min="9987" max="9987" width="21.375" style="52" customWidth="1"/>
    <col min="9988" max="9988" width="10.375" style="52" customWidth="1"/>
    <col min="9989" max="9989" width="8.875" style="52" customWidth="1"/>
    <col min="9990" max="9990" width="11.25" style="52" customWidth="1"/>
    <col min="9991" max="9991" width="3.375" style="52" bestFit="1" customWidth="1"/>
    <col min="9992" max="9992" width="10.25" style="52" customWidth="1"/>
    <col min="9993" max="10240" width="9" style="52"/>
    <col min="10241" max="10241" width="11.625" style="52" customWidth="1"/>
    <col min="10242" max="10242" width="11.875" style="52" customWidth="1"/>
    <col min="10243" max="10243" width="21.375" style="52" customWidth="1"/>
    <col min="10244" max="10244" width="10.375" style="52" customWidth="1"/>
    <col min="10245" max="10245" width="8.875" style="52" customWidth="1"/>
    <col min="10246" max="10246" width="11.25" style="52" customWidth="1"/>
    <col min="10247" max="10247" width="3.375" style="52" bestFit="1" customWidth="1"/>
    <col min="10248" max="10248" width="10.25" style="52" customWidth="1"/>
    <col min="10249" max="10496" width="9" style="52"/>
    <col min="10497" max="10497" width="11.625" style="52" customWidth="1"/>
    <col min="10498" max="10498" width="11.875" style="52" customWidth="1"/>
    <col min="10499" max="10499" width="21.375" style="52" customWidth="1"/>
    <col min="10500" max="10500" width="10.375" style="52" customWidth="1"/>
    <col min="10501" max="10501" width="8.875" style="52" customWidth="1"/>
    <col min="10502" max="10502" width="11.25" style="52" customWidth="1"/>
    <col min="10503" max="10503" width="3.375" style="52" bestFit="1" customWidth="1"/>
    <col min="10504" max="10504" width="10.25" style="52" customWidth="1"/>
    <col min="10505" max="10752" width="9" style="52"/>
    <col min="10753" max="10753" width="11.625" style="52" customWidth="1"/>
    <col min="10754" max="10754" width="11.875" style="52" customWidth="1"/>
    <col min="10755" max="10755" width="21.375" style="52" customWidth="1"/>
    <col min="10756" max="10756" width="10.375" style="52" customWidth="1"/>
    <col min="10757" max="10757" width="8.875" style="52" customWidth="1"/>
    <col min="10758" max="10758" width="11.25" style="52" customWidth="1"/>
    <col min="10759" max="10759" width="3.375" style="52" bestFit="1" customWidth="1"/>
    <col min="10760" max="10760" width="10.25" style="52" customWidth="1"/>
    <col min="10761" max="11008" width="9" style="52"/>
    <col min="11009" max="11009" width="11.625" style="52" customWidth="1"/>
    <col min="11010" max="11010" width="11.875" style="52" customWidth="1"/>
    <col min="11011" max="11011" width="21.375" style="52" customWidth="1"/>
    <col min="11012" max="11012" width="10.375" style="52" customWidth="1"/>
    <col min="11013" max="11013" width="8.875" style="52" customWidth="1"/>
    <col min="11014" max="11014" width="11.25" style="52" customWidth="1"/>
    <col min="11015" max="11015" width="3.375" style="52" bestFit="1" customWidth="1"/>
    <col min="11016" max="11016" width="10.25" style="52" customWidth="1"/>
    <col min="11017" max="11264" width="9" style="52"/>
    <col min="11265" max="11265" width="11.625" style="52" customWidth="1"/>
    <col min="11266" max="11266" width="11.875" style="52" customWidth="1"/>
    <col min="11267" max="11267" width="21.375" style="52" customWidth="1"/>
    <col min="11268" max="11268" width="10.375" style="52" customWidth="1"/>
    <col min="11269" max="11269" width="8.875" style="52" customWidth="1"/>
    <col min="11270" max="11270" width="11.25" style="52" customWidth="1"/>
    <col min="11271" max="11271" width="3.375" style="52" bestFit="1" customWidth="1"/>
    <col min="11272" max="11272" width="10.25" style="52" customWidth="1"/>
    <col min="11273" max="11520" width="9" style="52"/>
    <col min="11521" max="11521" width="11.625" style="52" customWidth="1"/>
    <col min="11522" max="11522" width="11.875" style="52" customWidth="1"/>
    <col min="11523" max="11523" width="21.375" style="52" customWidth="1"/>
    <col min="11524" max="11524" width="10.375" style="52" customWidth="1"/>
    <col min="11525" max="11525" width="8.875" style="52" customWidth="1"/>
    <col min="11526" max="11526" width="11.25" style="52" customWidth="1"/>
    <col min="11527" max="11527" width="3.375" style="52" bestFit="1" customWidth="1"/>
    <col min="11528" max="11528" width="10.25" style="52" customWidth="1"/>
    <col min="11529" max="11776" width="9" style="52"/>
    <col min="11777" max="11777" width="11.625" style="52" customWidth="1"/>
    <col min="11778" max="11778" width="11.875" style="52" customWidth="1"/>
    <col min="11779" max="11779" width="21.375" style="52" customWidth="1"/>
    <col min="11780" max="11780" width="10.375" style="52" customWidth="1"/>
    <col min="11781" max="11781" width="8.875" style="52" customWidth="1"/>
    <col min="11782" max="11782" width="11.25" style="52" customWidth="1"/>
    <col min="11783" max="11783" width="3.375" style="52" bestFit="1" customWidth="1"/>
    <col min="11784" max="11784" width="10.25" style="52" customWidth="1"/>
    <col min="11785" max="12032" width="9" style="52"/>
    <col min="12033" max="12033" width="11.625" style="52" customWidth="1"/>
    <col min="12034" max="12034" width="11.875" style="52" customWidth="1"/>
    <col min="12035" max="12035" width="21.375" style="52" customWidth="1"/>
    <col min="12036" max="12036" width="10.375" style="52" customWidth="1"/>
    <col min="12037" max="12037" width="8.875" style="52" customWidth="1"/>
    <col min="12038" max="12038" width="11.25" style="52" customWidth="1"/>
    <col min="12039" max="12039" width="3.375" style="52" bestFit="1" customWidth="1"/>
    <col min="12040" max="12040" width="10.25" style="52" customWidth="1"/>
    <col min="12041" max="12288" width="9" style="52"/>
    <col min="12289" max="12289" width="11.625" style="52" customWidth="1"/>
    <col min="12290" max="12290" width="11.875" style="52" customWidth="1"/>
    <col min="12291" max="12291" width="21.375" style="52" customWidth="1"/>
    <col min="12292" max="12292" width="10.375" style="52" customWidth="1"/>
    <col min="12293" max="12293" width="8.875" style="52" customWidth="1"/>
    <col min="12294" max="12294" width="11.25" style="52" customWidth="1"/>
    <col min="12295" max="12295" width="3.375" style="52" bestFit="1" customWidth="1"/>
    <col min="12296" max="12296" width="10.25" style="52" customWidth="1"/>
    <col min="12297" max="12544" width="9" style="52"/>
    <col min="12545" max="12545" width="11.625" style="52" customWidth="1"/>
    <col min="12546" max="12546" width="11.875" style="52" customWidth="1"/>
    <col min="12547" max="12547" width="21.375" style="52" customWidth="1"/>
    <col min="12548" max="12548" width="10.375" style="52" customWidth="1"/>
    <col min="12549" max="12549" width="8.875" style="52" customWidth="1"/>
    <col min="12550" max="12550" width="11.25" style="52" customWidth="1"/>
    <col min="12551" max="12551" width="3.375" style="52" bestFit="1" customWidth="1"/>
    <col min="12552" max="12552" width="10.25" style="52" customWidth="1"/>
    <col min="12553" max="12800" width="9" style="52"/>
    <col min="12801" max="12801" width="11.625" style="52" customWidth="1"/>
    <col min="12802" max="12802" width="11.875" style="52" customWidth="1"/>
    <col min="12803" max="12803" width="21.375" style="52" customWidth="1"/>
    <col min="12804" max="12804" width="10.375" style="52" customWidth="1"/>
    <col min="12805" max="12805" width="8.875" style="52" customWidth="1"/>
    <col min="12806" max="12806" width="11.25" style="52" customWidth="1"/>
    <col min="12807" max="12807" width="3.375" style="52" bestFit="1" customWidth="1"/>
    <col min="12808" max="12808" width="10.25" style="52" customWidth="1"/>
    <col min="12809" max="13056" width="9" style="52"/>
    <col min="13057" max="13057" width="11.625" style="52" customWidth="1"/>
    <col min="13058" max="13058" width="11.875" style="52" customWidth="1"/>
    <col min="13059" max="13059" width="21.375" style="52" customWidth="1"/>
    <col min="13060" max="13060" width="10.375" style="52" customWidth="1"/>
    <col min="13061" max="13061" width="8.875" style="52" customWidth="1"/>
    <col min="13062" max="13062" width="11.25" style="52" customWidth="1"/>
    <col min="13063" max="13063" width="3.375" style="52" bestFit="1" customWidth="1"/>
    <col min="13064" max="13064" width="10.25" style="52" customWidth="1"/>
    <col min="13065" max="13312" width="9" style="52"/>
    <col min="13313" max="13313" width="11.625" style="52" customWidth="1"/>
    <col min="13314" max="13314" width="11.875" style="52" customWidth="1"/>
    <col min="13315" max="13315" width="21.375" style="52" customWidth="1"/>
    <col min="13316" max="13316" width="10.375" style="52" customWidth="1"/>
    <col min="13317" max="13317" width="8.875" style="52" customWidth="1"/>
    <col min="13318" max="13318" width="11.25" style="52" customWidth="1"/>
    <col min="13319" max="13319" width="3.375" style="52" bestFit="1" customWidth="1"/>
    <col min="13320" max="13320" width="10.25" style="52" customWidth="1"/>
    <col min="13321" max="13568" width="9" style="52"/>
    <col min="13569" max="13569" width="11.625" style="52" customWidth="1"/>
    <col min="13570" max="13570" width="11.875" style="52" customWidth="1"/>
    <col min="13571" max="13571" width="21.375" style="52" customWidth="1"/>
    <col min="13572" max="13572" width="10.375" style="52" customWidth="1"/>
    <col min="13573" max="13573" width="8.875" style="52" customWidth="1"/>
    <col min="13574" max="13574" width="11.25" style="52" customWidth="1"/>
    <col min="13575" max="13575" width="3.375" style="52" bestFit="1" customWidth="1"/>
    <col min="13576" max="13576" width="10.25" style="52" customWidth="1"/>
    <col min="13577" max="13824" width="9" style="52"/>
    <col min="13825" max="13825" width="11.625" style="52" customWidth="1"/>
    <col min="13826" max="13826" width="11.875" style="52" customWidth="1"/>
    <col min="13827" max="13827" width="21.375" style="52" customWidth="1"/>
    <col min="13828" max="13828" width="10.375" style="52" customWidth="1"/>
    <col min="13829" max="13829" width="8.875" style="52" customWidth="1"/>
    <col min="13830" max="13830" width="11.25" style="52" customWidth="1"/>
    <col min="13831" max="13831" width="3.375" style="52" bestFit="1" customWidth="1"/>
    <col min="13832" max="13832" width="10.25" style="52" customWidth="1"/>
    <col min="13833" max="14080" width="9" style="52"/>
    <col min="14081" max="14081" width="11.625" style="52" customWidth="1"/>
    <col min="14082" max="14082" width="11.875" style="52" customWidth="1"/>
    <col min="14083" max="14083" width="21.375" style="52" customWidth="1"/>
    <col min="14084" max="14084" width="10.375" style="52" customWidth="1"/>
    <col min="14085" max="14085" width="8.875" style="52" customWidth="1"/>
    <col min="14086" max="14086" width="11.25" style="52" customWidth="1"/>
    <col min="14087" max="14087" width="3.375" style="52" bestFit="1" customWidth="1"/>
    <col min="14088" max="14088" width="10.25" style="52" customWidth="1"/>
    <col min="14089" max="14336" width="9" style="52"/>
    <col min="14337" max="14337" width="11.625" style="52" customWidth="1"/>
    <col min="14338" max="14338" width="11.875" style="52" customWidth="1"/>
    <col min="14339" max="14339" width="21.375" style="52" customWidth="1"/>
    <col min="14340" max="14340" width="10.375" style="52" customWidth="1"/>
    <col min="14341" max="14341" width="8.875" style="52" customWidth="1"/>
    <col min="14342" max="14342" width="11.25" style="52" customWidth="1"/>
    <col min="14343" max="14343" width="3.375" style="52" bestFit="1" customWidth="1"/>
    <col min="14344" max="14344" width="10.25" style="52" customWidth="1"/>
    <col min="14345" max="14592" width="9" style="52"/>
    <col min="14593" max="14593" width="11.625" style="52" customWidth="1"/>
    <col min="14594" max="14594" width="11.875" style="52" customWidth="1"/>
    <col min="14595" max="14595" width="21.375" style="52" customWidth="1"/>
    <col min="14596" max="14596" width="10.375" style="52" customWidth="1"/>
    <col min="14597" max="14597" width="8.875" style="52" customWidth="1"/>
    <col min="14598" max="14598" width="11.25" style="52" customWidth="1"/>
    <col min="14599" max="14599" width="3.375" style="52" bestFit="1" customWidth="1"/>
    <col min="14600" max="14600" width="10.25" style="52" customWidth="1"/>
    <col min="14601" max="14848" width="9" style="52"/>
    <col min="14849" max="14849" width="11.625" style="52" customWidth="1"/>
    <col min="14850" max="14850" width="11.875" style="52" customWidth="1"/>
    <col min="14851" max="14851" width="21.375" style="52" customWidth="1"/>
    <col min="14852" max="14852" width="10.375" style="52" customWidth="1"/>
    <col min="14853" max="14853" width="8.875" style="52" customWidth="1"/>
    <col min="14854" max="14854" width="11.25" style="52" customWidth="1"/>
    <col min="14855" max="14855" width="3.375" style="52" bestFit="1" customWidth="1"/>
    <col min="14856" max="14856" width="10.25" style="52" customWidth="1"/>
    <col min="14857" max="15104" width="9" style="52"/>
    <col min="15105" max="15105" width="11.625" style="52" customWidth="1"/>
    <col min="15106" max="15106" width="11.875" style="52" customWidth="1"/>
    <col min="15107" max="15107" width="21.375" style="52" customWidth="1"/>
    <col min="15108" max="15108" width="10.375" style="52" customWidth="1"/>
    <col min="15109" max="15109" width="8.875" style="52" customWidth="1"/>
    <col min="15110" max="15110" width="11.25" style="52" customWidth="1"/>
    <col min="15111" max="15111" width="3.375" style="52" bestFit="1" customWidth="1"/>
    <col min="15112" max="15112" width="10.25" style="52" customWidth="1"/>
    <col min="15113" max="15360" width="9" style="52"/>
    <col min="15361" max="15361" width="11.625" style="52" customWidth="1"/>
    <col min="15362" max="15362" width="11.875" style="52" customWidth="1"/>
    <col min="15363" max="15363" width="21.375" style="52" customWidth="1"/>
    <col min="15364" max="15364" width="10.375" style="52" customWidth="1"/>
    <col min="15365" max="15365" width="8.875" style="52" customWidth="1"/>
    <col min="15366" max="15366" width="11.25" style="52" customWidth="1"/>
    <col min="15367" max="15367" width="3.375" style="52" bestFit="1" customWidth="1"/>
    <col min="15368" max="15368" width="10.25" style="52" customWidth="1"/>
    <col min="15369" max="15616" width="9" style="52"/>
    <col min="15617" max="15617" width="11.625" style="52" customWidth="1"/>
    <col min="15618" max="15618" width="11.875" style="52" customWidth="1"/>
    <col min="15619" max="15619" width="21.375" style="52" customWidth="1"/>
    <col min="15620" max="15620" width="10.375" style="52" customWidth="1"/>
    <col min="15621" max="15621" width="8.875" style="52" customWidth="1"/>
    <col min="15622" max="15622" width="11.25" style="52" customWidth="1"/>
    <col min="15623" max="15623" width="3.375" style="52" bestFit="1" customWidth="1"/>
    <col min="15624" max="15624" width="10.25" style="52" customWidth="1"/>
    <col min="15625" max="15872" width="9" style="52"/>
    <col min="15873" max="15873" width="11.625" style="52" customWidth="1"/>
    <col min="15874" max="15874" width="11.875" style="52" customWidth="1"/>
    <col min="15875" max="15875" width="21.375" style="52" customWidth="1"/>
    <col min="15876" max="15876" width="10.375" style="52" customWidth="1"/>
    <col min="15877" max="15877" width="8.875" style="52" customWidth="1"/>
    <col min="15878" max="15878" width="11.25" style="52" customWidth="1"/>
    <col min="15879" max="15879" width="3.375" style="52" bestFit="1" customWidth="1"/>
    <col min="15880" max="15880" width="10.25" style="52" customWidth="1"/>
    <col min="15881" max="16128" width="9" style="52"/>
    <col min="16129" max="16129" width="11.625" style="52" customWidth="1"/>
    <col min="16130" max="16130" width="11.875" style="52" customWidth="1"/>
    <col min="16131" max="16131" width="21.375" style="52" customWidth="1"/>
    <col min="16132" max="16132" width="10.375" style="52" customWidth="1"/>
    <col min="16133" max="16133" width="8.875" style="52" customWidth="1"/>
    <col min="16134" max="16134" width="11.25" style="52" customWidth="1"/>
    <col min="16135" max="16135" width="3.375" style="52" bestFit="1" customWidth="1"/>
    <col min="16136" max="16136" width="10.25" style="52" customWidth="1"/>
    <col min="16137" max="16384" width="9" style="52"/>
  </cols>
  <sheetData>
    <row r="1" spans="1:8" ht="32.25" customHeight="1"/>
    <row r="2" spans="1:8">
      <c r="A2" s="110" t="s">
        <v>21</v>
      </c>
      <c r="B2" s="110"/>
      <c r="C2" s="110"/>
      <c r="D2" s="110"/>
      <c r="E2" s="110"/>
      <c r="F2" s="110"/>
      <c r="G2" s="110"/>
      <c r="H2" s="110"/>
    </row>
    <row r="3" spans="1:8" ht="32.25" customHeight="1"/>
    <row r="4" spans="1:8" ht="45" customHeight="1">
      <c r="A4" s="103" t="s">
        <v>35</v>
      </c>
      <c r="B4" s="103"/>
      <c r="C4" s="103"/>
      <c r="D4" s="103"/>
      <c r="E4" s="103"/>
      <c r="F4" s="103"/>
      <c r="G4" s="103"/>
      <c r="H4" s="103"/>
    </row>
    <row r="5" spans="1:8">
      <c r="A5" s="103" t="s">
        <v>11</v>
      </c>
      <c r="B5" s="103"/>
      <c r="C5" s="103"/>
      <c r="D5" s="103"/>
      <c r="E5" s="103"/>
      <c r="F5" s="103"/>
      <c r="G5" s="103"/>
      <c r="H5" s="103"/>
    </row>
    <row r="6" spans="1:8">
      <c r="A6" s="111" t="s">
        <v>10</v>
      </c>
      <c r="B6" s="111"/>
      <c r="C6" s="111"/>
      <c r="D6" s="111"/>
      <c r="E6" s="111"/>
      <c r="F6" s="111"/>
      <c r="G6" s="111"/>
      <c r="H6" s="111"/>
    </row>
    <row r="7" spans="1:8">
      <c r="A7" s="30"/>
      <c r="B7" s="30"/>
      <c r="C7" s="30"/>
      <c r="D7" s="30"/>
      <c r="E7" s="30"/>
      <c r="F7" s="30"/>
      <c r="G7" s="30"/>
      <c r="H7" s="30"/>
    </row>
    <row r="8" spans="1:8" s="9" customFormat="1" ht="21" customHeight="1">
      <c r="A8" s="9" t="s">
        <v>36</v>
      </c>
    </row>
    <row r="9" spans="1:8" s="9" customFormat="1" ht="22.5" customHeight="1" thickBot="1"/>
    <row r="10" spans="1:8" ht="28.5" customHeight="1" thickBot="1">
      <c r="A10" s="60"/>
      <c r="B10" s="31">
        <f>+算出シート!D12</f>
        <v>20</v>
      </c>
      <c r="C10" s="112"/>
      <c r="D10" s="60"/>
      <c r="F10" s="113"/>
    </row>
    <row r="11" spans="1:8" ht="21.75" customHeight="1">
      <c r="A11" s="60"/>
      <c r="B11" s="60"/>
      <c r="C11" s="60"/>
      <c r="D11" s="60"/>
      <c r="E11" s="60"/>
      <c r="F11" s="60"/>
      <c r="G11" s="60"/>
    </row>
    <row r="12" spans="1:8" s="9" customFormat="1" ht="18.75" customHeight="1">
      <c r="A12" s="9" t="s">
        <v>33</v>
      </c>
      <c r="B12" s="114"/>
      <c r="C12" s="114"/>
      <c r="D12" s="114"/>
      <c r="E12" s="114"/>
      <c r="F12" s="114"/>
      <c r="G12" s="114"/>
    </row>
    <row r="13" spans="1:8" ht="18.75" customHeight="1">
      <c r="B13" s="115"/>
      <c r="C13" s="115"/>
      <c r="D13" s="116"/>
      <c r="E13" s="116"/>
      <c r="F13" s="116"/>
      <c r="G13" s="60"/>
    </row>
    <row r="14" spans="1:8" ht="28.5" customHeight="1">
      <c r="B14" s="32"/>
      <c r="C14" s="33" t="s">
        <v>3</v>
      </c>
      <c r="D14" s="33" t="s">
        <v>4</v>
      </c>
      <c r="E14" s="34" t="s">
        <v>37</v>
      </c>
      <c r="F14" s="35" t="s">
        <v>5</v>
      </c>
      <c r="G14" s="117"/>
    </row>
    <row r="15" spans="1:8" ht="21.75" customHeight="1">
      <c r="A15" s="49"/>
      <c r="B15" s="36" t="s">
        <v>6</v>
      </c>
      <c r="C15" s="118" t="s">
        <v>12</v>
      </c>
      <c r="D15" s="119">
        <v>2832</v>
      </c>
      <c r="E15" s="37">
        <f>MIN(MAX(0,E20),20)</f>
        <v>20</v>
      </c>
      <c r="F15" s="120">
        <f>+D15</f>
        <v>2832</v>
      </c>
      <c r="G15" s="121"/>
    </row>
    <row r="16" spans="1:8" ht="21.75" customHeight="1">
      <c r="A16" s="49"/>
      <c r="B16" s="105" t="s">
        <v>7</v>
      </c>
      <c r="C16" s="122" t="s">
        <v>13</v>
      </c>
      <c r="D16" s="123">
        <v>160</v>
      </c>
      <c r="E16" s="37">
        <f>MIN(MAX(0,E20-20),40)</f>
        <v>0</v>
      </c>
      <c r="F16" s="124">
        <f>D16*E16</f>
        <v>0</v>
      </c>
      <c r="G16" s="121"/>
    </row>
    <row r="17" spans="1:8" ht="21.75" customHeight="1">
      <c r="A17" s="49"/>
      <c r="B17" s="106"/>
      <c r="C17" s="122" t="s">
        <v>14</v>
      </c>
      <c r="D17" s="123">
        <v>198</v>
      </c>
      <c r="E17" s="37">
        <f>MIN(MAX(0,E20-60),140)</f>
        <v>0</v>
      </c>
      <c r="F17" s="124">
        <f t="shared" ref="F17:F19" si="0">D17*E17</f>
        <v>0</v>
      </c>
      <c r="G17" s="121"/>
    </row>
    <row r="18" spans="1:8" ht="21.75" customHeight="1">
      <c r="A18" s="49"/>
      <c r="B18" s="106"/>
      <c r="C18" s="122" t="s">
        <v>15</v>
      </c>
      <c r="D18" s="123">
        <v>234</v>
      </c>
      <c r="E18" s="37">
        <f>MIN(MAX(0,E20-200),800)</f>
        <v>0</v>
      </c>
      <c r="F18" s="124">
        <f t="shared" si="0"/>
        <v>0</v>
      </c>
      <c r="G18" s="121"/>
    </row>
    <row r="19" spans="1:8" ht="21.75" customHeight="1" thickBot="1">
      <c r="A19" s="49"/>
      <c r="B19" s="107"/>
      <c r="C19" s="125" t="s">
        <v>16</v>
      </c>
      <c r="D19" s="126">
        <v>272</v>
      </c>
      <c r="E19" s="38">
        <f>MAX(0,E20-1000)</f>
        <v>0</v>
      </c>
      <c r="F19" s="127">
        <f t="shared" si="0"/>
        <v>0</v>
      </c>
      <c r="G19" s="121"/>
    </row>
    <row r="20" spans="1:8" ht="21.75" customHeight="1" thickTop="1">
      <c r="A20" s="49"/>
      <c r="B20" s="108" t="s">
        <v>8</v>
      </c>
      <c r="C20" s="108"/>
      <c r="D20" s="108"/>
      <c r="E20" s="128">
        <f>B10</f>
        <v>20</v>
      </c>
      <c r="F20" s="129">
        <f>SUM(F15:F19)</f>
        <v>2832</v>
      </c>
      <c r="G20" s="121"/>
    </row>
    <row r="21" spans="1:8" ht="21.75" customHeight="1">
      <c r="A21" s="49"/>
      <c r="B21" s="50"/>
      <c r="C21" s="50"/>
      <c r="D21" s="50"/>
      <c r="E21" s="50"/>
      <c r="F21" s="51"/>
      <c r="G21" s="49"/>
    </row>
    <row r="22" spans="1:8" ht="24" customHeight="1">
      <c r="A22" s="102" t="s">
        <v>9</v>
      </c>
      <c r="B22" s="102"/>
      <c r="C22" s="102"/>
      <c r="D22" s="102"/>
      <c r="E22" s="102"/>
      <c r="F22" s="102"/>
      <c r="G22" s="102"/>
    </row>
    <row r="23" spans="1:8" ht="24" customHeight="1">
      <c r="A23" s="59"/>
      <c r="B23" s="59"/>
      <c r="C23" s="59"/>
      <c r="D23" s="102" t="s">
        <v>19</v>
      </c>
      <c r="E23" s="102"/>
      <c r="F23" s="134">
        <f>+F20</f>
        <v>2832</v>
      </c>
      <c r="G23" s="130" t="s">
        <v>18</v>
      </c>
    </row>
    <row r="24" spans="1:8" ht="24" customHeight="1" thickBot="1">
      <c r="A24" s="58"/>
      <c r="B24" s="58"/>
      <c r="C24" s="58"/>
      <c r="D24" s="58"/>
      <c r="E24" s="58"/>
      <c r="F24" s="54"/>
      <c r="G24" s="58"/>
    </row>
    <row r="25" spans="1:8" ht="22.5" customHeight="1" thickBot="1">
      <c r="D25" s="63" t="s">
        <v>20</v>
      </c>
      <c r="E25" s="63"/>
      <c r="F25" s="131">
        <f>ROUNDDOWN(F23*1.1,0)</f>
        <v>3115</v>
      </c>
      <c r="G25" s="133" t="s">
        <v>2</v>
      </c>
      <c r="H25" s="60"/>
    </row>
  </sheetData>
  <mergeCells count="9">
    <mergeCell ref="A22:G22"/>
    <mergeCell ref="D23:E23"/>
    <mergeCell ref="D25:E25"/>
    <mergeCell ref="A2:H2"/>
    <mergeCell ref="A4:H4"/>
    <mergeCell ref="A5:H5"/>
    <mergeCell ref="A6:H6"/>
    <mergeCell ref="B16:B19"/>
    <mergeCell ref="B20:D20"/>
  </mergeCells>
  <phoneticPr fontId="2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算出シート</vt:lpstr>
      <vt:lpstr>【参考】旧料金</vt:lpstr>
      <vt:lpstr>【参考】新料金</vt:lpstr>
      <vt:lpstr>算出シート!Print_Area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HC06910</dc:creator>
  <cp:lastModifiedBy>HC06910</cp:lastModifiedBy>
  <cp:lastPrinted>2025-06-30T01:19:07Z</cp:lastPrinted>
  <dcterms:created xsi:type="dcterms:W3CDTF">2015-06-05T18:19:34Z</dcterms:created>
  <dcterms:modified xsi:type="dcterms:W3CDTF">2025-07-01T23:51:46Z</dcterms:modified>
</cp:coreProperties>
</file>