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26DA62C3-062D-40CA-887D-4868C2C52147}" xr6:coauthVersionLast="43" xr6:coauthVersionMax="43" xr10:uidLastSave="{00000000-0000-0000-0000-000000000000}"/>
  <bookViews>
    <workbookView xWindow="-120" yWindow="-120" windowWidth="20730" windowHeight="11160" tabRatio="754" activeTab="7"/>
  </bookViews>
  <sheets>
    <sheet name="P7グラフ" sheetId="47" r:id="rId1"/>
    <sheet name="P8グラフ" sheetId="48" r:id="rId2"/>
    <sheet name="P9グラフ" sheetId="49" r:id="rId3"/>
    <sheet name="P10" sheetId="50" r:id="rId4"/>
    <sheet name="P11" sheetId="51" r:id="rId5"/>
    <sheet name="P12" sheetId="52" r:id="rId6"/>
    <sheet name="P13" sheetId="53" r:id="rId7"/>
    <sheet name="P14" sheetId="54" r:id="rId8"/>
    <sheet name="P15" sheetId="55" r:id="rId9"/>
    <sheet name="P16" sheetId="56" r:id="rId10"/>
    <sheet name="P17" sheetId="57" r:id="rId11"/>
    <sheet name="P18" sheetId="58" r:id="rId12"/>
    <sheet name="P19" sheetId="13" r:id="rId13"/>
    <sheet name="P20" sheetId="14" r:id="rId14"/>
    <sheet name="P21" sheetId="15" r:id="rId15"/>
    <sheet name="P22" sheetId="34" r:id="rId16"/>
    <sheet name="P23" sheetId="35" r:id="rId17"/>
    <sheet name="P24" sheetId="18" r:id="rId18"/>
    <sheet name="P25" sheetId="38" r:id="rId19"/>
    <sheet name="P26" sheetId="20" r:id="rId20"/>
    <sheet name="P27" sheetId="59" r:id="rId21"/>
    <sheet name="P28" sheetId="60" r:id="rId22"/>
    <sheet name="P29" sheetId="61" r:id="rId23"/>
    <sheet name="P30" sheetId="62" r:id="rId24"/>
    <sheet name="P31" sheetId="63" r:id="rId25"/>
    <sheet name="P32" sheetId="64" r:id="rId26"/>
    <sheet name="P33" sheetId="65" r:id="rId27"/>
    <sheet name="P34" sheetId="66" r:id="rId28"/>
    <sheet name="P35" sheetId="67" r:id="rId29"/>
    <sheet name="P36白紙" sheetId="33" r:id="rId30"/>
  </sheets>
  <externalReferences>
    <externalReference r:id="rId31"/>
    <externalReference r:id="rId32"/>
  </externalReferences>
  <definedNames>
    <definedName name="batu">#REF!</definedName>
    <definedName name="Data" localSheetId="14">#REF!</definedName>
    <definedName name="Data">#REF!</definedName>
    <definedName name="DataEnd" localSheetId="14">#REF!</definedName>
    <definedName name="DataEnd">#REF!</definedName>
    <definedName name="Hyousoku" localSheetId="14">#REF!</definedName>
    <definedName name="Hyousoku">'P20'!$B$5:$B$9</definedName>
    <definedName name="HyousokuArea" localSheetId="14">#REF!</definedName>
    <definedName name="HyousokuArea">'P20'!$B$10:$B$60</definedName>
    <definedName name="HyousokuEnd" localSheetId="14">#REF!</definedName>
    <definedName name="HyousokuEnd">#REF!</definedName>
    <definedName name="Hyoutou" localSheetId="14">'P21'!$B$3:$G$9</definedName>
    <definedName name="Hyoutou">'P20'!$F$3:$K$9</definedName>
    <definedName name="_xlnm.Print_Area" localSheetId="13">'P20'!$B$1:$L$58</definedName>
    <definedName name="_xlnm.Print_Area" localSheetId="14">'P21'!$A$1:$H$57</definedName>
    <definedName name="_xlnm.Print_Area" localSheetId="15">'P22'!$A$1:$K$53</definedName>
    <definedName name="_xlnm.Print_Area" localSheetId="17">'P24'!$A$1:$P$47</definedName>
    <definedName name="_xlnm.Print_Area" localSheetId="21">'P28'!$A$1:$L$36</definedName>
    <definedName name="_xlnm.Print_Area" localSheetId="26">'P33'!$A$1:$N$37</definedName>
    <definedName name="_xlnm.Print_Area" localSheetId="27">'P34'!$A$1:$O$37</definedName>
    <definedName name="_xlnm.Print_Area" localSheetId="28">'P35'!$A$1:$N$37</definedName>
    <definedName name="_xlnm.Print_Area" localSheetId="0">P7グラフ!$B$1:$J$54</definedName>
    <definedName name="_xlnm.Print_Area" localSheetId="1">P8グラフ!$K$1:$T$56</definedName>
    <definedName name="_xlnm.Print_Area" localSheetId="2">P9グラフ!$D$1:$N$57</definedName>
    <definedName name="Title" localSheetId="14">'P21'!$B$2:$G$2</definedName>
    <definedName name="Title">'P20'!$B$2:$K$2</definedName>
    <definedName name="TitleEnglish" localSheetId="14">#REF!</definedName>
    <definedName name="TitleEnglish">#REF!</definedName>
    <definedName name="toukei" localSheetId="18">#REF!</definedName>
    <definedName name="toukei">#REF!</definedName>
  </definedNames>
  <calcPr calcId="181029"/>
  <fileRecoveryPr autoRecover="0"/>
</workbook>
</file>

<file path=xl/calcChain.xml><?xml version="1.0" encoding="utf-8"?>
<calcChain xmlns="http://schemas.openxmlformats.org/spreadsheetml/2006/main">
  <c r="I6" i="48" l="1"/>
  <c r="I5" i="48"/>
  <c r="I4" i="48"/>
  <c r="I3" i="48"/>
  <c r="H6" i="48"/>
  <c r="H5" i="48"/>
  <c r="H4" i="48"/>
  <c r="H3" i="48"/>
  <c r="G6" i="48"/>
  <c r="G5" i="48"/>
  <c r="G4" i="48"/>
  <c r="G3" i="48"/>
  <c r="F6" i="48"/>
  <c r="F5" i="48"/>
  <c r="F4" i="48"/>
  <c r="F3" i="48"/>
  <c r="E6" i="48"/>
  <c r="E5" i="48"/>
  <c r="E4" i="48"/>
  <c r="E3" i="48"/>
  <c r="D6" i="48"/>
  <c r="D5" i="48"/>
  <c r="D4" i="48"/>
  <c r="D3" i="48"/>
  <c r="C6" i="48"/>
  <c r="C5" i="48"/>
  <c r="C4" i="48"/>
  <c r="C3" i="48"/>
  <c r="J6" i="48"/>
  <c r="J5" i="48"/>
  <c r="J4" i="48"/>
  <c r="J3" i="48"/>
  <c r="B6" i="48"/>
  <c r="B5" i="48"/>
  <c r="B4" i="48"/>
  <c r="B3" i="48"/>
  <c r="B2" i="48"/>
  <c r="N32" i="47"/>
  <c r="O32" i="47"/>
  <c r="M32" i="47"/>
  <c r="N31" i="47"/>
  <c r="O31" i="47"/>
  <c r="M31" i="47"/>
  <c r="N29" i="47"/>
  <c r="O29" i="47"/>
  <c r="N30" i="47"/>
  <c r="O30" i="47"/>
  <c r="M30" i="47"/>
  <c r="M29" i="47"/>
  <c r="N28" i="47"/>
  <c r="O28" i="47"/>
  <c r="M28" i="47"/>
  <c r="N27" i="47"/>
  <c r="O27" i="47"/>
  <c r="M27" i="47"/>
  <c r="N26" i="47"/>
  <c r="O26" i="47"/>
  <c r="M26" i="47"/>
  <c r="N25" i="47"/>
  <c r="O25" i="47"/>
  <c r="M25" i="47"/>
  <c r="N24" i="47"/>
  <c r="O24" i="47"/>
  <c r="M12" i="47"/>
  <c r="M11" i="47"/>
  <c r="M10" i="47"/>
  <c r="M9" i="47"/>
  <c r="M8" i="47"/>
  <c r="M7" i="47"/>
  <c r="M6" i="47"/>
  <c r="M5" i="47"/>
  <c r="M4" i="47"/>
  <c r="M24" i="47"/>
  <c r="D7" i="56"/>
  <c r="D25" i="55"/>
  <c r="E7" i="56"/>
  <c r="J2" i="48"/>
  <c r="I2" i="48"/>
  <c r="H2" i="48"/>
  <c r="G2" i="48"/>
  <c r="F2" i="48"/>
  <c r="E2" i="48"/>
  <c r="D2" i="48"/>
  <c r="C2" i="48"/>
  <c r="E44" i="55"/>
  <c r="D44" i="55"/>
  <c r="C44" i="55"/>
  <c r="B44" i="55"/>
  <c r="J42" i="55"/>
  <c r="I42" i="55"/>
  <c r="H42" i="55"/>
  <c r="G42" i="55"/>
  <c r="E35" i="55"/>
  <c r="D35" i="55"/>
  <c r="C35" i="55"/>
  <c r="B35" i="55"/>
  <c r="J31" i="55"/>
  <c r="I31" i="55"/>
  <c r="H31" i="55"/>
  <c r="G31" i="55"/>
  <c r="E25" i="55"/>
  <c r="C25" i="55"/>
  <c r="B25" i="55"/>
  <c r="J24" i="55"/>
  <c r="I24" i="55"/>
  <c r="H24" i="55"/>
  <c r="G24" i="55"/>
  <c r="J14" i="55"/>
  <c r="I14" i="55"/>
  <c r="H14" i="55"/>
  <c r="G14" i="55"/>
  <c r="E12" i="55"/>
  <c r="D12" i="55"/>
  <c r="C12" i="55"/>
  <c r="B12" i="55"/>
  <c r="E5" i="55"/>
  <c r="D5" i="55"/>
  <c r="C5" i="55"/>
  <c r="B5" i="55"/>
  <c r="D15" i="54"/>
  <c r="D13" i="54"/>
  <c r="D11" i="54"/>
  <c r="D10" i="54"/>
  <c r="D9" i="54"/>
  <c r="D14" i="53"/>
  <c r="D13" i="53"/>
  <c r="D12" i="53"/>
  <c r="D10" i="53"/>
  <c r="D8" i="53"/>
  <c r="C35" i="52"/>
  <c r="C34" i="52"/>
  <c r="C33" i="52"/>
  <c r="C31" i="52"/>
  <c r="J14" i="52"/>
  <c r="J13" i="52"/>
  <c r="J11" i="52"/>
  <c r="J10" i="52"/>
  <c r="J9" i="52"/>
  <c r="J8" i="52"/>
  <c r="J7" i="52"/>
  <c r="C53" i="49"/>
  <c r="B53" i="49"/>
  <c r="C52" i="49"/>
  <c r="B52" i="49"/>
  <c r="C51" i="49"/>
  <c r="B51" i="49"/>
  <c r="C50" i="49"/>
  <c r="B50" i="49"/>
  <c r="C49" i="49"/>
  <c r="B49" i="49"/>
  <c r="C48" i="49"/>
  <c r="B48" i="49"/>
  <c r="C47" i="49"/>
  <c r="B47" i="49"/>
  <c r="C46" i="49"/>
  <c r="B46" i="49"/>
  <c r="C45" i="49"/>
  <c r="B45" i="49"/>
  <c r="C44" i="49"/>
  <c r="B44" i="49"/>
  <c r="C43" i="49"/>
  <c r="B43" i="49"/>
  <c r="C42" i="49"/>
  <c r="B42" i="49"/>
  <c r="C41" i="49"/>
  <c r="B41" i="49"/>
  <c r="C40" i="49"/>
  <c r="B40" i="49"/>
  <c r="C39" i="49"/>
  <c r="B39" i="49"/>
  <c r="C38" i="49"/>
  <c r="B38" i="49"/>
  <c r="C37" i="49"/>
  <c r="B37" i="49"/>
  <c r="C36" i="49"/>
  <c r="B36" i="49"/>
  <c r="C35" i="49"/>
  <c r="B35" i="49"/>
  <c r="C34" i="49"/>
  <c r="C54" i="49"/>
  <c r="B34" i="49"/>
  <c r="C33" i="49"/>
  <c r="B33" i="49"/>
  <c r="B54" i="49"/>
  <c r="H7" i="56"/>
  <c r="I7" i="56"/>
  <c r="D14" i="56"/>
  <c r="C14" i="56"/>
  <c r="E14" i="56"/>
  <c r="H14" i="56"/>
  <c r="I14" i="56"/>
  <c r="D21" i="56"/>
  <c r="E21" i="56"/>
  <c r="H21" i="56"/>
  <c r="I21" i="56"/>
  <c r="D28" i="56"/>
  <c r="E28" i="56"/>
  <c r="C28" i="56"/>
  <c r="H28" i="56"/>
  <c r="I28" i="56"/>
  <c r="D35" i="56"/>
  <c r="E35" i="56"/>
  <c r="E5" i="56"/>
  <c r="H35" i="56"/>
  <c r="I35" i="56"/>
  <c r="G35" i="56"/>
  <c r="D5" i="57"/>
  <c r="E5" i="57"/>
  <c r="C5" i="57"/>
  <c r="H5" i="57"/>
  <c r="I5" i="57"/>
  <c r="D12" i="57"/>
  <c r="C12" i="57"/>
  <c r="E12" i="57"/>
  <c r="H12" i="57"/>
  <c r="I12" i="57"/>
  <c r="D19" i="57"/>
  <c r="E19" i="57"/>
  <c r="H19" i="57"/>
  <c r="I19" i="57"/>
  <c r="G19" i="57"/>
  <c r="D26" i="57"/>
  <c r="E26" i="57"/>
  <c r="C26" i="57"/>
  <c r="H26" i="57"/>
  <c r="I26" i="57"/>
  <c r="D33" i="57"/>
  <c r="E33" i="57"/>
  <c r="H33" i="57"/>
  <c r="I33" i="57"/>
  <c r="J13" i="34"/>
  <c r="D26" i="34"/>
  <c r="E26" i="34"/>
  <c r="F26" i="34"/>
  <c r="I26" i="34"/>
  <c r="J26" i="34"/>
  <c r="K26" i="34"/>
  <c r="D33" i="34"/>
  <c r="E33" i="34"/>
  <c r="F33" i="34"/>
  <c r="I33" i="34"/>
  <c r="J33" i="34"/>
  <c r="K33" i="34"/>
  <c r="D40" i="34"/>
  <c r="E40" i="34"/>
  <c r="F40" i="34"/>
  <c r="I40" i="34"/>
  <c r="J40" i="34"/>
  <c r="K40" i="34"/>
  <c r="D47" i="34"/>
  <c r="E47" i="34"/>
  <c r="F47" i="34"/>
  <c r="I47" i="34"/>
  <c r="J47" i="34"/>
  <c r="K47" i="34"/>
  <c r="C4" i="35"/>
  <c r="D4" i="35"/>
  <c r="E4" i="35"/>
  <c r="H4" i="35"/>
  <c r="I4" i="35"/>
  <c r="J4" i="35"/>
  <c r="C11" i="35"/>
  <c r="D11" i="35"/>
  <c r="E11" i="35"/>
  <c r="H11" i="35"/>
  <c r="I11" i="35"/>
  <c r="J11" i="35"/>
  <c r="C18" i="35"/>
  <c r="D18" i="35"/>
  <c r="E18" i="35"/>
  <c r="H18" i="35"/>
  <c r="I18" i="35"/>
  <c r="J18" i="35"/>
  <c r="C25" i="35"/>
  <c r="D25" i="35"/>
  <c r="E25" i="35"/>
  <c r="H25" i="35"/>
  <c r="I25" i="35"/>
  <c r="J25" i="35"/>
  <c r="C32" i="35"/>
  <c r="D32" i="35"/>
  <c r="E32" i="35"/>
  <c r="H32" i="35"/>
  <c r="I32" i="35"/>
  <c r="J32" i="35"/>
  <c r="C39" i="35"/>
  <c r="D39" i="35"/>
  <c r="E39" i="35"/>
  <c r="I39" i="35"/>
  <c r="J39" i="35"/>
  <c r="H43" i="35"/>
  <c r="H39" i="35"/>
  <c r="F25" i="18"/>
  <c r="K25" i="18"/>
  <c r="M25" i="18"/>
  <c r="I26" i="18"/>
  <c r="I27" i="18"/>
  <c r="I28" i="18"/>
  <c r="I29" i="18"/>
  <c r="I30" i="18"/>
  <c r="I31" i="18"/>
  <c r="I32" i="18"/>
  <c r="I33" i="18"/>
  <c r="I34" i="18"/>
  <c r="D8" i="60"/>
  <c r="E8" i="60"/>
  <c r="F8" i="60"/>
  <c r="F7" i="60"/>
  <c r="G8" i="60"/>
  <c r="H8" i="60"/>
  <c r="H7" i="60"/>
  <c r="I8" i="60"/>
  <c r="I7" i="60"/>
  <c r="K8" i="60"/>
  <c r="L8" i="60"/>
  <c r="L7" i="60"/>
  <c r="D13" i="60"/>
  <c r="D7" i="60"/>
  <c r="E13" i="60"/>
  <c r="E7" i="60"/>
  <c r="F13" i="60"/>
  <c r="G13" i="60"/>
  <c r="G7" i="60"/>
  <c r="H13" i="60"/>
  <c r="I13" i="60"/>
  <c r="J13" i="60"/>
  <c r="J7" i="60"/>
  <c r="K13" i="60"/>
  <c r="L13" i="60"/>
  <c r="D18" i="60"/>
  <c r="E18" i="60"/>
  <c r="F18" i="60"/>
  <c r="G18" i="60"/>
  <c r="H18" i="60"/>
  <c r="I18" i="60"/>
  <c r="J18" i="60"/>
  <c r="K18" i="60"/>
  <c r="K7" i="60"/>
  <c r="L18" i="60"/>
  <c r="A8" i="61"/>
  <c r="A7" i="61"/>
  <c r="B8" i="61"/>
  <c r="B7" i="61"/>
  <c r="C8" i="61"/>
  <c r="C7" i="61"/>
  <c r="D8" i="61"/>
  <c r="D7" i="61"/>
  <c r="F8" i="61"/>
  <c r="F7" i="61"/>
  <c r="G8" i="61"/>
  <c r="H8" i="61"/>
  <c r="H7" i="61"/>
  <c r="I8" i="61"/>
  <c r="J8" i="61"/>
  <c r="J7" i="61"/>
  <c r="K8" i="61"/>
  <c r="K7" i="61"/>
  <c r="A13" i="61"/>
  <c r="B13" i="61"/>
  <c r="C13" i="61"/>
  <c r="D13" i="61"/>
  <c r="E13" i="61"/>
  <c r="E7" i="61"/>
  <c r="F13" i="61"/>
  <c r="G13" i="61"/>
  <c r="G7" i="61"/>
  <c r="H13" i="61"/>
  <c r="I13" i="61"/>
  <c r="I7" i="61"/>
  <c r="J13" i="61"/>
  <c r="K13" i="61"/>
  <c r="L13" i="61"/>
  <c r="L7" i="61"/>
  <c r="A18" i="61"/>
  <c r="B18" i="61"/>
  <c r="C18" i="61"/>
  <c r="D18" i="61"/>
  <c r="F18" i="61"/>
  <c r="G18" i="61"/>
  <c r="H18" i="61"/>
  <c r="I18" i="61"/>
  <c r="J18" i="61"/>
  <c r="K18" i="61"/>
  <c r="L18" i="61"/>
  <c r="D8" i="62"/>
  <c r="E8" i="62"/>
  <c r="F8" i="62"/>
  <c r="G8" i="62"/>
  <c r="H8" i="62"/>
  <c r="I8" i="62"/>
  <c r="J8" i="62"/>
  <c r="K8" i="62"/>
  <c r="L8" i="62"/>
  <c r="M8" i="62"/>
  <c r="D22" i="62"/>
  <c r="E22" i="62"/>
  <c r="F22" i="62"/>
  <c r="G22" i="62"/>
  <c r="H22" i="62"/>
  <c r="I22" i="62"/>
  <c r="J22" i="62"/>
  <c r="K22" i="62"/>
  <c r="L22" i="62"/>
  <c r="M22" i="62"/>
  <c r="D36" i="62"/>
  <c r="E36" i="62"/>
  <c r="F36" i="62"/>
  <c r="G36" i="62"/>
  <c r="H36" i="62"/>
  <c r="I36" i="62"/>
  <c r="J36" i="62"/>
  <c r="K36" i="62"/>
  <c r="L36" i="62"/>
  <c r="M36" i="62"/>
  <c r="A8" i="63"/>
  <c r="B8" i="63"/>
  <c r="C8" i="63"/>
  <c r="D8" i="63"/>
  <c r="E8" i="63"/>
  <c r="F8" i="63"/>
  <c r="G8" i="63"/>
  <c r="H8" i="63"/>
  <c r="I8" i="63"/>
  <c r="J8" i="63"/>
  <c r="K8" i="63"/>
  <c r="A22" i="63"/>
  <c r="B22" i="63"/>
  <c r="C22" i="63"/>
  <c r="D22" i="63"/>
  <c r="E22" i="63"/>
  <c r="F22" i="63"/>
  <c r="G22" i="63"/>
  <c r="H22" i="63"/>
  <c r="I22" i="63"/>
  <c r="J22" i="63"/>
  <c r="K22" i="63"/>
  <c r="A36" i="63"/>
  <c r="B36" i="63"/>
  <c r="C36" i="63"/>
  <c r="D36" i="63"/>
  <c r="E36" i="63"/>
  <c r="F36" i="63"/>
  <c r="G36" i="63"/>
  <c r="H36" i="63"/>
  <c r="I36" i="63"/>
  <c r="J36" i="63"/>
  <c r="K36" i="63"/>
  <c r="E13" i="64"/>
  <c r="E12" i="64"/>
  <c r="F13" i="64"/>
  <c r="F12" i="64"/>
  <c r="G13" i="64"/>
  <c r="G12" i="64"/>
  <c r="M34" i="64"/>
  <c r="M33" i="64"/>
  <c r="N34" i="64"/>
  <c r="N33" i="64"/>
  <c r="O34" i="64"/>
  <c r="O33" i="64"/>
  <c r="L25" i="65"/>
  <c r="M25" i="65"/>
  <c r="N25" i="65"/>
  <c r="E13" i="66"/>
  <c r="E12" i="66"/>
  <c r="F13" i="66"/>
  <c r="F12" i="66"/>
  <c r="G13" i="66"/>
  <c r="G12" i="66"/>
  <c r="E9" i="67"/>
  <c r="E8" i="67"/>
  <c r="F9" i="67"/>
  <c r="F8" i="67"/>
  <c r="G9" i="67"/>
  <c r="G8" i="67"/>
  <c r="I25" i="18"/>
  <c r="O27" i="18"/>
  <c r="O32" i="18"/>
  <c r="O25" i="18"/>
  <c r="O26" i="18"/>
  <c r="O29" i="18"/>
  <c r="O31" i="18"/>
  <c r="O28" i="18"/>
  <c r="O33" i="18"/>
  <c r="O30" i="18"/>
  <c r="O34" i="18"/>
  <c r="G33" i="57"/>
  <c r="G26" i="57"/>
  <c r="G12" i="57"/>
  <c r="G5" i="57"/>
  <c r="C33" i="57"/>
  <c r="C19" i="57"/>
  <c r="G28" i="56"/>
  <c r="G21" i="56"/>
  <c r="G14" i="56"/>
  <c r="G7" i="56"/>
  <c r="C35" i="56"/>
  <c r="C21" i="56"/>
  <c r="D5" i="56"/>
  <c r="C7" i="56"/>
  <c r="C5" i="56"/>
</calcChain>
</file>

<file path=xl/sharedStrings.xml><?xml version="1.0" encoding="utf-8"?>
<sst xmlns="http://schemas.openxmlformats.org/spreadsheetml/2006/main" count="2017" uniqueCount="1070">
  <si>
    <t>昭和</t>
  </si>
  <si>
    <t>29</t>
    <phoneticPr fontId="69"/>
  </si>
  <si>
    <t>増加率</t>
    <rPh sb="0" eb="2">
      <t>ゾウカ</t>
    </rPh>
    <rPh sb="2" eb="3">
      <t>リツ</t>
    </rPh>
    <phoneticPr fontId="69"/>
  </si>
  <si>
    <t>見沼区</t>
    <rPh sb="0" eb="2">
      <t>ミヌマ</t>
    </rPh>
    <rPh sb="2" eb="3">
      <t>ク</t>
    </rPh>
    <phoneticPr fontId="68"/>
  </si>
  <si>
    <t>国勢調査（10．1）</t>
    <rPh sb="0" eb="2">
      <t>コクセイ</t>
    </rPh>
    <rPh sb="2" eb="4">
      <t>チョウサ</t>
    </rPh>
    <phoneticPr fontId="68"/>
  </si>
  <si>
    <t>0～4</t>
    <phoneticPr fontId="71"/>
  </si>
  <si>
    <t>離　婚</t>
  </si>
  <si>
    <t xml:space="preserve">総数   </t>
    <phoneticPr fontId="71"/>
  </si>
  <si>
    <t>年</t>
    <rPh sb="0" eb="1">
      <t>ネン</t>
    </rPh>
    <phoneticPr fontId="68"/>
  </si>
  <si>
    <t>39</t>
  </si>
  <si>
    <t>北区</t>
    <rPh sb="0" eb="1">
      <t>キタ</t>
    </rPh>
    <rPh sb="1" eb="2">
      <t>ク</t>
    </rPh>
    <phoneticPr fontId="68"/>
  </si>
  <si>
    <t>清瀬市</t>
  </si>
  <si>
    <t>神奈川県</t>
    <phoneticPr fontId="1"/>
  </si>
  <si>
    <t>上尾市　　　　</t>
    <phoneticPr fontId="69"/>
  </si>
  <si>
    <t>世　帯　数</t>
    <rPh sb="0" eb="1">
      <t>ヨ</t>
    </rPh>
    <rPh sb="2" eb="3">
      <t>オビ</t>
    </rPh>
    <rPh sb="4" eb="5">
      <t>カズ</t>
    </rPh>
    <phoneticPr fontId="68"/>
  </si>
  <si>
    <t>大正</t>
    <rPh sb="0" eb="2">
      <t>タイショウ</t>
    </rPh>
    <phoneticPr fontId="68"/>
  </si>
  <si>
    <t>永田</t>
    <rPh sb="0" eb="2">
      <t>ナガタ</t>
    </rPh>
    <phoneticPr fontId="68"/>
  </si>
  <si>
    <t>△ 0.5</t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</si>
  <si>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70"/>
  </si>
  <si>
    <t>南高麗地区</t>
  </si>
  <si>
    <t>－</t>
    <phoneticPr fontId="68"/>
  </si>
  <si>
    <t>役　員</t>
    <rPh sb="0" eb="1">
      <t>ヤク</t>
    </rPh>
    <rPh sb="2" eb="3">
      <t>イン</t>
    </rPh>
    <phoneticPr fontId="68"/>
  </si>
  <si>
    <t>常住人口調査</t>
    <rPh sb="0" eb="2">
      <t>ジョウジュウ</t>
    </rPh>
    <rPh sb="2" eb="4">
      <t>ジンコウ</t>
    </rPh>
    <rPh sb="4" eb="6">
      <t>チョウサ</t>
    </rPh>
    <phoneticPr fontId="68"/>
  </si>
  <si>
    <t>50～54歳</t>
    <rPh sb="5" eb="6">
      <t>サイ</t>
    </rPh>
    <phoneticPr fontId="68"/>
  </si>
  <si>
    <t>世帯</t>
    <rPh sb="0" eb="2">
      <t>セタイ</t>
    </rPh>
    <phoneticPr fontId="68"/>
  </si>
  <si>
    <t>町(大字)</t>
  </si>
  <si>
    <t>３０～３４</t>
    <phoneticPr fontId="68"/>
  </si>
  <si>
    <t>各年1月１日現在（単位：人）</t>
  </si>
  <si>
    <t>秩父市</t>
  </si>
  <si>
    <t>４人</t>
    <rPh sb="1" eb="2">
      <t>ニン</t>
    </rPh>
    <phoneticPr fontId="68"/>
  </si>
  <si>
    <t>の 推 移</t>
  </si>
  <si>
    <t>男</t>
    <rPh sb="0" eb="1">
      <t>オトコ</t>
    </rPh>
    <phoneticPr fontId="68"/>
  </si>
  <si>
    <t>１１　地区別世帯数</t>
  </si>
  <si>
    <t>20～24</t>
    <phoneticPr fontId="71"/>
  </si>
  <si>
    <t>夫婦と妻の親から成る世帯</t>
    <phoneticPr fontId="71"/>
  </si>
  <si>
    <t>平　均</t>
    <rPh sb="0" eb="1">
      <t>ヒラ</t>
    </rPh>
    <rPh sb="2" eb="3">
      <t>ヒトシ</t>
    </rPh>
    <phoneticPr fontId="68"/>
  </si>
  <si>
    <t>人　　　　　口</t>
    <rPh sb="0" eb="1">
      <t>ヒト</t>
    </rPh>
    <rPh sb="6" eb="7">
      <t>クチ</t>
    </rPh>
    <phoneticPr fontId="68"/>
  </si>
  <si>
    <t>総　　数</t>
    <rPh sb="0" eb="1">
      <t>フサ</t>
    </rPh>
    <rPh sb="3" eb="4">
      <t>カズ</t>
    </rPh>
    <phoneticPr fontId="68"/>
  </si>
  <si>
    <t>総人口（１．１）</t>
    <rPh sb="0" eb="3">
      <t>ソウジンコウ</t>
    </rPh>
    <phoneticPr fontId="68"/>
  </si>
  <si>
    <t>女</t>
    <rPh sb="0" eb="1">
      <t>オンナ</t>
    </rPh>
    <phoneticPr fontId="68"/>
  </si>
  <si>
    <t>43</t>
  </si>
  <si>
    <t>中藤下郷</t>
  </si>
  <si>
    <t>年　次</t>
    <rPh sb="0" eb="1">
      <t>トシ</t>
    </rPh>
    <rPh sb="2" eb="3">
      <t>ツギ</t>
    </rPh>
    <phoneticPr fontId="68"/>
  </si>
  <si>
    <t>夫婦と他の親族（親，子供を含まない）から成る世帯</t>
    <rPh sb="20" eb="21">
      <t>ナ</t>
    </rPh>
    <rPh sb="22" eb="24">
      <t>セタイ</t>
    </rPh>
    <phoneticPr fontId="71"/>
  </si>
  <si>
    <t>青梅市</t>
  </si>
  <si>
    <t>世帯数</t>
  </si>
  <si>
    <t>原市場</t>
    <rPh sb="0" eb="3">
      <t>ハライチバ</t>
    </rPh>
    <phoneticPr fontId="68"/>
  </si>
  <si>
    <t>世 帯 人 員</t>
    <phoneticPr fontId="71"/>
  </si>
  <si>
    <t>南町</t>
    <rPh sb="0" eb="2">
      <t>ミナミチョウ</t>
    </rPh>
    <phoneticPr fontId="68"/>
  </si>
  <si>
    <t>核家族世帯</t>
    <phoneticPr fontId="71"/>
  </si>
  <si>
    <t>％</t>
    <phoneticPr fontId="68"/>
  </si>
  <si>
    <t>割　　 合</t>
    <rPh sb="0" eb="1">
      <t>ワリ</t>
    </rPh>
    <rPh sb="4" eb="5">
      <t>ゴウ</t>
    </rPh>
    <phoneticPr fontId="69"/>
  </si>
  <si>
    <t>北川</t>
  </si>
  <si>
    <t>米　国</t>
  </si>
  <si>
    <t>南高麗</t>
    <rPh sb="0" eb="1">
      <t>ミナミ</t>
    </rPh>
    <rPh sb="1" eb="3">
      <t>コウライ</t>
    </rPh>
    <phoneticPr fontId="68"/>
  </si>
  <si>
    <t>年　齢</t>
    <rPh sb="0" eb="1">
      <t>トシ</t>
    </rPh>
    <rPh sb="2" eb="3">
      <t>ヨワイ</t>
    </rPh>
    <phoneticPr fontId="68"/>
  </si>
  <si>
    <t>前ヶ貫</t>
    <rPh sb="0" eb="1">
      <t>マエ</t>
    </rPh>
    <rPh sb="2" eb="3">
      <t>ヌキ</t>
    </rPh>
    <phoneticPr fontId="68"/>
  </si>
  <si>
    <t xml:space="preserve">   ６５歳以上世帯員がいる一般世帯</t>
    <rPh sb="5" eb="6">
      <t>サイ</t>
    </rPh>
    <rPh sb="6" eb="8">
      <t>イジョウ</t>
    </rPh>
    <rPh sb="8" eb="11">
      <t>セタイイン</t>
    </rPh>
    <rPh sb="14" eb="16">
      <t>イッパン</t>
    </rPh>
    <rPh sb="16" eb="18">
      <t>セタイ</t>
    </rPh>
    <phoneticPr fontId="68"/>
  </si>
  <si>
    <t>荒川区</t>
  </si>
  <si>
    <t>60</t>
    <phoneticPr fontId="68"/>
  </si>
  <si>
    <t>美杉台</t>
    <rPh sb="0" eb="1">
      <t>ミ</t>
    </rPh>
    <rPh sb="1" eb="2">
      <t>スギ</t>
    </rPh>
    <rPh sb="2" eb="3">
      <t>ダイ</t>
    </rPh>
    <phoneticPr fontId="68"/>
  </si>
  <si>
    <t>　　うち農業</t>
  </si>
  <si>
    <t>新宿区</t>
  </si>
  <si>
    <t>件</t>
  </si>
  <si>
    <t xml:space="preserve"> </t>
    <phoneticPr fontId="68"/>
  </si>
  <si>
    <t>笠縫</t>
    <rPh sb="0" eb="2">
      <t>カサヌイ</t>
    </rPh>
    <phoneticPr fontId="68"/>
  </si>
  <si>
    <t>60～64</t>
    <phoneticPr fontId="68"/>
  </si>
  <si>
    <t>岩渕</t>
  </si>
  <si>
    <t>※他市区町村で従業・通学の総数には、従業地・通学地「不詳」を含む。</t>
    <rPh sb="1" eb="2">
      <t>タ</t>
    </rPh>
    <rPh sb="2" eb="6">
      <t>シクチョウソン</t>
    </rPh>
    <rPh sb="7" eb="9">
      <t>ジュウギョウ</t>
    </rPh>
    <rPh sb="10" eb="12">
      <t>ツウガク</t>
    </rPh>
    <rPh sb="13" eb="15">
      <t>ソウスウ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68"/>
  </si>
  <si>
    <t>下直竹</t>
    <rPh sb="0" eb="1">
      <t>シタ</t>
    </rPh>
    <rPh sb="1" eb="2">
      <t>チョク</t>
    </rPh>
    <rPh sb="2" eb="3">
      <t>タケ</t>
    </rPh>
    <phoneticPr fontId="68"/>
  </si>
  <si>
    <t>40～44</t>
    <phoneticPr fontId="68"/>
  </si>
  <si>
    <t xml:space="preserve">   ６５歳以上世帯人員</t>
    <rPh sb="8" eb="10">
      <t>セタイ</t>
    </rPh>
    <phoneticPr fontId="68"/>
  </si>
  <si>
    <t>茜台一丁目</t>
  </si>
  <si>
    <t>越谷市　　　　</t>
    <phoneticPr fontId="69"/>
  </si>
  <si>
    <t>平成　</t>
    <rPh sb="0" eb="2">
      <t>ヘイセイ</t>
    </rPh>
    <phoneticPr fontId="68"/>
  </si>
  <si>
    <t>平成7年</t>
    <rPh sb="0" eb="2">
      <t>ヘイセイ</t>
    </rPh>
    <rPh sb="3" eb="4">
      <t>ネン</t>
    </rPh>
    <phoneticPr fontId="68"/>
  </si>
  <si>
    <t>落合</t>
    <rPh sb="0" eb="2">
      <t>オチアイ</t>
    </rPh>
    <phoneticPr fontId="68"/>
  </si>
  <si>
    <t>平成27年</t>
    <rPh sb="0" eb="2">
      <t>ヘイセイ</t>
    </rPh>
    <rPh sb="4" eb="5">
      <t>ネン</t>
    </rPh>
    <phoneticPr fontId="68"/>
  </si>
  <si>
    <t>美杉台地区</t>
    <rPh sb="0" eb="2">
      <t>ミスギ</t>
    </rPh>
    <rPh sb="2" eb="3">
      <t>ダイ</t>
    </rPh>
    <rPh sb="3" eb="5">
      <t>チク</t>
    </rPh>
    <phoneticPr fontId="68"/>
  </si>
  <si>
    <t>栃木県</t>
    <rPh sb="0" eb="3">
      <t>トチギケン</t>
    </rPh>
    <phoneticPr fontId="68"/>
  </si>
  <si>
    <t>井上</t>
  </si>
  <si>
    <t>87</t>
  </si>
  <si>
    <t>合併総人口（１．１）</t>
  </si>
  <si>
    <t>総　数</t>
    <rPh sb="0" eb="1">
      <t>ソウ</t>
    </rPh>
    <rPh sb="2" eb="3">
      <t>カズ</t>
    </rPh>
    <phoneticPr fontId="68"/>
  </si>
  <si>
    <t>製造業</t>
    <rPh sb="0" eb="3">
      <t>セイゾウギョウ</t>
    </rPh>
    <phoneticPr fontId="68"/>
  </si>
  <si>
    <t>平成　 　</t>
    <rPh sb="0" eb="2">
      <t>ヘイセイ</t>
    </rPh>
    <phoneticPr fontId="68"/>
  </si>
  <si>
    <t>南高麗</t>
  </si>
  <si>
    <t>全市</t>
    <rPh sb="0" eb="1">
      <t>ゼン</t>
    </rPh>
    <rPh sb="1" eb="2">
      <t>シ</t>
    </rPh>
    <phoneticPr fontId="68"/>
  </si>
  <si>
    <t>葛飾区</t>
  </si>
  <si>
    <t>38</t>
    <phoneticPr fontId="69"/>
  </si>
  <si>
    <t>増　減　率</t>
    <rPh sb="0" eb="1">
      <t>ゾウ</t>
    </rPh>
    <rPh sb="2" eb="3">
      <t>ゲン</t>
    </rPh>
    <rPh sb="4" eb="5">
      <t>リツ</t>
    </rPh>
    <phoneticPr fontId="68"/>
  </si>
  <si>
    <t>上赤工</t>
    <rPh sb="0" eb="3">
      <t>カミアカダクミ</t>
    </rPh>
    <phoneticPr fontId="68"/>
  </si>
  <si>
    <t>通学者</t>
    <rPh sb="0" eb="3">
      <t>ツウガクシャ</t>
    </rPh>
    <phoneticPr fontId="1"/>
  </si>
  <si>
    <t>△0.2</t>
  </si>
  <si>
    <t>１５～１９</t>
    <phoneticPr fontId="68"/>
  </si>
  <si>
    <t>8</t>
    <phoneticPr fontId="69"/>
  </si>
  <si>
    <t>２０～２４</t>
    <phoneticPr fontId="68"/>
  </si>
  <si>
    <t>平成２７年１０月１日現在（単位：人、世帯）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20">
      <t>セタイ</t>
    </rPh>
    <phoneticPr fontId="70"/>
  </si>
  <si>
    <t>芦苅場</t>
    <rPh sb="0" eb="3">
      <t>アシカリバ</t>
    </rPh>
    <phoneticPr fontId="68"/>
  </si>
  <si>
    <t>２５～２９</t>
    <phoneticPr fontId="68"/>
  </si>
  <si>
    <t>世　　帯　　数</t>
    <rPh sb="0" eb="1">
      <t>ヨ</t>
    </rPh>
    <rPh sb="3" eb="4">
      <t>オビ</t>
    </rPh>
    <rPh sb="6" eb="7">
      <t>カズ</t>
    </rPh>
    <phoneticPr fontId="68"/>
  </si>
  <si>
    <t>25</t>
  </si>
  <si>
    <t>25</t>
    <phoneticPr fontId="69"/>
  </si>
  <si>
    <t>２７　世帯の家族類型別一般世帯数</t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phoneticPr fontId="70"/>
  </si>
  <si>
    <t>桜区</t>
    <rPh sb="0" eb="1">
      <t>サクラ</t>
    </rPh>
    <rPh sb="1" eb="2">
      <t>ク</t>
    </rPh>
    <phoneticPr fontId="68"/>
  </si>
  <si>
    <t>世　　帯</t>
    <rPh sb="0" eb="1">
      <t>ヨ</t>
    </rPh>
    <rPh sb="3" eb="4">
      <t>オビ</t>
    </rPh>
    <phoneticPr fontId="68"/>
  </si>
  <si>
    <t>新光</t>
  </si>
  <si>
    <t>27</t>
    <phoneticPr fontId="68"/>
  </si>
  <si>
    <t xml:space="preserve">40～44 </t>
    <phoneticPr fontId="71"/>
  </si>
  <si>
    <t>１５歳未満</t>
    <rPh sb="2" eb="3">
      <t>サイ</t>
    </rPh>
    <rPh sb="3" eb="5">
      <t>ミマン</t>
    </rPh>
    <phoneticPr fontId="68"/>
  </si>
  <si>
    <t>府中市</t>
  </si>
  <si>
    <t>24</t>
    <phoneticPr fontId="69"/>
  </si>
  <si>
    <t>８　人 口 ・ 世 帯 数</t>
    <rPh sb="2" eb="3">
      <t>ヒト</t>
    </rPh>
    <rPh sb="4" eb="5">
      <t>クチ</t>
    </rPh>
    <rPh sb="8" eb="9">
      <t>ヨ</t>
    </rPh>
    <rPh sb="10" eb="11">
      <t>オビ</t>
    </rPh>
    <rPh sb="12" eb="13">
      <t>カズ</t>
    </rPh>
    <phoneticPr fontId="68"/>
  </si>
  <si>
    <t>所沢市</t>
  </si>
  <si>
    <t>柳町</t>
    <rPh sb="0" eb="2">
      <t>ヤナギチョウ</t>
    </rPh>
    <phoneticPr fontId="68"/>
  </si>
  <si>
    <t>70～74</t>
    <phoneticPr fontId="71"/>
  </si>
  <si>
    <t>東京都</t>
    <rPh sb="0" eb="3">
      <t>トウキョウト</t>
    </rPh>
    <phoneticPr fontId="1"/>
  </si>
  <si>
    <t>小金井市</t>
  </si>
  <si>
    <t>年　　次</t>
    <rPh sb="0" eb="1">
      <t>トシ</t>
    </rPh>
    <rPh sb="3" eb="4">
      <t>ツギ</t>
    </rPh>
    <phoneticPr fontId="68"/>
  </si>
  <si>
    <t>人　　口</t>
    <rPh sb="0" eb="1">
      <t>ヒト</t>
    </rPh>
    <rPh sb="3" eb="4">
      <t>クチ</t>
    </rPh>
    <phoneticPr fontId="68"/>
  </si>
  <si>
    <t>人</t>
    <rPh sb="0" eb="1">
      <t>ニン</t>
    </rPh>
    <phoneticPr fontId="68"/>
  </si>
  <si>
    <t>〃</t>
    <phoneticPr fontId="68"/>
  </si>
  <si>
    <t>秩父市　　　　</t>
    <phoneticPr fontId="69"/>
  </si>
  <si>
    <t>93</t>
  </si>
  <si>
    <t>昭和</t>
    <rPh sb="0" eb="2">
      <t>ショウワ</t>
    </rPh>
    <phoneticPr fontId="68"/>
  </si>
  <si>
    <t>人口調査（合併人口）</t>
    <rPh sb="0" eb="2">
      <t>ジンコウ</t>
    </rPh>
    <rPh sb="2" eb="4">
      <t>チョウサ</t>
    </rPh>
    <rPh sb="5" eb="7">
      <t>ガッペイ</t>
    </rPh>
    <rPh sb="7" eb="9">
      <t>ジンコウ</t>
    </rPh>
    <phoneticPr fontId="68"/>
  </si>
  <si>
    <t>川島町</t>
  </si>
  <si>
    <t>△1.9</t>
    <phoneticPr fontId="68"/>
  </si>
  <si>
    <t>臨時国勢調査（10．1）</t>
    <rPh sb="0" eb="2">
      <t>リンジ</t>
    </rPh>
    <rPh sb="2" eb="4">
      <t>コクセイ</t>
    </rPh>
    <rPh sb="4" eb="6">
      <t>チョウサ</t>
    </rPh>
    <phoneticPr fontId="68"/>
  </si>
  <si>
    <t>8</t>
  </si>
  <si>
    <t>江戸川区</t>
  </si>
  <si>
    <t>人口調査</t>
    <rPh sb="0" eb="2">
      <t>ジンコウ</t>
    </rPh>
    <rPh sb="2" eb="4">
      <t>チョウサ</t>
    </rPh>
    <phoneticPr fontId="68"/>
  </si>
  <si>
    <t>53</t>
  </si>
  <si>
    <t>平成17年</t>
    <rPh sb="0" eb="2">
      <t>ヘイセイ</t>
    </rPh>
    <rPh sb="4" eb="5">
      <t>ネン</t>
    </rPh>
    <phoneticPr fontId="68"/>
  </si>
  <si>
    <t>10</t>
    <phoneticPr fontId="68"/>
  </si>
  <si>
    <t>△1.2</t>
    <phoneticPr fontId="68"/>
  </si>
  <si>
    <t>△0.5</t>
    <phoneticPr fontId="68"/>
  </si>
  <si>
    <t>久須美</t>
  </si>
  <si>
    <t>46</t>
    <phoneticPr fontId="69"/>
  </si>
  <si>
    <t>64</t>
  </si>
  <si>
    <t>65</t>
    <phoneticPr fontId="68"/>
  </si>
  <si>
    <t>住民登録人口（7．1）</t>
    <rPh sb="0" eb="2">
      <t>ジュウミン</t>
    </rPh>
    <rPh sb="2" eb="4">
      <t>トウロク</t>
    </rPh>
    <rPh sb="4" eb="6">
      <t>ジンコウ</t>
    </rPh>
    <phoneticPr fontId="68"/>
  </si>
  <si>
    <t>〃（3．30）</t>
    <phoneticPr fontId="68"/>
  </si>
  <si>
    <t>皆野町</t>
  </si>
  <si>
    <t>川口市</t>
  </si>
  <si>
    <t>名栗地区</t>
    <rPh sb="0" eb="2">
      <t>ナグリ</t>
    </rPh>
    <rPh sb="2" eb="4">
      <t>チク</t>
    </rPh>
    <phoneticPr fontId="68"/>
  </si>
  <si>
    <t>市制施行人口（1．1）</t>
    <rPh sb="0" eb="2">
      <t>シセイ</t>
    </rPh>
    <rPh sb="2" eb="4">
      <t>セコウ</t>
    </rPh>
    <rPh sb="4" eb="6">
      <t>ジンコウ</t>
    </rPh>
    <phoneticPr fontId="68"/>
  </si>
  <si>
    <t>55～59</t>
    <phoneticPr fontId="68"/>
  </si>
  <si>
    <t>※常住地による人口の総数には、労働力状態「不詳」を含む。</t>
    <rPh sb="1" eb="3">
      <t>ジョウジュウ</t>
    </rPh>
    <rPh sb="3" eb="4">
      <t>チ</t>
    </rPh>
    <rPh sb="7" eb="9">
      <t>ジンコウ</t>
    </rPh>
    <rPh sb="10" eb="12">
      <t>ソウスウ</t>
    </rPh>
    <rPh sb="15" eb="18">
      <t>ロウドウリョク</t>
    </rPh>
    <rPh sb="18" eb="20">
      <t>ジョウタイ</t>
    </rPh>
    <rPh sb="21" eb="23">
      <t>フショウ</t>
    </rPh>
    <rPh sb="25" eb="26">
      <t>フク</t>
    </rPh>
    <phoneticPr fontId="68"/>
  </si>
  <si>
    <t>川寺</t>
    <rPh sb="0" eb="2">
      <t>カワデラ</t>
    </rPh>
    <phoneticPr fontId="68"/>
  </si>
  <si>
    <t>△17.6</t>
    <phoneticPr fontId="68"/>
  </si>
  <si>
    <t>※総数には、年齢「不詳」を含む。</t>
    <rPh sb="1" eb="3">
      <t>ソウスウ</t>
    </rPh>
    <rPh sb="6" eb="8">
      <t>ネンレイ</t>
    </rPh>
    <rPh sb="9" eb="11">
      <t>フショウ</t>
    </rPh>
    <rPh sb="13" eb="14">
      <t>フク</t>
    </rPh>
    <phoneticPr fontId="68"/>
  </si>
  <si>
    <t>滑川町</t>
  </si>
  <si>
    <t>元加治村分離（4．1）</t>
    <rPh sb="0" eb="3">
      <t>モトカジ</t>
    </rPh>
    <rPh sb="3" eb="4">
      <t>ムラ</t>
    </rPh>
    <rPh sb="4" eb="6">
      <t>ブンリ</t>
    </rPh>
    <phoneticPr fontId="68"/>
  </si>
  <si>
    <t>大河原</t>
    <rPh sb="0" eb="3">
      <t>オオカワラ</t>
    </rPh>
    <phoneticPr fontId="68"/>
  </si>
  <si>
    <t>住民登録人口（1．1）</t>
    <rPh sb="0" eb="2">
      <t>ジュウミン</t>
    </rPh>
    <rPh sb="2" eb="4">
      <t>トウロク</t>
    </rPh>
    <rPh sb="4" eb="6">
      <t>ジンコウ</t>
    </rPh>
    <phoneticPr fontId="68"/>
  </si>
  <si>
    <t>42</t>
  </si>
  <si>
    <t>59</t>
  </si>
  <si>
    <t>※従業・通学先の市区町村への就業者・通学者数の計が10人未満の場合｢その他の都道府県｣、「その他の市町村」にまとめて表章している。
※当地に常住する就業者・通学者には、従業地・通学地「不詳」を含む。
※他市区町村で従業・通学には、他市区町村に従業・通学で、従業地・通学地「不詳」を含む。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2">
      <t>シチョウソン</t>
    </rPh>
    <rPh sb="58" eb="59">
      <t>ヒョウ</t>
    </rPh>
    <rPh sb="59" eb="60">
      <t>ショウ</t>
    </rPh>
    <rPh sb="67" eb="68">
      <t>トウ</t>
    </rPh>
    <rPh sb="68" eb="69">
      <t>チ</t>
    </rPh>
    <rPh sb="70" eb="72">
      <t>ジョウジュウ</t>
    </rPh>
    <rPh sb="74" eb="77">
      <t>シュウギョウシャ</t>
    </rPh>
    <rPh sb="78" eb="81">
      <t>ツウガクシャ</t>
    </rPh>
    <rPh sb="84" eb="86">
      <t>ジュウギョウ</t>
    </rPh>
    <rPh sb="86" eb="87">
      <t>チ</t>
    </rPh>
    <rPh sb="88" eb="90">
      <t>ツウガク</t>
    </rPh>
    <rPh sb="90" eb="91">
      <t>チ</t>
    </rPh>
    <rPh sb="92" eb="94">
      <t>フショウ</t>
    </rPh>
    <rPh sb="96" eb="97">
      <t>フク</t>
    </rPh>
    <rPh sb="101" eb="102">
      <t>タ</t>
    </rPh>
    <rPh sb="102" eb="104">
      <t>シク</t>
    </rPh>
    <rPh sb="104" eb="106">
      <t>チョウソン</t>
    </rPh>
    <rPh sb="107" eb="109">
      <t>ジュウギョウ</t>
    </rPh>
    <rPh sb="110" eb="112">
      <t>ツウガク</t>
    </rPh>
    <rPh sb="115" eb="116">
      <t>タ</t>
    </rPh>
    <rPh sb="116" eb="118">
      <t>シク</t>
    </rPh>
    <rPh sb="118" eb="120">
      <t>チョウソン</t>
    </rPh>
    <rPh sb="121" eb="123">
      <t>ジュウギョウ</t>
    </rPh>
    <rPh sb="124" eb="126">
      <t>ツウガク</t>
    </rPh>
    <rPh sb="128" eb="130">
      <t>ジュウギョウ</t>
    </rPh>
    <rPh sb="130" eb="131">
      <t>チ</t>
    </rPh>
    <rPh sb="132" eb="134">
      <t>ツウガク</t>
    </rPh>
    <rPh sb="134" eb="135">
      <t>チ</t>
    </rPh>
    <rPh sb="136" eb="138">
      <t>フショウ</t>
    </rPh>
    <rPh sb="140" eb="141">
      <t>フク</t>
    </rPh>
    <phoneticPr fontId="68"/>
  </si>
  <si>
    <t>合併人口（9．30）</t>
    <rPh sb="0" eb="2">
      <t>ガッペイ</t>
    </rPh>
    <rPh sb="2" eb="4">
      <t>ジンコウ</t>
    </rPh>
    <phoneticPr fontId="68"/>
  </si>
  <si>
    <t>％</t>
  </si>
  <si>
    <t xml:space="preserve">　人/k㎡  </t>
    <rPh sb="1" eb="2">
      <t>ニン</t>
    </rPh>
    <phoneticPr fontId="69"/>
  </si>
  <si>
    <t>〃</t>
  </si>
  <si>
    <t>年　　次</t>
  </si>
  <si>
    <t>地区人口
割　　　合</t>
    <rPh sb="0" eb="2">
      <t>チク</t>
    </rPh>
    <rPh sb="2" eb="4">
      <t>ジンコウ</t>
    </rPh>
    <rPh sb="5" eb="6">
      <t>ワリ</t>
    </rPh>
    <rPh sb="9" eb="10">
      <t>ゴウ</t>
    </rPh>
    <phoneticPr fontId="68"/>
  </si>
  <si>
    <t>美杉台四丁目</t>
  </si>
  <si>
    <t>世　帯　数</t>
  </si>
  <si>
    <t>※平成２５年からは、外国人世帯を含む。</t>
    <rPh sb="13" eb="15">
      <t>セタイ</t>
    </rPh>
    <phoneticPr fontId="68"/>
  </si>
  <si>
    <t>世  　　帯</t>
  </si>
  <si>
    <t>人　　　　　口</t>
  </si>
  <si>
    <t>北本市　　　　</t>
    <phoneticPr fontId="69"/>
  </si>
  <si>
    <t>東吾野地区</t>
    <rPh sb="0" eb="3">
      <t>ヒガシアガノ</t>
    </rPh>
    <rPh sb="3" eb="5">
      <t>チク</t>
    </rPh>
    <phoneticPr fontId="68"/>
  </si>
  <si>
    <t>85～89</t>
    <phoneticPr fontId="68"/>
  </si>
  <si>
    <t>戸田市</t>
  </si>
  <si>
    <t>横浜市</t>
  </si>
  <si>
    <t>人　　口</t>
  </si>
  <si>
    <t>増　減　率</t>
  </si>
  <si>
    <t>37</t>
  </si>
  <si>
    <t>１５　年齢別人口</t>
    <rPh sb="3" eb="5">
      <t>ネンレイ</t>
    </rPh>
    <rPh sb="5" eb="6">
      <t>ベツ</t>
    </rPh>
    <rPh sb="6" eb="8">
      <t>ジンコウ</t>
    </rPh>
    <phoneticPr fontId="68"/>
  </si>
  <si>
    <t>総　　数</t>
  </si>
  <si>
    <t>男</t>
  </si>
  <si>
    <t>青木</t>
    <rPh sb="0" eb="2">
      <t>アオキ</t>
    </rPh>
    <phoneticPr fontId="68"/>
  </si>
  <si>
    <t>女</t>
  </si>
  <si>
    <t>１３　　外国人住民人口</t>
    <rPh sb="7" eb="9">
      <t>ジュウミン</t>
    </rPh>
    <phoneticPr fontId="68"/>
  </si>
  <si>
    <t>世帯</t>
  </si>
  <si>
    <t>56</t>
  </si>
  <si>
    <t>人</t>
  </si>
  <si>
    <t>総人口（１．１）</t>
  </si>
  <si>
    <t>資料：庶務課（住民基本台帳人口）</t>
    <rPh sb="0" eb="2">
      <t>シリョウ</t>
    </rPh>
    <rPh sb="3" eb="6">
      <t>ショムカ</t>
    </rPh>
    <phoneticPr fontId="68"/>
  </si>
  <si>
    <t>平成</t>
  </si>
  <si>
    <t>15</t>
    <phoneticPr fontId="69"/>
  </si>
  <si>
    <t>19</t>
  </si>
  <si>
    <t>練馬区</t>
  </si>
  <si>
    <t>△ 0.7</t>
  </si>
  <si>
    <t>△ 0.1</t>
  </si>
  <si>
    <t>鳩山町</t>
  </si>
  <si>
    <t>区町村別１５歳以上就業者数及び通学者数</t>
    <rPh sb="0" eb="1">
      <t>ク</t>
    </rPh>
    <rPh sb="1" eb="3">
      <t>チョウソン</t>
    </rPh>
    <rPh sb="3" eb="4">
      <t>ベツ</t>
    </rPh>
    <rPh sb="6" eb="7">
      <t>サイ</t>
    </rPh>
    <rPh sb="7" eb="9">
      <t>イジョウ</t>
    </rPh>
    <rPh sb="9" eb="12">
      <t>シュウギョウシャ</t>
    </rPh>
    <rPh sb="12" eb="13">
      <t>スウ</t>
    </rPh>
    <rPh sb="13" eb="14">
      <t>オヨ</t>
    </rPh>
    <rPh sb="15" eb="18">
      <t>ツウガクシャ</t>
    </rPh>
    <rPh sb="18" eb="19">
      <t>スウ</t>
    </rPh>
    <phoneticPr fontId="68"/>
  </si>
  <si>
    <t>18</t>
    <phoneticPr fontId="69"/>
  </si>
  <si>
    <t>△ 0.3</t>
  </si>
  <si>
    <t>美杉台二丁目</t>
  </si>
  <si>
    <t>草加市　　　　</t>
    <phoneticPr fontId="69"/>
  </si>
  <si>
    <t>美杉台七丁目</t>
    <rPh sb="0" eb="1">
      <t>ミ</t>
    </rPh>
    <rPh sb="1" eb="2">
      <t>スギ</t>
    </rPh>
    <rPh sb="2" eb="3">
      <t>ダイ</t>
    </rPh>
    <rPh sb="3" eb="4">
      <t>ナナ</t>
    </rPh>
    <rPh sb="4" eb="6">
      <t>チョウメ</t>
    </rPh>
    <phoneticPr fontId="6"/>
  </si>
  <si>
    <t>△ 0.2</t>
  </si>
  <si>
    <t>７５歳以上</t>
    <rPh sb="2" eb="5">
      <t>サイイジョウ</t>
    </rPh>
    <phoneticPr fontId="68"/>
  </si>
  <si>
    <t>31</t>
    <phoneticPr fontId="69"/>
  </si>
  <si>
    <t>新　　町</t>
  </si>
  <si>
    <t>△ 0.4</t>
    <phoneticPr fontId="68"/>
  </si>
  <si>
    <t>川崎</t>
  </si>
  <si>
    <t>△ 0.3</t>
    <phoneticPr fontId="68"/>
  </si>
  <si>
    <t>自　然　動　態</t>
  </si>
  <si>
    <t>△ 0.5</t>
    <phoneticPr fontId="68"/>
  </si>
  <si>
    <t>宮沢</t>
  </si>
  <si>
    <t>飯　能</t>
  </si>
  <si>
    <t>阿須</t>
    <rPh sb="0" eb="2">
      <t>アズ</t>
    </rPh>
    <phoneticPr fontId="68"/>
  </si>
  <si>
    <t>　　　　　資料：庶務課・市民課</t>
  </si>
  <si>
    <t>平戸</t>
    <rPh sb="0" eb="1">
      <t>ヒラ</t>
    </rPh>
    <rPh sb="1" eb="2">
      <t>ト</t>
    </rPh>
    <phoneticPr fontId="68"/>
  </si>
  <si>
    <t>山手町</t>
  </si>
  <si>
    <t>１４　町（大字）別人口・世帯数</t>
  </si>
  <si>
    <t>男</t>
    <rPh sb="0" eb="1">
      <t>オトコ</t>
    </rPh>
    <phoneticPr fontId="69"/>
  </si>
  <si>
    <t>33</t>
  </si>
  <si>
    <t>各年1月1日現在</t>
  </si>
  <si>
    <t>18</t>
  </si>
  <si>
    <t>加治地区</t>
  </si>
  <si>
    <t>年   　次</t>
  </si>
  <si>
    <t>人　　　口</t>
  </si>
  <si>
    <t>5～9</t>
    <phoneticPr fontId="68"/>
  </si>
  <si>
    <t>南川</t>
  </si>
  <si>
    <t>19</t>
    <phoneticPr fontId="69"/>
  </si>
  <si>
    <t>１世帯当たり　　　　  平 均 人 員</t>
  </si>
  <si>
    <t>狭山市　　　　</t>
    <phoneticPr fontId="69"/>
  </si>
  <si>
    <t>人口増加率</t>
  </si>
  <si>
    <t xml:space="preserve">10～14 </t>
    <phoneticPr fontId="71"/>
  </si>
  <si>
    <t>45～49</t>
    <phoneticPr fontId="68"/>
  </si>
  <si>
    <t>白子</t>
  </si>
  <si>
    <t>総　数</t>
  </si>
  <si>
    <t>％</t>
    <phoneticPr fontId="69"/>
  </si>
  <si>
    <t>豊島区</t>
  </si>
  <si>
    <t>下名栗</t>
    <rPh sb="0" eb="1">
      <t>シモ</t>
    </rPh>
    <rPh sb="1" eb="3">
      <t>ナグリ</t>
    </rPh>
    <phoneticPr fontId="68"/>
  </si>
  <si>
    <t>年</t>
  </si>
  <si>
    <t>下畑</t>
  </si>
  <si>
    <t>△</t>
  </si>
  <si>
    <t>23</t>
  </si>
  <si>
    <t>24</t>
  </si>
  <si>
    <t>久喜市　　　　</t>
    <phoneticPr fontId="69"/>
  </si>
  <si>
    <t>２３　国勢調査地区別人口・世帯数</t>
    <rPh sb="3" eb="5">
      <t>コクセイ</t>
    </rPh>
    <rPh sb="5" eb="7">
      <t>チョウサ</t>
    </rPh>
    <rPh sb="7" eb="9">
      <t>チク</t>
    </rPh>
    <rPh sb="9" eb="10">
      <t>ベツ</t>
    </rPh>
    <rPh sb="10" eb="12">
      <t>ジンコウ</t>
    </rPh>
    <rPh sb="13" eb="16">
      <t>セタイスウ</t>
    </rPh>
    <phoneticPr fontId="68"/>
  </si>
  <si>
    <t>総　　　数</t>
    <rPh sb="0" eb="1">
      <t>フサ</t>
    </rPh>
    <rPh sb="4" eb="5">
      <t>カズ</t>
    </rPh>
    <phoneticPr fontId="69"/>
  </si>
  <si>
    <t>美杉台六丁目</t>
  </si>
  <si>
    <t>上直竹上分</t>
    <rPh sb="0" eb="1">
      <t>カミ</t>
    </rPh>
    <rPh sb="1" eb="2">
      <t>ナオ</t>
    </rPh>
    <rPh sb="2" eb="3">
      <t>タケ</t>
    </rPh>
    <rPh sb="3" eb="4">
      <t>カミ</t>
    </rPh>
    <rPh sb="4" eb="5">
      <t>ブン</t>
    </rPh>
    <phoneticPr fontId="68"/>
  </si>
  <si>
    <t>双柳</t>
  </si>
  <si>
    <t>東吾野地区</t>
  </si>
  <si>
    <t>26</t>
  </si>
  <si>
    <t>その他の都道府県</t>
    <rPh sb="4" eb="8">
      <t>トドウフケン</t>
    </rPh>
    <phoneticPr fontId="68"/>
  </si>
  <si>
    <t>28</t>
  </si>
  <si>
    <t>△</t>
    <phoneticPr fontId="68"/>
  </si>
  <si>
    <t>29</t>
  </si>
  <si>
    <t>30</t>
  </si>
  <si>
    <t>48</t>
  </si>
  <si>
    <t>核家族以外の世帯</t>
    <rPh sb="0" eb="3">
      <t>カクカゾク</t>
    </rPh>
    <rPh sb="3" eb="5">
      <t>イガイ</t>
    </rPh>
    <phoneticPr fontId="71"/>
  </si>
  <si>
    <t>人口密度</t>
    <rPh sb="0" eb="2">
      <t>ジンコウ</t>
    </rPh>
    <rPh sb="2" eb="4">
      <t>ミツド</t>
    </rPh>
    <phoneticPr fontId="68"/>
  </si>
  <si>
    <t>31</t>
  </si>
  <si>
    <t>11</t>
    <phoneticPr fontId="69"/>
  </si>
  <si>
    <t>※平成２５年からは、外国人住民及び世帯を含む。</t>
    <rPh sb="15" eb="16">
      <t>オヨ</t>
    </rPh>
    <rPh sb="17" eb="19">
      <t>セタイ</t>
    </rPh>
    <phoneticPr fontId="68"/>
  </si>
  <si>
    <t>他に分類されない世帯</t>
    <phoneticPr fontId="71"/>
  </si>
  <si>
    <t>赤沢</t>
  </si>
  <si>
    <t>６５～７４</t>
    <phoneticPr fontId="68"/>
  </si>
  <si>
    <t>資料：市民課</t>
    <phoneticPr fontId="68"/>
  </si>
  <si>
    <t>41</t>
  </si>
  <si>
    <t>矢颪</t>
  </si>
  <si>
    <t>73</t>
  </si>
  <si>
    <t>１０　地区別人口</t>
  </si>
  <si>
    <t>征矢町</t>
    <rPh sb="0" eb="2">
      <t>ソヤ</t>
    </rPh>
    <rPh sb="2" eb="3">
      <t>チョウ</t>
    </rPh>
    <phoneticPr fontId="68"/>
  </si>
  <si>
    <t>年　次</t>
  </si>
  <si>
    <t>坂石</t>
  </si>
  <si>
    <t>浦和区</t>
    <rPh sb="0" eb="2">
      <t>ウラワ</t>
    </rPh>
    <rPh sb="2" eb="3">
      <t>ク</t>
    </rPh>
    <phoneticPr fontId="68"/>
  </si>
  <si>
    <t>精　明</t>
  </si>
  <si>
    <t>３０　常住地による従業・通学市区町村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phoneticPr fontId="68"/>
  </si>
  <si>
    <t>加　治</t>
  </si>
  <si>
    <t>夫婦，子供と他の親族（親を含まない）から成る世帯</t>
    <rPh sb="20" eb="21">
      <t>ナ</t>
    </rPh>
    <rPh sb="22" eb="24">
      <t>セタイ</t>
    </rPh>
    <phoneticPr fontId="71"/>
  </si>
  <si>
    <t>中　国</t>
  </si>
  <si>
    <t>飯能市　　　　</t>
    <phoneticPr fontId="69"/>
  </si>
  <si>
    <t>東松山市</t>
  </si>
  <si>
    <t>新町</t>
    <rPh sb="0" eb="2">
      <t>シンマチ</t>
    </rPh>
    <phoneticPr fontId="68"/>
  </si>
  <si>
    <t>美杉台</t>
  </si>
  <si>
    <t>10</t>
    <phoneticPr fontId="69"/>
  </si>
  <si>
    <t>電気・ガス・
熱供給・水道業</t>
    <phoneticPr fontId="68"/>
  </si>
  <si>
    <t>吾　野</t>
  </si>
  <si>
    <t>さいたま市</t>
    <rPh sb="4" eb="5">
      <t>シ</t>
    </rPh>
    <phoneticPr fontId="68"/>
  </si>
  <si>
    <t>東吾野</t>
  </si>
  <si>
    <t>生活関連サービス業，娯楽業</t>
    <phoneticPr fontId="68"/>
  </si>
  <si>
    <t>原市場</t>
  </si>
  <si>
    <t>名　栗</t>
  </si>
  <si>
    <t>※昭和６０年以降の常住人口には、労働力状態「不詳」を含む。</t>
    <rPh sb="1" eb="3">
      <t>ショウワ</t>
    </rPh>
    <rPh sb="5" eb="6">
      <t>ネン</t>
    </rPh>
    <rPh sb="6" eb="8">
      <t>イコウ</t>
    </rPh>
    <rPh sb="9" eb="11">
      <t>ジョウジュウ</t>
    </rPh>
    <rPh sb="11" eb="13">
      <t>ジンコウ</t>
    </rPh>
    <rPh sb="16" eb="19">
      <t>ロウドウリョク</t>
    </rPh>
    <rPh sb="19" eb="21">
      <t>ジョウタイ</t>
    </rPh>
    <rPh sb="22" eb="24">
      <t>フショウ</t>
    </rPh>
    <rPh sb="26" eb="27">
      <t>フク</t>
    </rPh>
    <phoneticPr fontId="68"/>
  </si>
  <si>
    <t>区　　分</t>
    <rPh sb="0" eb="1">
      <t>ク</t>
    </rPh>
    <rPh sb="3" eb="4">
      <t>ブン</t>
    </rPh>
    <phoneticPr fontId="68"/>
  </si>
  <si>
    <t>墨田区</t>
  </si>
  <si>
    <t>区　　　  分</t>
    <rPh sb="0" eb="1">
      <t>ク</t>
    </rPh>
    <rPh sb="6" eb="7">
      <t>ブン</t>
    </rPh>
    <phoneticPr fontId="68"/>
  </si>
  <si>
    <t>各年1月1日現在（単位：世帯）</t>
  </si>
  <si>
    <t>１２　人口動態</t>
  </si>
  <si>
    <t>3</t>
    <phoneticPr fontId="69"/>
  </si>
  <si>
    <t>市　　　　計</t>
    <rPh sb="5" eb="6">
      <t>ケイ</t>
    </rPh>
    <phoneticPr fontId="69"/>
  </si>
  <si>
    <t>あきる野市</t>
  </si>
  <si>
    <t>各年1月～12月</t>
  </si>
  <si>
    <t>他県で従業・通学</t>
    <rPh sb="0" eb="2">
      <t>タケン</t>
    </rPh>
    <rPh sb="3" eb="5">
      <t>ジュウギョウ</t>
    </rPh>
    <rPh sb="6" eb="8">
      <t>ツウガク</t>
    </rPh>
    <phoneticPr fontId="68"/>
  </si>
  <si>
    <t>16</t>
  </si>
  <si>
    <t>岩沢</t>
    <rPh sb="0" eb="2">
      <t>イワサワ</t>
    </rPh>
    <phoneticPr fontId="68"/>
  </si>
  <si>
    <t>社　会　動　態</t>
  </si>
  <si>
    <t>死　産</t>
  </si>
  <si>
    <t>婚　姻</t>
  </si>
  <si>
    <t>朝霞市</t>
  </si>
  <si>
    <t>出　生</t>
  </si>
  <si>
    <t>死　亡</t>
  </si>
  <si>
    <t>増加数</t>
  </si>
  <si>
    <t>各年１０月１日現在（単位：人）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68"/>
  </si>
  <si>
    <t>茜台二丁目</t>
    <rPh sb="0" eb="1">
      <t>アカネ</t>
    </rPh>
    <rPh sb="1" eb="2">
      <t>ダイ</t>
    </rPh>
    <rPh sb="2" eb="3">
      <t>２</t>
    </rPh>
    <rPh sb="3" eb="5">
      <t>チョウメ</t>
    </rPh>
    <phoneticPr fontId="6"/>
  </si>
  <si>
    <t>中藤上郷</t>
  </si>
  <si>
    <t>市</t>
    <rPh sb="0" eb="1">
      <t>シ</t>
    </rPh>
    <phoneticPr fontId="69"/>
  </si>
  <si>
    <t>平戸</t>
  </si>
  <si>
    <t xml:space="preserve">                          件</t>
  </si>
  <si>
    <t>90～94</t>
    <phoneticPr fontId="71"/>
  </si>
  <si>
    <t>夫婦のみの世帯</t>
    <phoneticPr fontId="71"/>
  </si>
  <si>
    <t>平成２２～２７年の人口増減</t>
    <rPh sb="0" eb="2">
      <t>ヘイセイ</t>
    </rPh>
    <rPh sb="7" eb="8">
      <t>ネン</t>
    </rPh>
    <rPh sb="9" eb="11">
      <t>ジンコウ</t>
    </rPh>
    <rPh sb="11" eb="13">
      <t>ゾウゲン</t>
    </rPh>
    <phoneticPr fontId="68"/>
  </si>
  <si>
    <t>平松</t>
    <rPh sb="0" eb="2">
      <t>ヒラマツ</t>
    </rPh>
    <phoneticPr fontId="68"/>
  </si>
  <si>
    <t>歳</t>
    <rPh sb="0" eb="1">
      <t>サイ</t>
    </rPh>
    <phoneticPr fontId="68"/>
  </si>
  <si>
    <t>　他市区町村に常住</t>
    <rPh sb="7" eb="9">
      <t>ジョウジュウ</t>
    </rPh>
    <phoneticPr fontId="1"/>
  </si>
  <si>
    <t>蓮田市　　　　</t>
    <phoneticPr fontId="69"/>
  </si>
  <si>
    <t>熊谷市　　　　</t>
    <phoneticPr fontId="69"/>
  </si>
  <si>
    <t>美杉台三丁目</t>
  </si>
  <si>
    <t>9</t>
    <phoneticPr fontId="69"/>
  </si>
  <si>
    <t>各年1月1日現在（単位：人）</t>
  </si>
  <si>
    <t>情報通信業</t>
    <phoneticPr fontId="68"/>
  </si>
  <si>
    <t>　他市区町村で従業・通学</t>
    <phoneticPr fontId="1"/>
  </si>
  <si>
    <t>夫婦と子供から成る世帯</t>
    <phoneticPr fontId="71"/>
  </si>
  <si>
    <t>韓　国</t>
  </si>
  <si>
    <t>中藤中郷</t>
    <rPh sb="0" eb="4">
      <t>ナカトウナカゴウ</t>
    </rPh>
    <phoneticPr fontId="68"/>
  </si>
  <si>
    <t>インドネシア</t>
  </si>
  <si>
    <t>カナダ</t>
  </si>
  <si>
    <t>和光市　　　　</t>
    <phoneticPr fontId="69"/>
  </si>
  <si>
    <t>英　国</t>
  </si>
  <si>
    <t>14</t>
    <phoneticPr fontId="69"/>
  </si>
  <si>
    <t>その他の区</t>
    <rPh sb="2" eb="3">
      <t>タ</t>
    </rPh>
    <rPh sb="4" eb="5">
      <t>ク</t>
    </rPh>
    <phoneticPr fontId="68"/>
  </si>
  <si>
    <t>柳　　町</t>
  </si>
  <si>
    <t>大河原</t>
  </si>
  <si>
    <t>～14</t>
    <phoneticPr fontId="68"/>
  </si>
  <si>
    <t>タ イ</t>
  </si>
  <si>
    <t>インドネシア</t>
    <phoneticPr fontId="68"/>
  </si>
  <si>
    <t>30～34</t>
    <phoneticPr fontId="68"/>
  </si>
  <si>
    <t>フィリピン</t>
  </si>
  <si>
    <t>ブラジル</t>
  </si>
  <si>
    <t>中藤上郷</t>
    <rPh sb="0" eb="4">
      <t>ナカトウカミゴウ</t>
    </rPh>
    <phoneticPr fontId="68"/>
  </si>
  <si>
    <t>80～84</t>
    <phoneticPr fontId="68"/>
  </si>
  <si>
    <t>飯能</t>
    <rPh sb="0" eb="2">
      <t>ハンノウ</t>
    </rPh>
    <phoneticPr fontId="68"/>
  </si>
  <si>
    <t>小川町</t>
  </si>
  <si>
    <t>ペルー</t>
  </si>
  <si>
    <t>その他</t>
  </si>
  <si>
    <t>北朝鮮</t>
  </si>
  <si>
    <t>虎秀</t>
  </si>
  <si>
    <t>平成   　</t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</si>
  <si>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68"/>
  </si>
  <si>
    <t>資料：市民課</t>
  </si>
  <si>
    <t>16</t>
    <phoneticPr fontId="69"/>
  </si>
  <si>
    <t>人　口</t>
  </si>
  <si>
    <t>岩渕</t>
    <rPh sb="0" eb="2">
      <t>イワブチ</t>
    </rPh>
    <phoneticPr fontId="68"/>
  </si>
  <si>
    <t>総　　　数</t>
  </si>
  <si>
    <t>飯　　能</t>
  </si>
  <si>
    <t>15～64歳</t>
    <rPh sb="5" eb="6">
      <t>サイ</t>
    </rPh>
    <phoneticPr fontId="69"/>
  </si>
  <si>
    <t>苅生</t>
  </si>
  <si>
    <t>原　　町</t>
  </si>
  <si>
    <t>飯能地区</t>
  </si>
  <si>
    <t>久　　下</t>
  </si>
  <si>
    <t>下赤工</t>
  </si>
  <si>
    <t>羽村市</t>
  </si>
  <si>
    <t>13</t>
  </si>
  <si>
    <t>学術研究，専門・技術サービス業</t>
    <phoneticPr fontId="68"/>
  </si>
  <si>
    <t>中　　山</t>
  </si>
  <si>
    <t>本　　町</t>
  </si>
  <si>
    <t>58</t>
  </si>
  <si>
    <t>岩槻区</t>
    <rPh sb="0" eb="2">
      <t>イワツキ</t>
    </rPh>
    <rPh sb="2" eb="3">
      <t>ク</t>
    </rPh>
    <phoneticPr fontId="68"/>
  </si>
  <si>
    <t>八幡町</t>
  </si>
  <si>
    <t>小瀬戸</t>
  </si>
  <si>
    <t>東　　町</t>
  </si>
  <si>
    <t>唐竹</t>
    <rPh sb="0" eb="2">
      <t>カラタケ</t>
    </rPh>
    <phoneticPr fontId="68"/>
  </si>
  <si>
    <t>63</t>
  </si>
  <si>
    <t>小岩井</t>
  </si>
  <si>
    <t>下川崎</t>
    <rPh sb="0" eb="3">
      <t>シモカワサキ</t>
    </rPh>
    <phoneticPr fontId="68"/>
  </si>
  <si>
    <t>71</t>
  </si>
  <si>
    <t>人　口</t>
    <rPh sb="0" eb="1">
      <t>ヒト</t>
    </rPh>
    <rPh sb="2" eb="3">
      <t>クチ</t>
    </rPh>
    <phoneticPr fontId="68"/>
  </si>
  <si>
    <t>坂戸市　　　　</t>
    <phoneticPr fontId="69"/>
  </si>
  <si>
    <t>永田</t>
  </si>
  <si>
    <t>仲　　町</t>
  </si>
  <si>
    <t>栄町</t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</si>
  <si>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68"/>
  </si>
  <si>
    <t>長沢</t>
    <rPh sb="0" eb="2">
      <t>ナガサワ</t>
    </rPh>
    <phoneticPr fontId="68"/>
  </si>
  <si>
    <t>中山</t>
    <rPh sb="0" eb="2">
      <t>ナカヤマ</t>
    </rPh>
    <phoneticPr fontId="68"/>
  </si>
  <si>
    <t>世帯人員</t>
    <rPh sb="0" eb="2">
      <t>セタイ</t>
    </rPh>
    <rPh sb="2" eb="4">
      <t>ジンイン</t>
    </rPh>
    <phoneticPr fontId="68"/>
  </si>
  <si>
    <t>稲荷町</t>
  </si>
  <si>
    <t>緑町</t>
  </si>
  <si>
    <t>志木市</t>
  </si>
  <si>
    <t>緑町</t>
    <rPh sb="0" eb="2">
      <t>ミドリチョウ</t>
    </rPh>
    <phoneticPr fontId="68"/>
  </si>
  <si>
    <t>35～39</t>
    <phoneticPr fontId="68"/>
  </si>
  <si>
    <t>南　　町</t>
  </si>
  <si>
    <t>区　分</t>
    <rPh sb="0" eb="1">
      <t>ク</t>
    </rPh>
    <rPh sb="2" eb="3">
      <t>ブン</t>
    </rPh>
    <phoneticPr fontId="68"/>
  </si>
  <si>
    <t>別１５歳以上就業者数及び通学者数</t>
    <rPh sb="0" eb="1">
      <t>ベツ</t>
    </rPh>
    <rPh sb="3" eb="4">
      <t>サイ</t>
    </rPh>
    <rPh sb="4" eb="6">
      <t>イジョウ</t>
    </rPh>
    <rPh sb="6" eb="8">
      <t>シュウギョウ</t>
    </rPh>
    <rPh sb="8" eb="9">
      <t>シャ</t>
    </rPh>
    <rPh sb="9" eb="10">
      <t>スウ</t>
    </rPh>
    <rPh sb="10" eb="11">
      <t>オヨ</t>
    </rPh>
    <rPh sb="12" eb="15">
      <t>ツウガクシャ</t>
    </rPh>
    <rPh sb="15" eb="16">
      <t>スウ</t>
    </rPh>
    <phoneticPr fontId="68"/>
  </si>
  <si>
    <t>永田台一丁目</t>
  </si>
  <si>
    <t>77</t>
  </si>
  <si>
    <t>久須美</t>
    <rPh sb="0" eb="3">
      <t>クスミ</t>
    </rPh>
    <phoneticPr fontId="68"/>
  </si>
  <si>
    <t>（つづき）</t>
  </si>
  <si>
    <t>山手町</t>
    <rPh sb="0" eb="3">
      <t>ヤマテチョウ</t>
    </rPh>
    <phoneticPr fontId="68"/>
  </si>
  <si>
    <t>町・大字名</t>
  </si>
  <si>
    <t>総数</t>
  </si>
  <si>
    <t>世  帯  数</t>
    <phoneticPr fontId="71"/>
  </si>
  <si>
    <t>役　　員</t>
    <rPh sb="0" eb="1">
      <t>ヤク</t>
    </rPh>
    <rPh sb="3" eb="4">
      <t>イン</t>
    </rPh>
    <phoneticPr fontId="68"/>
  </si>
  <si>
    <t>永田台二丁目</t>
  </si>
  <si>
    <t>永田台三丁目</t>
  </si>
  <si>
    <t>女親と子供から成る世帯</t>
    <phoneticPr fontId="71"/>
  </si>
  <si>
    <t>-</t>
    <phoneticPr fontId="68"/>
  </si>
  <si>
    <t>上畑</t>
  </si>
  <si>
    <t>52</t>
  </si>
  <si>
    <t>茜台二丁目</t>
  </si>
  <si>
    <t>資料：庶務課（住民基本台帳人口）</t>
    <rPh sb="0" eb="2">
      <t>シリョウ</t>
    </rPh>
    <rPh sb="3" eb="6">
      <t>ショムカ</t>
    </rPh>
    <rPh sb="13" eb="15">
      <t>ジンコウ</t>
    </rPh>
    <phoneticPr fontId="68"/>
  </si>
  <si>
    <t>茜台三丁目</t>
  </si>
  <si>
    <t>昭和55年</t>
    <rPh sb="0" eb="2">
      <t>ショウワ</t>
    </rPh>
    <rPh sb="4" eb="5">
      <t>ネン</t>
    </rPh>
    <phoneticPr fontId="68"/>
  </si>
  <si>
    <t>下直竹</t>
  </si>
  <si>
    <t>上名栗</t>
  </si>
  <si>
    <t>上直竹下分</t>
  </si>
  <si>
    <t>１８　年少・生産年齢・老年人口の推移</t>
    <rPh sb="3" eb="5">
      <t>ネンショウ</t>
    </rPh>
    <rPh sb="6" eb="8">
      <t>セイサン</t>
    </rPh>
    <rPh sb="8" eb="10">
      <t>ネンレイ</t>
    </rPh>
    <rPh sb="11" eb="13">
      <t>ロウネン</t>
    </rPh>
    <rPh sb="13" eb="15">
      <t>ジンコウ</t>
    </rPh>
    <rPh sb="16" eb="18">
      <t>スイイ</t>
    </rPh>
    <phoneticPr fontId="68"/>
  </si>
  <si>
    <t>精明地区</t>
  </si>
  <si>
    <t>上直竹上分</t>
  </si>
  <si>
    <t>下加治</t>
  </si>
  <si>
    <t>小久保</t>
  </si>
  <si>
    <t>33</t>
    <phoneticPr fontId="69"/>
  </si>
  <si>
    <t xml:space="preserve"> 一般世帯人員及び６５歳以上世帯人員</t>
    <rPh sb="1" eb="3">
      <t>イッパン</t>
    </rPh>
    <rPh sb="3" eb="5">
      <t>セタイ</t>
    </rPh>
    <rPh sb="5" eb="7">
      <t>ジンイン</t>
    </rPh>
    <rPh sb="7" eb="8">
      <t>オヨ</t>
    </rPh>
    <rPh sb="11" eb="12">
      <t>サイ</t>
    </rPh>
    <rPh sb="12" eb="14">
      <t>イジョウ</t>
    </rPh>
    <rPh sb="14" eb="16">
      <t>セタイ</t>
    </rPh>
    <rPh sb="16" eb="18">
      <t>ジンイン</t>
    </rPh>
    <phoneticPr fontId="68"/>
  </si>
  <si>
    <t>吾野地区</t>
  </si>
  <si>
    <t>坂石町分</t>
  </si>
  <si>
    <t>99</t>
  </si>
  <si>
    <t>平松</t>
  </si>
  <si>
    <t>卸売業，小売業</t>
    <phoneticPr fontId="68"/>
  </si>
  <si>
    <t>吾野</t>
  </si>
  <si>
    <t>下川崎</t>
  </si>
  <si>
    <t>小瀬戸</t>
    <rPh sb="0" eb="3">
      <t>コセド</t>
    </rPh>
    <phoneticPr fontId="68"/>
  </si>
  <si>
    <t>上長沢</t>
  </si>
  <si>
    <t>県　　　　計</t>
    <rPh sb="0" eb="1">
      <t>ケン</t>
    </rPh>
    <rPh sb="5" eb="6">
      <t>ケイ</t>
    </rPh>
    <phoneticPr fontId="69"/>
  </si>
  <si>
    <t>高山</t>
  </si>
  <si>
    <t>芦苅場</t>
  </si>
  <si>
    <t>熊谷市</t>
  </si>
  <si>
    <t>親族のみの世帯</t>
    <phoneticPr fontId="71"/>
  </si>
  <si>
    <t>坂元</t>
  </si>
  <si>
    <t>２４　国勢調査国籍別外国人数</t>
    <rPh sb="3" eb="5">
      <t>コクセイ</t>
    </rPh>
    <rPh sb="5" eb="7">
      <t>チョウサ</t>
    </rPh>
    <rPh sb="7" eb="9">
      <t>コクセキ</t>
    </rPh>
    <rPh sb="9" eb="10">
      <t>ベツ</t>
    </rPh>
    <rPh sb="10" eb="12">
      <t>ガイコク</t>
    </rPh>
    <rPh sb="12" eb="13">
      <t>ジン</t>
    </rPh>
    <rPh sb="13" eb="14">
      <t>スウ</t>
    </rPh>
    <phoneticPr fontId="68"/>
  </si>
  <si>
    <t>富士見市　　　</t>
    <phoneticPr fontId="69"/>
  </si>
  <si>
    <t>青木</t>
  </si>
  <si>
    <t>中居</t>
  </si>
  <si>
    <t>岩沢</t>
  </si>
  <si>
    <t>13</t>
    <phoneticPr fontId="69"/>
  </si>
  <si>
    <t>前ヶ貫</t>
  </si>
  <si>
    <t>笠縫</t>
  </si>
  <si>
    <t>横瀬町</t>
  </si>
  <si>
    <t>特別区部</t>
    <rPh sb="0" eb="2">
      <t>トクベツ</t>
    </rPh>
    <rPh sb="2" eb="4">
      <t>クブ</t>
    </rPh>
    <phoneticPr fontId="1"/>
  </si>
  <si>
    <t>双柳</t>
    <rPh sb="0" eb="2">
      <t>ナミヤナギ</t>
    </rPh>
    <phoneticPr fontId="68"/>
  </si>
  <si>
    <t>川寺</t>
  </si>
  <si>
    <t>阿須</t>
  </si>
  <si>
    <t>長沢</t>
  </si>
  <si>
    <t>落合</t>
  </si>
  <si>
    <t>川越市　　　　</t>
    <phoneticPr fontId="69"/>
  </si>
  <si>
    <t>原市場地区</t>
  </si>
  <si>
    <t>下名栗</t>
  </si>
  <si>
    <t>49</t>
  </si>
  <si>
    <t>72</t>
  </si>
  <si>
    <t>征矢町</t>
  </si>
  <si>
    <t>上赤工</t>
  </si>
  <si>
    <t>南高麗地区</t>
    <rPh sb="0" eb="3">
      <t>ミナミコウライ</t>
    </rPh>
    <rPh sb="3" eb="5">
      <t>チク</t>
    </rPh>
    <phoneticPr fontId="68"/>
  </si>
  <si>
    <t>美杉台地区</t>
  </si>
  <si>
    <t>美杉台一丁目</t>
  </si>
  <si>
    <t>唐竹</t>
  </si>
  <si>
    <t>中藤中郷</t>
  </si>
  <si>
    <t>18歳未満世帯員のいる一般世帯</t>
    <rPh sb="2" eb="3">
      <t>サイ</t>
    </rPh>
    <rPh sb="3" eb="5">
      <t>ミマン</t>
    </rPh>
    <rPh sb="5" eb="7">
      <t>セタイ</t>
    </rPh>
    <rPh sb="7" eb="8">
      <t>イン</t>
    </rPh>
    <rPh sb="11" eb="13">
      <t>イッパン</t>
    </rPh>
    <rPh sb="13" eb="15">
      <t>セタイ</t>
    </rPh>
    <phoneticPr fontId="70"/>
  </si>
  <si>
    <t>嵐山町</t>
  </si>
  <si>
    <t>東松山市　　　</t>
    <phoneticPr fontId="69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</si>
  <si>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6"/>
  </si>
  <si>
    <t>中藤下郷</t>
    <rPh sb="0" eb="4">
      <t>ナカトウシモゴウ</t>
    </rPh>
    <phoneticPr fontId="68"/>
  </si>
  <si>
    <t>45</t>
    <phoneticPr fontId="68"/>
  </si>
  <si>
    <t>美杉台五丁目</t>
  </si>
  <si>
    <t>5</t>
    <phoneticPr fontId="68"/>
  </si>
  <si>
    <t>上直竹下分</t>
    <rPh sb="0" eb="1">
      <t>カミ</t>
    </rPh>
    <rPh sb="1" eb="2">
      <t>ナオ</t>
    </rPh>
    <rPh sb="2" eb="3">
      <t>タケ</t>
    </rPh>
    <rPh sb="3" eb="4">
      <t>シモ</t>
    </rPh>
    <rPh sb="4" eb="5">
      <t>ブン</t>
    </rPh>
    <phoneticPr fontId="68"/>
  </si>
  <si>
    <t>1</t>
    <phoneticPr fontId="68"/>
  </si>
  <si>
    <t>南</t>
  </si>
  <si>
    <t>44</t>
  </si>
  <si>
    <t>美杉台七丁目</t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</si>
  <si>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9"/>
  </si>
  <si>
    <t>鉱業，採石業，
砂利採取業</t>
    <rPh sb="0" eb="2">
      <t>コウギョウ</t>
    </rPh>
    <phoneticPr fontId="68"/>
  </si>
  <si>
    <t>名栗地区</t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</si>
  <si>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6"/>
  </si>
  <si>
    <t>総　数</t>
    <rPh sb="0" eb="1">
      <t>フサ</t>
    </rPh>
    <rPh sb="2" eb="3">
      <t>カズ</t>
    </rPh>
    <phoneticPr fontId="68"/>
  </si>
  <si>
    <t>0～4歳</t>
    <rPh sb="3" eb="4">
      <t>サイ</t>
    </rPh>
    <phoneticPr fontId="68"/>
  </si>
  <si>
    <t>茜台三丁目</t>
    <rPh sb="0" eb="1">
      <t>アカネ</t>
    </rPh>
    <rPh sb="1" eb="2">
      <t>ダイ</t>
    </rPh>
    <rPh sb="2" eb="3">
      <t>３</t>
    </rPh>
    <rPh sb="3" eb="5">
      <t>チョウメ</t>
    </rPh>
    <phoneticPr fontId="6"/>
  </si>
  <si>
    <t>志木市　　　　</t>
    <phoneticPr fontId="69"/>
  </si>
  <si>
    <t>（再掲）母      子      世      帯　　</t>
    <rPh sb="1" eb="3">
      <t>サイケイ</t>
    </rPh>
    <rPh sb="4" eb="5">
      <t>ハハ</t>
    </rPh>
    <rPh sb="11" eb="12">
      <t>コ</t>
    </rPh>
    <rPh sb="18" eb="19">
      <t>ヨ</t>
    </rPh>
    <rPh sb="25" eb="26">
      <t>オビ</t>
    </rPh>
    <phoneticPr fontId="70"/>
  </si>
  <si>
    <t>25～29歳</t>
    <rPh sb="5" eb="6">
      <t>サイ</t>
    </rPh>
    <phoneticPr fontId="68"/>
  </si>
  <si>
    <t>資料：国勢調査</t>
    <rPh sb="0" eb="2">
      <t>シリョウ</t>
    </rPh>
    <rPh sb="3" eb="5">
      <t>コクセイ</t>
    </rPh>
    <rPh sb="5" eb="7">
      <t>チョウサ</t>
    </rPh>
    <phoneticPr fontId="68"/>
  </si>
  <si>
    <t>12</t>
    <phoneticPr fontId="69"/>
  </si>
  <si>
    <t>10～14</t>
    <phoneticPr fontId="68"/>
  </si>
  <si>
    <t>30</t>
    <phoneticPr fontId="69"/>
  </si>
  <si>
    <t>15～19</t>
    <phoneticPr fontId="68"/>
  </si>
  <si>
    <t>年齢</t>
    <rPh sb="0" eb="2">
      <t>ネンレイ</t>
    </rPh>
    <phoneticPr fontId="68"/>
  </si>
  <si>
    <t>20～24</t>
    <phoneticPr fontId="68"/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</si>
  <si>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68"/>
  </si>
  <si>
    <t>※2未婚、死別または離別の女親（男親）と、その未婚の20歳未満の子どものみから成る一般世帯</t>
    <rPh sb="2" eb="4">
      <t>ミコン</t>
    </rPh>
    <rPh sb="5" eb="7">
      <t>シベツ</t>
    </rPh>
    <rPh sb="10" eb="12">
      <t>リベツ</t>
    </rPh>
    <rPh sb="13" eb="14">
      <t>オンナ</t>
    </rPh>
    <rPh sb="14" eb="15">
      <t>オヤ</t>
    </rPh>
    <rPh sb="16" eb="17">
      <t>オトコ</t>
    </rPh>
    <rPh sb="17" eb="18">
      <t>オヤ</t>
    </rPh>
    <rPh sb="23" eb="25">
      <t>ミコン</t>
    </rPh>
    <rPh sb="28" eb="29">
      <t>サイ</t>
    </rPh>
    <rPh sb="29" eb="31">
      <t>ミマン</t>
    </rPh>
    <rPh sb="32" eb="33">
      <t>コ</t>
    </rPh>
    <rPh sb="39" eb="40">
      <t>ナ</t>
    </rPh>
    <rPh sb="41" eb="43">
      <t>イッパン</t>
    </rPh>
    <rPh sb="43" eb="45">
      <t>セタイ</t>
    </rPh>
    <phoneticPr fontId="70"/>
  </si>
  <si>
    <t>人　　　　　　　口</t>
    <rPh sb="0" eb="1">
      <t>ヒト</t>
    </rPh>
    <rPh sb="8" eb="9">
      <t>クチ</t>
    </rPh>
    <phoneticPr fontId="69"/>
  </si>
  <si>
    <t>（つづき）</t>
    <phoneticPr fontId="68"/>
  </si>
  <si>
    <t>75～79歳</t>
    <rPh sb="5" eb="6">
      <t>サイ</t>
    </rPh>
    <phoneticPr fontId="68"/>
  </si>
  <si>
    <t>65～69</t>
    <phoneticPr fontId="68"/>
  </si>
  <si>
    <t>八潮市　　　　</t>
    <phoneticPr fontId="69"/>
  </si>
  <si>
    <t>栄町</t>
    <rPh sb="0" eb="2">
      <t>サカエチョウ</t>
    </rPh>
    <phoneticPr fontId="68"/>
  </si>
  <si>
    <t>大田区</t>
  </si>
  <si>
    <t>歳以上</t>
    <rPh sb="0" eb="3">
      <t>サイイジョウ</t>
    </rPh>
    <phoneticPr fontId="68"/>
  </si>
  <si>
    <t>90～94</t>
    <phoneticPr fontId="68"/>
  </si>
  <si>
    <t xml:space="preserve">※世帯数には、世帯の種類「不詳」を含む。
※人口密度は、対１k㎡当たりの人口である。
</t>
    <rPh sb="1" eb="4">
      <t>セタイスウ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68"/>
  </si>
  <si>
    <t>70～74</t>
    <phoneticPr fontId="68"/>
  </si>
  <si>
    <t>永田台一丁目</t>
    <rPh sb="0" eb="3">
      <t>ナガタダイ</t>
    </rPh>
    <phoneticPr fontId="6"/>
  </si>
  <si>
    <t>95～99</t>
    <phoneticPr fontId="68"/>
  </si>
  <si>
    <t>100歳以上</t>
    <rPh sb="3" eb="6">
      <t>サイイジョウ</t>
    </rPh>
    <phoneticPr fontId="68"/>
  </si>
  <si>
    <t>非親族を含む世帯</t>
    <rPh sb="4" eb="5">
      <t>フク</t>
    </rPh>
    <phoneticPr fontId="71"/>
  </si>
  <si>
    <t>名　 栗</t>
    <rPh sb="0" eb="1">
      <t>ナ</t>
    </rPh>
    <rPh sb="3" eb="4">
      <t>クリ</t>
    </rPh>
    <phoneticPr fontId="68"/>
  </si>
  <si>
    <t>１６　町（大字）別平均年齢</t>
    <rPh sb="3" eb="4">
      <t>マチ</t>
    </rPh>
    <rPh sb="5" eb="7">
      <t>オオアザ</t>
    </rPh>
    <rPh sb="8" eb="9">
      <t>ベツ</t>
    </rPh>
    <rPh sb="9" eb="11">
      <t>ヘイキン</t>
    </rPh>
    <rPh sb="11" eb="13">
      <t>ネンレイ</t>
    </rPh>
    <phoneticPr fontId="68"/>
  </si>
  <si>
    <t>北川</t>
    <rPh sb="0" eb="2">
      <t>キタガワ</t>
    </rPh>
    <phoneticPr fontId="68"/>
  </si>
  <si>
    <t>世帯数</t>
    <phoneticPr fontId="71"/>
  </si>
  <si>
    <t>町(大字)</t>
    <rPh sb="0" eb="1">
      <t>マチ</t>
    </rPh>
    <rPh sb="2" eb="4">
      <t>オオアザ</t>
    </rPh>
    <phoneticPr fontId="68"/>
  </si>
  <si>
    <t>飯能地区</t>
    <rPh sb="0" eb="2">
      <t>ハンノウ</t>
    </rPh>
    <rPh sb="2" eb="4">
      <t>チク</t>
    </rPh>
    <phoneticPr fontId="68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</si>
  <si>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6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</si>
  <si>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6"/>
  </si>
  <si>
    <t>本町</t>
    <rPh sb="0" eb="2">
      <t>ホンチョウ</t>
    </rPh>
    <phoneticPr fontId="68"/>
  </si>
  <si>
    <t>4</t>
    <phoneticPr fontId="68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</si>
  <si>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6"/>
  </si>
  <si>
    <t>八幡町</t>
    <rPh sb="0" eb="3">
      <t>ハチマンチョウ</t>
    </rPh>
    <phoneticPr fontId="68"/>
  </si>
  <si>
    <t>三郷市　　　　</t>
    <phoneticPr fontId="69"/>
  </si>
  <si>
    <t>美杉台六丁目</t>
    <rPh sb="0" eb="1">
      <t>ミ</t>
    </rPh>
    <rPh sb="1" eb="2">
      <t>スギ</t>
    </rPh>
    <rPh sb="2" eb="3">
      <t>ダイ</t>
    </rPh>
    <rPh sb="3" eb="4">
      <t>ロク</t>
    </rPh>
    <rPh sb="4" eb="6">
      <t>チョウメ</t>
    </rPh>
    <phoneticPr fontId="6"/>
  </si>
  <si>
    <t>中居</t>
    <rPh sb="0" eb="2">
      <t>ナカイ</t>
    </rPh>
    <phoneticPr fontId="68"/>
  </si>
  <si>
    <t>東町</t>
    <rPh sb="0" eb="2">
      <t>アズマチョウ</t>
    </rPh>
    <phoneticPr fontId="68"/>
  </si>
  <si>
    <t>仲町</t>
    <rPh sb="0" eb="2">
      <t>ナカマチ</t>
    </rPh>
    <phoneticPr fontId="68"/>
  </si>
  <si>
    <t>稲荷町</t>
    <rPh sb="0" eb="3">
      <t>イナリチョウ</t>
    </rPh>
    <phoneticPr fontId="68"/>
  </si>
  <si>
    <t>坂石</t>
    <rPh sb="0" eb="2">
      <t>サカイシ</t>
    </rPh>
    <phoneticPr fontId="68"/>
  </si>
  <si>
    <t>　　　　　人</t>
    <rPh sb="5" eb="6">
      <t>ニン</t>
    </rPh>
    <phoneticPr fontId="68"/>
  </si>
  <si>
    <t>夫婦，子供と両親から成る世帯※1</t>
    <phoneticPr fontId="71"/>
  </si>
  <si>
    <t>外国人</t>
    <rPh sb="0" eb="2">
      <t>ガイコク</t>
    </rPh>
    <rPh sb="2" eb="3">
      <t>ジン</t>
    </rPh>
    <phoneticPr fontId="69"/>
  </si>
  <si>
    <t>下畑</t>
    <rPh sb="0" eb="2">
      <t>シモハタ</t>
    </rPh>
    <phoneticPr fontId="68"/>
  </si>
  <si>
    <t>上畑</t>
    <rPh sb="0" eb="2">
      <t>カミハタ</t>
    </rPh>
    <phoneticPr fontId="68"/>
  </si>
  <si>
    <t>吾野</t>
    <rPh sb="0" eb="2">
      <t>アガノ</t>
    </rPh>
    <phoneticPr fontId="68"/>
  </si>
  <si>
    <t>原町</t>
    <rPh sb="0" eb="2">
      <t>ハラマチ</t>
    </rPh>
    <phoneticPr fontId="68"/>
  </si>
  <si>
    <t>３０～４９人</t>
    <rPh sb="5" eb="6">
      <t>ニン</t>
    </rPh>
    <phoneticPr fontId="68"/>
  </si>
  <si>
    <t>世田谷区</t>
  </si>
  <si>
    <t>苅生</t>
    <rPh sb="0" eb="1">
      <t>ガイ</t>
    </rPh>
    <rPh sb="1" eb="2">
      <t>イ</t>
    </rPh>
    <phoneticPr fontId="68"/>
  </si>
  <si>
    <t>漁業</t>
    <phoneticPr fontId="68"/>
  </si>
  <si>
    <t>～64</t>
    <phoneticPr fontId="68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</si>
  <si>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68"/>
  </si>
  <si>
    <t>久下</t>
    <rPh sb="0" eb="2">
      <t>クゲ</t>
    </rPh>
    <phoneticPr fontId="68"/>
  </si>
  <si>
    <t>吾野地区</t>
    <rPh sb="0" eb="2">
      <t>アガノ</t>
    </rPh>
    <rPh sb="2" eb="4">
      <t>チク</t>
    </rPh>
    <phoneticPr fontId="68"/>
  </si>
  <si>
    <t>50</t>
    <phoneticPr fontId="68"/>
  </si>
  <si>
    <t>小岩井</t>
    <rPh sb="0" eb="3">
      <t>コイワイ</t>
    </rPh>
    <phoneticPr fontId="68"/>
  </si>
  <si>
    <t>坂石町分</t>
    <rPh sb="0" eb="1">
      <t>サカ</t>
    </rPh>
    <rPh sb="1" eb="2">
      <t>イシ</t>
    </rPh>
    <rPh sb="2" eb="3">
      <t>マチ</t>
    </rPh>
    <rPh sb="3" eb="4">
      <t>ブン</t>
    </rPh>
    <phoneticPr fontId="68"/>
  </si>
  <si>
    <t>上長沢</t>
    <rPh sb="0" eb="1">
      <t>カミ</t>
    </rPh>
    <rPh sb="1" eb="3">
      <t>ナガサワ</t>
    </rPh>
    <phoneticPr fontId="68"/>
  </si>
  <si>
    <t>高山</t>
    <rPh sb="0" eb="2">
      <t>タカヤマ</t>
    </rPh>
    <phoneticPr fontId="68"/>
  </si>
  <si>
    <t>6</t>
    <phoneticPr fontId="69"/>
  </si>
  <si>
    <t>永田台二丁目</t>
    <rPh sb="0" eb="3">
      <t>ナガタダイ</t>
    </rPh>
    <phoneticPr fontId="6"/>
  </si>
  <si>
    <t>永田台三丁目</t>
    <rPh sb="0" eb="3">
      <t>ナガタダイ</t>
    </rPh>
    <phoneticPr fontId="6"/>
  </si>
  <si>
    <t>１７　国勢調査人口・世帯数の推移</t>
    <rPh sb="3" eb="5">
      <t>コクセイ</t>
    </rPh>
    <rPh sb="5" eb="7">
      <t>チョウサ</t>
    </rPh>
    <rPh sb="7" eb="9">
      <t>ジンコウ</t>
    </rPh>
    <rPh sb="10" eb="13">
      <t>セタイスウ</t>
    </rPh>
    <rPh sb="14" eb="16">
      <t>スイイ</t>
    </rPh>
    <phoneticPr fontId="68"/>
  </si>
  <si>
    <t>緑区　</t>
    <rPh sb="0" eb="2">
      <t>ミドリク</t>
    </rPh>
    <phoneticPr fontId="68"/>
  </si>
  <si>
    <t>坂元</t>
    <rPh sb="0" eb="2">
      <t>サカモト</t>
    </rPh>
    <phoneticPr fontId="68"/>
  </si>
  <si>
    <t>坂戸市</t>
  </si>
  <si>
    <t>人口密度</t>
    <rPh sb="0" eb="2">
      <t>ジンコウ</t>
    </rPh>
    <rPh sb="2" eb="4">
      <t>ミツド</t>
    </rPh>
    <phoneticPr fontId="69"/>
  </si>
  <si>
    <t>茜台一丁目</t>
    <rPh sb="0" eb="1">
      <t>アカネ</t>
    </rPh>
    <rPh sb="1" eb="2">
      <t>ダイ</t>
    </rPh>
    <rPh sb="2" eb="3">
      <t>イチ</t>
    </rPh>
    <rPh sb="3" eb="5">
      <t>チョウメ</t>
    </rPh>
    <phoneticPr fontId="6"/>
  </si>
  <si>
    <t>南川</t>
    <rPh sb="0" eb="2">
      <t>ミナミカワ</t>
    </rPh>
    <phoneticPr fontId="68"/>
  </si>
  <si>
    <t>家庭
内職者</t>
    <phoneticPr fontId="1"/>
  </si>
  <si>
    <t>白子</t>
    <rPh sb="0" eb="2">
      <t>シラコ</t>
    </rPh>
    <phoneticPr fontId="68"/>
  </si>
  <si>
    <t>精明地区</t>
    <rPh sb="0" eb="1">
      <t>セイ</t>
    </rPh>
    <rPh sb="1" eb="2">
      <t>メイ</t>
    </rPh>
    <rPh sb="2" eb="4">
      <t>チク</t>
    </rPh>
    <phoneticPr fontId="68"/>
  </si>
  <si>
    <t>27</t>
    <phoneticPr fontId="69"/>
  </si>
  <si>
    <t>下加治</t>
    <rPh sb="0" eb="3">
      <t>シモカジ</t>
    </rPh>
    <phoneticPr fontId="68"/>
  </si>
  <si>
    <t>虎秀</t>
    <rPh sb="0" eb="2">
      <t>コシュウ</t>
    </rPh>
    <phoneticPr fontId="68"/>
  </si>
  <si>
    <t>加須市　　　　</t>
    <phoneticPr fontId="69"/>
  </si>
  <si>
    <t>さいたま市</t>
    <rPh sb="4" eb="5">
      <t>シ</t>
    </rPh>
    <phoneticPr fontId="69"/>
  </si>
  <si>
    <t>小久保</t>
    <rPh sb="0" eb="3">
      <t>コクボ</t>
    </rPh>
    <phoneticPr fontId="68"/>
  </si>
  <si>
    <t>兄弟姉妹のみから成る世帯</t>
    <phoneticPr fontId="71"/>
  </si>
  <si>
    <t>井上</t>
    <rPh sb="0" eb="2">
      <t>イノウエ</t>
    </rPh>
    <phoneticPr fontId="68"/>
  </si>
  <si>
    <t>群馬県</t>
    <rPh sb="0" eb="2">
      <t>グンマ</t>
    </rPh>
    <rPh sb="2" eb="3">
      <t>ケン</t>
    </rPh>
    <phoneticPr fontId="68"/>
  </si>
  <si>
    <t>川越市</t>
  </si>
  <si>
    <t>南</t>
    <rPh sb="0" eb="1">
      <t>ミナミ</t>
    </rPh>
    <phoneticPr fontId="68"/>
  </si>
  <si>
    <t>35</t>
    <phoneticPr fontId="68"/>
  </si>
  <si>
    <t>宮沢</t>
    <rPh sb="0" eb="2">
      <t>ミヤザワ</t>
    </rPh>
    <phoneticPr fontId="68"/>
  </si>
  <si>
    <t>第２次産業</t>
    <rPh sb="0" eb="1">
      <t>ダイ</t>
    </rPh>
    <rPh sb="2" eb="3">
      <t>ジ</t>
    </rPh>
    <rPh sb="3" eb="5">
      <t>サンギョウ</t>
    </rPh>
    <phoneticPr fontId="68"/>
  </si>
  <si>
    <t>川崎</t>
    <rPh sb="0" eb="2">
      <t>カワサキ</t>
    </rPh>
    <phoneticPr fontId="68"/>
  </si>
  <si>
    <t>原市場地区</t>
    <rPh sb="0" eb="3">
      <t>ハライチバ</t>
    </rPh>
    <rPh sb="3" eb="5">
      <t>チク</t>
    </rPh>
    <phoneticPr fontId="68"/>
  </si>
  <si>
    <t>伊奈町</t>
  </si>
  <si>
    <t>11</t>
  </si>
  <si>
    <t>80～84</t>
    <phoneticPr fontId="71"/>
  </si>
  <si>
    <t>他県で　従業</t>
    <rPh sb="0" eb="2">
      <t>タケン</t>
    </rPh>
    <rPh sb="4" eb="6">
      <t>ジュウギョウ</t>
    </rPh>
    <phoneticPr fontId="68"/>
  </si>
  <si>
    <t>新光</t>
    <rPh sb="0" eb="2">
      <t>シンコウ</t>
    </rPh>
    <phoneticPr fontId="68"/>
  </si>
  <si>
    <t>下赤工</t>
    <rPh sb="0" eb="3">
      <t>シモアカダクミ</t>
    </rPh>
    <phoneticPr fontId="68"/>
  </si>
  <si>
    <t>赤沢</t>
    <rPh sb="0" eb="2">
      <t>アカザワ</t>
    </rPh>
    <phoneticPr fontId="68"/>
  </si>
  <si>
    <t>雇用者</t>
    <rPh sb="0" eb="3">
      <t>コヨウシャ</t>
    </rPh>
    <phoneticPr fontId="68"/>
  </si>
  <si>
    <t>加治地区</t>
    <rPh sb="0" eb="2">
      <t>カジ</t>
    </rPh>
    <rPh sb="2" eb="4">
      <t>チク</t>
    </rPh>
    <phoneticPr fontId="68"/>
  </si>
  <si>
    <t>上名栗</t>
    <rPh sb="0" eb="1">
      <t>カミ</t>
    </rPh>
    <rPh sb="1" eb="3">
      <t>ナグリ</t>
    </rPh>
    <phoneticPr fontId="68"/>
  </si>
  <si>
    <t>矢颪</t>
    <rPh sb="0" eb="2">
      <t>ヤオロシ</t>
    </rPh>
    <phoneticPr fontId="68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</si>
  <si>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68"/>
  </si>
  <si>
    <t>夫婦，子供，妻の親と他の親族から成る世帯</t>
    <rPh sb="16" eb="17">
      <t>ナ</t>
    </rPh>
    <rPh sb="18" eb="20">
      <t>セタイ</t>
    </rPh>
    <phoneticPr fontId="71"/>
  </si>
  <si>
    <t>１世帯当たり</t>
    <rPh sb="1" eb="3">
      <t>セタイ</t>
    </rPh>
    <rPh sb="3" eb="4">
      <t>ア</t>
    </rPh>
    <phoneticPr fontId="68"/>
  </si>
  <si>
    <t>平　均　人　員</t>
    <rPh sb="0" eb="1">
      <t>ヒラ</t>
    </rPh>
    <rPh sb="2" eb="3">
      <t>ヒトシ</t>
    </rPh>
    <rPh sb="4" eb="5">
      <t>ヒト</t>
    </rPh>
    <rPh sb="6" eb="7">
      <t>イン</t>
    </rPh>
    <phoneticPr fontId="68"/>
  </si>
  <si>
    <t>人</t>
    <rPh sb="0" eb="1">
      <t>ヒト</t>
    </rPh>
    <phoneticPr fontId="68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</si>
  <si>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68"/>
  </si>
  <si>
    <t>行田市　　　　</t>
    <phoneticPr fontId="69"/>
  </si>
  <si>
    <t>人/k㎡</t>
    <rPh sb="0" eb="1">
      <t>ニン</t>
    </rPh>
    <phoneticPr fontId="68"/>
  </si>
  <si>
    <t>昭和　</t>
    <rPh sb="0" eb="2">
      <t>ショウワ</t>
    </rPh>
    <phoneticPr fontId="68"/>
  </si>
  <si>
    <t>年　　齢</t>
    <rPh sb="0" eb="1">
      <t>トシ</t>
    </rPh>
    <rPh sb="3" eb="4">
      <t>ヨワイ</t>
    </rPh>
    <phoneticPr fontId="68"/>
  </si>
  <si>
    <t>昭和60年</t>
    <rPh sb="0" eb="2">
      <t>ショウワ</t>
    </rPh>
    <rPh sb="4" eb="5">
      <t>ネン</t>
    </rPh>
    <phoneticPr fontId="68"/>
  </si>
  <si>
    <t>平成2年</t>
    <rPh sb="0" eb="2">
      <t>ヘイセイ</t>
    </rPh>
    <rPh sb="3" eb="4">
      <t>ネン</t>
    </rPh>
    <phoneticPr fontId="68"/>
  </si>
  <si>
    <t>平成12年</t>
    <rPh sb="0" eb="2">
      <t>ヘイセイ</t>
    </rPh>
    <rPh sb="4" eb="5">
      <t>ネン</t>
    </rPh>
    <phoneticPr fontId="68"/>
  </si>
  <si>
    <t>平成22年</t>
    <rPh sb="0" eb="2">
      <t>ヘイセイ</t>
    </rPh>
    <rPh sb="4" eb="5">
      <t>ネン</t>
    </rPh>
    <phoneticPr fontId="68"/>
  </si>
  <si>
    <t>１９　国勢調査県内各市の</t>
    <rPh sb="3" eb="5">
      <t>コクセイ</t>
    </rPh>
    <rPh sb="5" eb="7">
      <t>チョウサ</t>
    </rPh>
    <rPh sb="7" eb="9">
      <t>ケンナイ</t>
    </rPh>
    <rPh sb="9" eb="11">
      <t>カクシ</t>
    </rPh>
    <phoneticPr fontId="69"/>
  </si>
  <si>
    <t>夫婦と夫の親から成る世帯</t>
    <phoneticPr fontId="71"/>
  </si>
  <si>
    <t>女</t>
    <rPh sb="0" eb="1">
      <t>オンナ</t>
    </rPh>
    <phoneticPr fontId="69"/>
  </si>
  <si>
    <t>増加数</t>
    <rPh sb="0" eb="3">
      <t>ゾウカスウ</t>
    </rPh>
    <phoneticPr fontId="69"/>
  </si>
  <si>
    <t>30～34</t>
    <phoneticPr fontId="71"/>
  </si>
  <si>
    <t>人</t>
    <rPh sb="0" eb="1">
      <t>ヒト</t>
    </rPh>
    <phoneticPr fontId="69"/>
  </si>
  <si>
    <t>人</t>
    <rPh sb="0" eb="1">
      <t>ニン</t>
    </rPh>
    <phoneticPr fontId="69"/>
  </si>
  <si>
    <t>1</t>
    <phoneticPr fontId="69"/>
  </si>
  <si>
    <t>３1　従業地・通学地による常住市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6">
      <t>シ</t>
    </rPh>
    <phoneticPr fontId="68"/>
  </si>
  <si>
    <t>2</t>
    <phoneticPr fontId="69"/>
  </si>
  <si>
    <t>55</t>
    <phoneticPr fontId="68"/>
  </si>
  <si>
    <t>精　 明</t>
    <rPh sb="0" eb="1">
      <t>セイ</t>
    </rPh>
    <rPh sb="3" eb="4">
      <t>メイ</t>
    </rPh>
    <phoneticPr fontId="68"/>
  </si>
  <si>
    <t>川口市　　　　</t>
    <phoneticPr fontId="69"/>
  </si>
  <si>
    <t>4</t>
    <phoneticPr fontId="69"/>
  </si>
  <si>
    <t>（再掲）父      子　　　世　　　帯</t>
    <rPh sb="1" eb="3">
      <t>サイケイ</t>
    </rPh>
    <rPh sb="4" eb="5">
      <t>チチ</t>
    </rPh>
    <rPh sb="11" eb="12">
      <t>コ</t>
    </rPh>
    <rPh sb="15" eb="16">
      <t>ヨ</t>
    </rPh>
    <rPh sb="19" eb="20">
      <t>タイ</t>
    </rPh>
    <phoneticPr fontId="70"/>
  </si>
  <si>
    <t>５人</t>
    <rPh sb="1" eb="2">
      <t>ニン</t>
    </rPh>
    <phoneticPr fontId="68"/>
  </si>
  <si>
    <t>5</t>
    <phoneticPr fontId="69"/>
  </si>
  <si>
    <t>世帯数</t>
    <rPh sb="0" eb="3">
      <t>セタイスウ</t>
    </rPh>
    <phoneticPr fontId="69"/>
  </si>
  <si>
    <t>所沢市　　　　</t>
    <phoneticPr fontId="69"/>
  </si>
  <si>
    <t>対常住人口　比　　　　率</t>
    <rPh sb="0" eb="1">
      <t>タイ</t>
    </rPh>
    <rPh sb="1" eb="2">
      <t>ツネ</t>
    </rPh>
    <rPh sb="2" eb="3">
      <t>ジュウ</t>
    </rPh>
    <rPh sb="3" eb="4">
      <t>ジン</t>
    </rPh>
    <rPh sb="4" eb="5">
      <t>クチ</t>
    </rPh>
    <rPh sb="6" eb="7">
      <t>ヒ</t>
    </rPh>
    <rPh sb="11" eb="12">
      <t>リツ</t>
    </rPh>
    <phoneticPr fontId="68"/>
  </si>
  <si>
    <t>7</t>
    <phoneticPr fontId="69"/>
  </si>
  <si>
    <t>本庄市　　　　</t>
    <phoneticPr fontId="69"/>
  </si>
  <si>
    <t>50～54</t>
    <phoneticPr fontId="71"/>
  </si>
  <si>
    <t>春日部市　　　</t>
    <phoneticPr fontId="69"/>
  </si>
  <si>
    <t>羽生市　　　　</t>
    <phoneticPr fontId="69"/>
  </si>
  <si>
    <t>鴻巣市　　　　</t>
    <phoneticPr fontId="69"/>
  </si>
  <si>
    <t>群馬県</t>
    <phoneticPr fontId="1"/>
  </si>
  <si>
    <t>深谷市　　　　</t>
    <phoneticPr fontId="69"/>
  </si>
  <si>
    <t>17</t>
    <phoneticPr fontId="69"/>
  </si>
  <si>
    <t>就業者</t>
    <rPh sb="0" eb="3">
      <t>シュウギョウシャ</t>
    </rPh>
    <phoneticPr fontId="1"/>
  </si>
  <si>
    <t>蕨市　　　　　</t>
    <phoneticPr fontId="69"/>
  </si>
  <si>
    <t>杉並区</t>
  </si>
  <si>
    <t>20</t>
    <phoneticPr fontId="69"/>
  </si>
  <si>
    <t>戸田市　　　　</t>
    <phoneticPr fontId="69"/>
  </si>
  <si>
    <t>76</t>
  </si>
  <si>
    <t>25～29</t>
    <phoneticPr fontId="71"/>
  </si>
  <si>
    <t>飯 　能</t>
    <rPh sb="0" eb="1">
      <t>メシ</t>
    </rPh>
    <rPh sb="3" eb="4">
      <t>ノウ</t>
    </rPh>
    <phoneticPr fontId="68"/>
  </si>
  <si>
    <t>21</t>
    <phoneticPr fontId="69"/>
  </si>
  <si>
    <t>入間市　　　　</t>
    <phoneticPr fontId="69"/>
  </si>
  <si>
    <t>22</t>
    <phoneticPr fontId="69"/>
  </si>
  <si>
    <t>朝霞市　　　　</t>
    <phoneticPr fontId="69"/>
  </si>
  <si>
    <t>55～59</t>
    <phoneticPr fontId="71"/>
  </si>
  <si>
    <t>23</t>
    <phoneticPr fontId="69"/>
  </si>
  <si>
    <t>新座市　　　　</t>
    <phoneticPr fontId="69"/>
  </si>
  <si>
    <t>１５歳以上就業者数</t>
    <rPh sb="2" eb="3">
      <t>サイ</t>
    </rPh>
    <rPh sb="3" eb="5">
      <t>イジョウ</t>
    </rPh>
    <rPh sb="5" eb="8">
      <t>シュウギョウシャ</t>
    </rPh>
    <rPh sb="8" eb="9">
      <t>スウ</t>
    </rPh>
    <phoneticPr fontId="68"/>
  </si>
  <si>
    <t>26</t>
    <phoneticPr fontId="69"/>
  </si>
  <si>
    <t>70</t>
    <phoneticPr fontId="68"/>
  </si>
  <si>
    <t>桶川市　　　　</t>
    <phoneticPr fontId="69"/>
  </si>
  <si>
    <t>28</t>
    <phoneticPr fontId="69"/>
  </si>
  <si>
    <t>32</t>
    <phoneticPr fontId="69"/>
  </si>
  <si>
    <t>34</t>
    <phoneticPr fontId="69"/>
  </si>
  <si>
    <t>台東区</t>
  </si>
  <si>
    <t>幸手市　　　　</t>
    <phoneticPr fontId="69"/>
  </si>
  <si>
    <t>45</t>
    <phoneticPr fontId="69"/>
  </si>
  <si>
    <t>35</t>
    <phoneticPr fontId="69"/>
  </si>
  <si>
    <t>複合サービス事業</t>
    <phoneticPr fontId="68"/>
  </si>
  <si>
    <t>サービス業（他に分類されないもの）</t>
    <phoneticPr fontId="68"/>
  </si>
  <si>
    <t>鶴ヶ島市　　　</t>
    <phoneticPr fontId="69"/>
  </si>
  <si>
    <t>36</t>
    <phoneticPr fontId="69"/>
  </si>
  <si>
    <t>日高市　　　　</t>
    <phoneticPr fontId="69"/>
  </si>
  <si>
    <t>37</t>
    <phoneticPr fontId="69"/>
  </si>
  <si>
    <t>一般世帯人員</t>
    <rPh sb="0" eb="2">
      <t>イッパン</t>
    </rPh>
    <rPh sb="2" eb="4">
      <t>セタイ</t>
    </rPh>
    <rPh sb="4" eb="6">
      <t>ジンイン</t>
    </rPh>
    <phoneticPr fontId="70"/>
  </si>
  <si>
    <t>2</t>
    <phoneticPr fontId="68"/>
  </si>
  <si>
    <t>吉川市　　　</t>
    <phoneticPr fontId="69"/>
  </si>
  <si>
    <t>ふじみ野市</t>
    <rPh sb="3" eb="4">
      <t>ノ</t>
    </rPh>
    <rPh sb="4" eb="5">
      <t>シ</t>
    </rPh>
    <phoneticPr fontId="69"/>
  </si>
  <si>
    <t>39</t>
    <phoneticPr fontId="69"/>
  </si>
  <si>
    <t>白岡市</t>
    <rPh sb="0" eb="2">
      <t>シラオカ</t>
    </rPh>
    <rPh sb="2" eb="3">
      <t>シ</t>
    </rPh>
    <phoneticPr fontId="69"/>
  </si>
  <si>
    <t>人口及び世帯数等</t>
    <rPh sb="0" eb="2">
      <t>ジンコウ</t>
    </rPh>
    <rPh sb="2" eb="3">
      <t>オヨ</t>
    </rPh>
    <rPh sb="4" eb="7">
      <t>セタイスウ</t>
    </rPh>
    <rPh sb="7" eb="8">
      <t>トウ</t>
    </rPh>
    <phoneticPr fontId="69"/>
  </si>
  <si>
    <t>15歳未満</t>
    <rPh sb="2" eb="5">
      <t>サイミマン</t>
    </rPh>
    <phoneticPr fontId="69"/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</si>
  <si>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68"/>
  </si>
  <si>
    <t>65歳以上</t>
    <rPh sb="2" eb="5">
      <t>サイイジョウ</t>
    </rPh>
    <phoneticPr fontId="69"/>
  </si>
  <si>
    <t>公務（他に分類されるものを除く）</t>
    <phoneticPr fontId="68"/>
  </si>
  <si>
    <t>当地に常住する就業者・通学者</t>
    <phoneticPr fontId="1"/>
  </si>
  <si>
    <t>老年人口</t>
    <rPh sb="0" eb="2">
      <t>ロウネン</t>
    </rPh>
    <rPh sb="2" eb="4">
      <t>ジンコウ</t>
    </rPh>
    <phoneticPr fontId="68"/>
  </si>
  <si>
    <t>平均年齢</t>
    <rPh sb="0" eb="2">
      <t>ヘイキン</t>
    </rPh>
    <rPh sb="2" eb="4">
      <t>ネンレイ</t>
    </rPh>
    <phoneticPr fontId="69"/>
  </si>
  <si>
    <t>市　番　号</t>
    <rPh sb="0" eb="1">
      <t>シ</t>
    </rPh>
    <rPh sb="2" eb="3">
      <t>バン</t>
    </rPh>
    <rPh sb="4" eb="5">
      <t>ゴウ</t>
    </rPh>
    <phoneticPr fontId="69"/>
  </si>
  <si>
    <t>歳</t>
    <rPh sb="0" eb="1">
      <t>サイ</t>
    </rPh>
    <phoneticPr fontId="69"/>
  </si>
  <si>
    <t>世帯</t>
    <rPh sb="0" eb="2">
      <t>セタイ</t>
    </rPh>
    <phoneticPr fontId="69"/>
  </si>
  <si>
    <t>従業も通学もしていない</t>
    <rPh sb="0" eb="2">
      <t>ジュウギョウ</t>
    </rPh>
    <rPh sb="3" eb="5">
      <t>ツウガク</t>
    </rPh>
    <phoneticPr fontId="68"/>
  </si>
  <si>
    <t>吾　 野</t>
    <rPh sb="0" eb="1">
      <t>ワレ</t>
    </rPh>
    <rPh sb="3" eb="4">
      <t>ノ</t>
    </rPh>
    <phoneticPr fontId="68"/>
  </si>
  <si>
    <t>県　　計</t>
    <rPh sb="0" eb="1">
      <t>ケン</t>
    </rPh>
    <rPh sb="3" eb="4">
      <t>ケイ</t>
    </rPh>
    <phoneticPr fontId="69"/>
  </si>
  <si>
    <t>年齢</t>
    <rPh sb="0" eb="1">
      <t>トシ</t>
    </rPh>
    <rPh sb="1" eb="2">
      <t>ヨワイ</t>
    </rPh>
    <phoneticPr fontId="68"/>
  </si>
  <si>
    <t>市　　計</t>
    <rPh sb="0" eb="1">
      <t>シ</t>
    </rPh>
    <rPh sb="3" eb="4">
      <t>ケイ</t>
    </rPh>
    <phoneticPr fontId="69"/>
  </si>
  <si>
    <t>40</t>
    <phoneticPr fontId="69"/>
  </si>
  <si>
    <t>41</t>
    <phoneticPr fontId="69"/>
  </si>
  <si>
    <t>42</t>
    <phoneticPr fontId="69"/>
  </si>
  <si>
    <t>43</t>
    <phoneticPr fontId="69"/>
  </si>
  <si>
    <t>　</t>
    <phoneticPr fontId="69"/>
  </si>
  <si>
    <t>越生町</t>
  </si>
  <si>
    <t>金融業，保険業</t>
    <phoneticPr fontId="68"/>
  </si>
  <si>
    <t>常　住　地　に</t>
    <rPh sb="0" eb="1">
      <t>ツネ</t>
    </rPh>
    <rPh sb="2" eb="3">
      <t>ジュウ</t>
    </rPh>
    <rPh sb="4" eb="5">
      <t>チ</t>
    </rPh>
    <phoneticPr fontId="68"/>
  </si>
  <si>
    <t xml:space="preserve">※世帯数には、世帯の種類「不詳」を含む。外国人には、無国籍及び国名「不詳」を含む。                  ※老年人口割合は、６５歳以上の割合である。                          </t>
    <phoneticPr fontId="69"/>
  </si>
  <si>
    <t>資料：国勢調査</t>
    <rPh sb="0" eb="2">
      <t>シリョウ</t>
    </rPh>
    <rPh sb="3" eb="5">
      <t>コクセイ</t>
    </rPh>
    <rPh sb="5" eb="7">
      <t>チョウサ</t>
    </rPh>
    <phoneticPr fontId="69"/>
  </si>
  <si>
    <t>不動産業，
物品賃貸業</t>
    <phoneticPr fontId="68"/>
  </si>
  <si>
    <t>２０　昼間・常住人口の推移</t>
    <rPh sb="3" eb="5">
      <t>チュウカン</t>
    </rPh>
    <rPh sb="6" eb="8">
      <t>ジョウジュウ</t>
    </rPh>
    <rPh sb="8" eb="10">
      <t>ジンコウ</t>
    </rPh>
    <rPh sb="11" eb="13">
      <t>スイイ</t>
    </rPh>
    <phoneticPr fontId="68"/>
  </si>
  <si>
    <t>年  次</t>
    <rPh sb="0" eb="1">
      <t>トシ</t>
    </rPh>
    <rPh sb="3" eb="4">
      <t>ツギ</t>
    </rPh>
    <phoneticPr fontId="68"/>
  </si>
  <si>
    <t>常住人口</t>
    <rPh sb="0" eb="2">
      <t>ジョウジュウ</t>
    </rPh>
    <rPh sb="2" eb="4">
      <t>ジンコウ</t>
    </rPh>
    <phoneticPr fontId="68"/>
  </si>
  <si>
    <t>85</t>
    <phoneticPr fontId="68"/>
  </si>
  <si>
    <t>流出人口</t>
    <rPh sb="0" eb="2">
      <t>リュウシュツ</t>
    </rPh>
    <rPh sb="2" eb="4">
      <t>ジンコウ</t>
    </rPh>
    <phoneticPr fontId="68"/>
  </si>
  <si>
    <t>日高市</t>
  </si>
  <si>
    <t>流出割合</t>
    <rPh sb="0" eb="2">
      <t>リュウシュツ</t>
    </rPh>
    <rPh sb="2" eb="4">
      <t>ワリアイ</t>
    </rPh>
    <phoneticPr fontId="68"/>
  </si>
  <si>
    <t>流入人口</t>
    <rPh sb="0" eb="2">
      <t>リュウニュウ</t>
    </rPh>
    <rPh sb="2" eb="4">
      <t>ジンコウ</t>
    </rPh>
    <phoneticPr fontId="68"/>
  </si>
  <si>
    <t>世帯人員</t>
    <phoneticPr fontId="71"/>
  </si>
  <si>
    <t>流入割合</t>
    <rPh sb="0" eb="2">
      <t>リュウニュウ</t>
    </rPh>
    <rPh sb="2" eb="4">
      <t>ワリアイ</t>
    </rPh>
    <phoneticPr fontId="68"/>
  </si>
  <si>
    <t>昼間人口</t>
    <rPh sb="0" eb="2">
      <t>チュウカン</t>
    </rPh>
    <rPh sb="2" eb="4">
      <t>ジンコウ</t>
    </rPh>
    <phoneticPr fontId="68"/>
  </si>
  <si>
    <t>7</t>
  </si>
  <si>
    <t>　</t>
    <phoneticPr fontId="68"/>
  </si>
  <si>
    <t>２１　国勢調査年齢別・男女別人口</t>
    <rPh sb="3" eb="5">
      <t>コクセイ</t>
    </rPh>
    <rPh sb="5" eb="7">
      <t>チョウサ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phoneticPr fontId="68"/>
  </si>
  <si>
    <t>総数</t>
    <rPh sb="0" eb="2">
      <t>ソウスウ</t>
    </rPh>
    <phoneticPr fontId="68"/>
  </si>
  <si>
    <t>総数</t>
    <rPh sb="0" eb="1">
      <t>フサ</t>
    </rPh>
    <rPh sb="1" eb="2">
      <t>カズ</t>
    </rPh>
    <phoneticPr fontId="68"/>
  </si>
  <si>
    <t>歳</t>
    <phoneticPr fontId="71"/>
  </si>
  <si>
    <t>30</t>
    <phoneticPr fontId="68"/>
  </si>
  <si>
    <t>0</t>
    <phoneticPr fontId="68"/>
  </si>
  <si>
    <t>20</t>
    <phoneticPr fontId="68"/>
  </si>
  <si>
    <t>21</t>
  </si>
  <si>
    <t>22</t>
  </si>
  <si>
    <t>3</t>
    <phoneticPr fontId="68"/>
  </si>
  <si>
    <t xml:space="preserve">5～9 </t>
    <phoneticPr fontId="71"/>
  </si>
  <si>
    <t>25</t>
    <phoneticPr fontId="68"/>
  </si>
  <si>
    <t>千葉県</t>
    <phoneticPr fontId="1"/>
  </si>
  <si>
    <t>6</t>
  </si>
  <si>
    <t>ふじみ野市</t>
  </si>
  <si>
    <t>27</t>
  </si>
  <si>
    <t>9</t>
  </si>
  <si>
    <t>12</t>
  </si>
  <si>
    <t>夫婦と両親から成る世帯</t>
    <phoneticPr fontId="71"/>
  </si>
  <si>
    <t>32</t>
  </si>
  <si>
    <t>14</t>
  </si>
  <si>
    <t>ブラジル</t>
    <phoneticPr fontId="68"/>
  </si>
  <si>
    <t>34</t>
  </si>
  <si>
    <t>51</t>
  </si>
  <si>
    <t xml:space="preserve">15～19 </t>
    <phoneticPr fontId="71"/>
  </si>
  <si>
    <t>35～39</t>
    <phoneticPr fontId="71"/>
  </si>
  <si>
    <t>15</t>
    <phoneticPr fontId="68"/>
  </si>
  <si>
    <t>36</t>
  </si>
  <si>
    <t>17</t>
  </si>
  <si>
    <t>38</t>
  </si>
  <si>
    <t>40</t>
    <phoneticPr fontId="68"/>
  </si>
  <si>
    <t>86</t>
  </si>
  <si>
    <t>74</t>
  </si>
  <si>
    <t>45～49</t>
    <phoneticPr fontId="71"/>
  </si>
  <si>
    <t>75～79</t>
    <phoneticPr fontId="71"/>
  </si>
  <si>
    <t>面　積</t>
    <rPh sb="0" eb="1">
      <t>メン</t>
    </rPh>
    <rPh sb="2" eb="3">
      <t>セキ</t>
    </rPh>
    <phoneticPr fontId="68"/>
  </si>
  <si>
    <t>75</t>
    <phoneticPr fontId="68"/>
  </si>
  <si>
    <t>夫婦，子供と妻の親から成る世帯</t>
    <rPh sb="6" eb="7">
      <t>ツマ</t>
    </rPh>
    <phoneticPr fontId="71"/>
  </si>
  <si>
    <t>46</t>
  </si>
  <si>
    <t>47</t>
  </si>
  <si>
    <t>78</t>
  </si>
  <si>
    <t>79</t>
  </si>
  <si>
    <t>80</t>
    <phoneticPr fontId="68"/>
  </si>
  <si>
    <t>※総数には、無国籍及び国名「不詳」を含む。</t>
    <rPh sb="1" eb="3">
      <t>ソウスウ</t>
    </rPh>
    <rPh sb="6" eb="9">
      <t>ムコクセキ</t>
    </rPh>
    <rPh sb="9" eb="10">
      <t>オヨ</t>
    </rPh>
    <rPh sb="11" eb="13">
      <t>コクメイ</t>
    </rPh>
    <rPh sb="14" eb="16">
      <t>フショウ</t>
    </rPh>
    <rPh sb="18" eb="19">
      <t>フク</t>
    </rPh>
    <phoneticPr fontId="68"/>
  </si>
  <si>
    <t>81</t>
  </si>
  <si>
    <t>３人</t>
    <rPh sb="1" eb="2">
      <t>ニン</t>
    </rPh>
    <phoneticPr fontId="68"/>
  </si>
  <si>
    <t>62</t>
  </si>
  <si>
    <t>82</t>
  </si>
  <si>
    <t>83</t>
  </si>
  <si>
    <t>54</t>
  </si>
  <si>
    <t>第１次産業</t>
    <rPh sb="0" eb="1">
      <t>ダイ</t>
    </rPh>
    <rPh sb="2" eb="3">
      <t>ジ</t>
    </rPh>
    <rPh sb="3" eb="5">
      <t>サンギョウ</t>
    </rPh>
    <phoneticPr fontId="68"/>
  </si>
  <si>
    <t>84</t>
  </si>
  <si>
    <t>85～89</t>
    <phoneticPr fontId="71"/>
  </si>
  <si>
    <t>57</t>
  </si>
  <si>
    <t>88</t>
  </si>
  <si>
    <t>89</t>
  </si>
  <si>
    <t>奥多摩町</t>
  </si>
  <si>
    <t>60～64</t>
    <phoneticPr fontId="71"/>
  </si>
  <si>
    <t>100 歳以上</t>
    <phoneticPr fontId="71"/>
  </si>
  <si>
    <t>90</t>
    <phoneticPr fontId="68"/>
  </si>
  <si>
    <t>一般世帯数</t>
    <rPh sb="0" eb="2">
      <t>イッパン</t>
    </rPh>
    <rPh sb="2" eb="5">
      <t>セタイスウ</t>
    </rPh>
    <phoneticPr fontId="70"/>
  </si>
  <si>
    <t>61</t>
  </si>
  <si>
    <t>91</t>
  </si>
  <si>
    <t>92</t>
  </si>
  <si>
    <t xml:space="preserve">男親と子供から成る世帯 </t>
    <phoneticPr fontId="71"/>
  </si>
  <si>
    <t>94</t>
  </si>
  <si>
    <t xml:space="preserve">65～69    </t>
    <phoneticPr fontId="71"/>
  </si>
  <si>
    <t>95～99</t>
    <phoneticPr fontId="71"/>
  </si>
  <si>
    <t>入間市</t>
  </si>
  <si>
    <t>95</t>
    <phoneticPr fontId="68"/>
  </si>
  <si>
    <t>-</t>
  </si>
  <si>
    <t>66</t>
  </si>
  <si>
    <t>96</t>
  </si>
  <si>
    <t>世帯数</t>
    <rPh sb="0" eb="3">
      <t>セタイスウ</t>
    </rPh>
    <phoneticPr fontId="68"/>
  </si>
  <si>
    <t>67</t>
  </si>
  <si>
    <t>97</t>
  </si>
  <si>
    <t>68</t>
  </si>
  <si>
    <t>５５～６４</t>
    <phoneticPr fontId="68"/>
  </si>
  <si>
    <t>別人口及び１５歳以上就業者数</t>
    <rPh sb="0" eb="1">
      <t>ベツ</t>
    </rPh>
    <rPh sb="1" eb="3">
      <t>ジンコウ</t>
    </rPh>
    <rPh sb="3" eb="4">
      <t>オヨ</t>
    </rPh>
    <rPh sb="7" eb="8">
      <t>サイ</t>
    </rPh>
    <rPh sb="8" eb="10">
      <t>イジョウ</t>
    </rPh>
    <rPh sb="10" eb="12">
      <t>シュウギョウ</t>
    </rPh>
    <rPh sb="12" eb="13">
      <t>シャ</t>
    </rPh>
    <rPh sb="13" eb="14">
      <t>スウ</t>
    </rPh>
    <phoneticPr fontId="68"/>
  </si>
  <si>
    <t>98</t>
  </si>
  <si>
    <t>69</t>
  </si>
  <si>
    <t>不詳</t>
    <phoneticPr fontId="71"/>
  </si>
  <si>
    <t>２２　人口集中地区の人口及び面積</t>
    <rPh sb="3" eb="5">
      <t>ジンコウ</t>
    </rPh>
    <rPh sb="5" eb="7">
      <t>シュウチュウ</t>
    </rPh>
    <rPh sb="7" eb="9">
      <t>チク</t>
    </rPh>
    <rPh sb="10" eb="12">
      <t>ジンコウ</t>
    </rPh>
    <rPh sb="12" eb="13">
      <t>オヨ</t>
    </rPh>
    <rPh sb="14" eb="16">
      <t>メンセキ</t>
    </rPh>
    <phoneticPr fontId="68"/>
  </si>
  <si>
    <t>人　　　口</t>
    <rPh sb="0" eb="1">
      <t>ヒト</t>
    </rPh>
    <rPh sb="4" eb="5">
      <t>クチ</t>
    </rPh>
    <phoneticPr fontId="68"/>
  </si>
  <si>
    <t>面積</t>
    <rPh sb="0" eb="2">
      <t>メンセキ</t>
    </rPh>
    <phoneticPr fontId="68"/>
  </si>
  <si>
    <t>市全体に対する割合</t>
    <rPh sb="0" eb="3">
      <t>シゼンタイ</t>
    </rPh>
    <rPh sb="4" eb="5">
      <t>タイ</t>
    </rPh>
    <rPh sb="7" eb="9">
      <t>ワリアイ</t>
    </rPh>
    <phoneticPr fontId="68"/>
  </si>
  <si>
    <t>　k㎡</t>
    <phoneticPr fontId="68"/>
  </si>
  <si>
    <t>　　％</t>
    <phoneticPr fontId="68"/>
  </si>
  <si>
    <t>平成</t>
    <rPh sb="0" eb="2">
      <t>ヘイセイ</t>
    </rPh>
    <phoneticPr fontId="68"/>
  </si>
  <si>
    <t>※人口集中地区（DID）とは、人口密度の高い基本単位区（原則として人口密度1k㎡当たり約4,000人以上）が隣接
   して人口 5,000人以上を有する都市地域である。</t>
    <rPh sb="1" eb="3">
      <t>ジンコウ</t>
    </rPh>
    <rPh sb="3" eb="5">
      <t>シュウチュウ</t>
    </rPh>
    <rPh sb="5" eb="7">
      <t>チク</t>
    </rPh>
    <rPh sb="15" eb="17">
      <t>ジンコウ</t>
    </rPh>
    <rPh sb="17" eb="19">
      <t>ミツド</t>
    </rPh>
    <rPh sb="20" eb="21">
      <t>タカ</t>
    </rPh>
    <rPh sb="22" eb="24">
      <t>キホン</t>
    </rPh>
    <rPh sb="24" eb="26">
      <t>タンイ</t>
    </rPh>
    <rPh sb="26" eb="27">
      <t>ク</t>
    </rPh>
    <rPh sb="28" eb="30">
      <t>ゲンソク</t>
    </rPh>
    <rPh sb="33" eb="35">
      <t>ジンコウ</t>
    </rPh>
    <rPh sb="35" eb="37">
      <t>ミツド</t>
    </rPh>
    <rPh sb="40" eb="41">
      <t>ア</t>
    </rPh>
    <rPh sb="43" eb="44">
      <t>ヤク</t>
    </rPh>
    <rPh sb="45" eb="50">
      <t>000ニン</t>
    </rPh>
    <rPh sb="50" eb="52">
      <t>イジョウ</t>
    </rPh>
    <rPh sb="54" eb="56">
      <t>リンセツ</t>
    </rPh>
    <rPh sb="62" eb="64">
      <t>ジンコウ</t>
    </rPh>
    <rPh sb="70" eb="71">
      <t>ニン</t>
    </rPh>
    <rPh sb="71" eb="73">
      <t>イジョウ</t>
    </rPh>
    <rPh sb="74" eb="75">
      <t>ユウ</t>
    </rPh>
    <rPh sb="77" eb="79">
      <t>トシ</t>
    </rPh>
    <rPh sb="79" eb="81">
      <t>チイキ</t>
    </rPh>
    <phoneticPr fontId="68"/>
  </si>
  <si>
    <t>平成２７年１０月１日現在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68"/>
  </si>
  <si>
    <t>地　　区</t>
    <rPh sb="0" eb="1">
      <t>チ</t>
    </rPh>
    <rPh sb="3" eb="4">
      <t>ク</t>
    </rPh>
    <phoneticPr fontId="68"/>
  </si>
  <si>
    <t>人　　　　　　　　口</t>
    <rPh sb="0" eb="1">
      <t>ヒト</t>
    </rPh>
    <rPh sb="9" eb="10">
      <t>クチ</t>
    </rPh>
    <phoneticPr fontId="68"/>
  </si>
  <si>
    <t>韓国・朝鮮</t>
    <rPh sb="0" eb="2">
      <t>カンコク</t>
    </rPh>
    <rPh sb="3" eb="5">
      <t>チョウセン</t>
    </rPh>
    <phoneticPr fontId="68"/>
  </si>
  <si>
    <t>総　　　　数</t>
    <rPh sb="0" eb="1">
      <t>ソウ</t>
    </rPh>
    <rPh sb="5" eb="6">
      <t>スウ</t>
    </rPh>
    <phoneticPr fontId="68"/>
  </si>
  <si>
    <t>総　 　　数</t>
    <rPh sb="0" eb="1">
      <t>フサ</t>
    </rPh>
    <rPh sb="5" eb="6">
      <t>カズ</t>
    </rPh>
    <phoneticPr fontId="68"/>
  </si>
  <si>
    <t>加　 治</t>
    <rPh sb="0" eb="1">
      <t>クワ</t>
    </rPh>
    <rPh sb="3" eb="4">
      <t>オサム</t>
    </rPh>
    <phoneticPr fontId="68"/>
  </si>
  <si>
    <t>県内</t>
    <rPh sb="0" eb="2">
      <t>ケンナイ</t>
    </rPh>
    <phoneticPr fontId="68"/>
  </si>
  <si>
    <t>東吾野</t>
    <rPh sb="0" eb="1">
      <t>ヒガシ</t>
    </rPh>
    <rPh sb="1" eb="3">
      <t>アガノ</t>
    </rPh>
    <phoneticPr fontId="68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</si>
  <si>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8"/>
  </si>
  <si>
    <t>自宅外の市内で従業</t>
    <rPh sb="0" eb="2">
      <t>ジタク</t>
    </rPh>
    <rPh sb="2" eb="3">
      <t>ガイ</t>
    </rPh>
    <rPh sb="4" eb="6">
      <t>シナイ</t>
    </rPh>
    <rPh sb="7" eb="9">
      <t>ジュウギョウ</t>
    </rPh>
    <phoneticPr fontId="68"/>
  </si>
  <si>
    <t>中　国</t>
    <rPh sb="0" eb="1">
      <t>ナカ</t>
    </rPh>
    <rPh sb="2" eb="3">
      <t>クニ</t>
    </rPh>
    <phoneticPr fontId="68"/>
  </si>
  <si>
    <t>フィリピン</t>
    <phoneticPr fontId="68"/>
  </si>
  <si>
    <t>中央区</t>
    <rPh sb="0" eb="3">
      <t>チュウオウク</t>
    </rPh>
    <phoneticPr fontId="68"/>
  </si>
  <si>
    <t>タイ</t>
    <phoneticPr fontId="68"/>
  </si>
  <si>
    <t>ベトナム</t>
    <phoneticPr fontId="68"/>
  </si>
  <si>
    <t>インド</t>
    <phoneticPr fontId="68"/>
  </si>
  <si>
    <t>イギリス</t>
    <phoneticPr fontId="68"/>
  </si>
  <si>
    <t>アメリカ</t>
    <phoneticPr fontId="68"/>
  </si>
  <si>
    <t>ペルー</t>
    <phoneticPr fontId="68"/>
  </si>
  <si>
    <t>その他</t>
    <rPh sb="2" eb="3">
      <t>タ</t>
    </rPh>
    <phoneticPr fontId="68"/>
  </si>
  <si>
    <t>２５　世帯人員別６５歳以上世帯員のいる一般世帯数、</t>
    <rPh sb="3" eb="5">
      <t>セタイ</t>
    </rPh>
    <rPh sb="5" eb="7">
      <t>ジンイン</t>
    </rPh>
    <rPh sb="7" eb="8">
      <t>ベツ</t>
    </rPh>
    <rPh sb="10" eb="13">
      <t>サイイジョウ</t>
    </rPh>
    <rPh sb="13" eb="16">
      <t>セタイイン</t>
    </rPh>
    <rPh sb="19" eb="21">
      <t>イッパン</t>
    </rPh>
    <rPh sb="21" eb="24">
      <t>セタイスウ</t>
    </rPh>
    <phoneticPr fontId="68"/>
  </si>
  <si>
    <t>平成２７年１０月１日現在（単位：世帯、人）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rPh sb="19" eb="20">
      <t>ヒト</t>
    </rPh>
    <phoneticPr fontId="68"/>
  </si>
  <si>
    <t>世帯人員が１人</t>
    <rPh sb="0" eb="2">
      <t>セタイ</t>
    </rPh>
    <rPh sb="2" eb="4">
      <t>ジンイン</t>
    </rPh>
    <rPh sb="6" eb="7">
      <t>ニン</t>
    </rPh>
    <phoneticPr fontId="68"/>
  </si>
  <si>
    <t>２人</t>
    <rPh sb="1" eb="2">
      <t>ニン</t>
    </rPh>
    <phoneticPr fontId="68"/>
  </si>
  <si>
    <t>６人</t>
    <rPh sb="1" eb="2">
      <t>ニン</t>
    </rPh>
    <phoneticPr fontId="68"/>
  </si>
  <si>
    <t>７人以上</t>
    <rPh sb="1" eb="2">
      <t>ニン</t>
    </rPh>
    <rPh sb="2" eb="4">
      <t>イジョウ</t>
    </rPh>
    <phoneticPr fontId="68"/>
  </si>
  <si>
    <t>夫婦，夫の親と他の親族から成る世帯</t>
    <rPh sb="7" eb="8">
      <t>タ</t>
    </rPh>
    <rPh sb="9" eb="11">
      <t>シンゾク</t>
    </rPh>
    <phoneticPr fontId="71"/>
  </si>
  <si>
    <t>２６　施設等の世帯の種類、世帯人員別施設等の
　　　　　　　　　　　　　　世帯数及び施設等の世帯人員</t>
    <rPh sb="3" eb="5">
      <t>シセツ</t>
    </rPh>
    <rPh sb="5" eb="6">
      <t>トウ</t>
    </rPh>
    <rPh sb="7" eb="9">
      <t>セタイ</t>
    </rPh>
    <rPh sb="10" eb="12">
      <t>シュルイ</t>
    </rPh>
    <rPh sb="13" eb="15">
      <t>セタイ</t>
    </rPh>
    <rPh sb="15" eb="17">
      <t>ジンイン</t>
    </rPh>
    <rPh sb="17" eb="18">
      <t>ベツ</t>
    </rPh>
    <rPh sb="18" eb="20">
      <t>シセツ</t>
    </rPh>
    <rPh sb="20" eb="21">
      <t>トウ</t>
    </rPh>
    <rPh sb="37" eb="39">
      <t>セタイ</t>
    </rPh>
    <rPh sb="39" eb="40">
      <t>スウ</t>
    </rPh>
    <rPh sb="40" eb="41">
      <t>オヨ</t>
    </rPh>
    <rPh sb="42" eb="44">
      <t>シセツ</t>
    </rPh>
    <rPh sb="44" eb="45">
      <t>トウ</t>
    </rPh>
    <rPh sb="46" eb="48">
      <t>セタイ</t>
    </rPh>
    <rPh sb="48" eb="50">
      <t>ジンイン</t>
    </rPh>
    <phoneticPr fontId="68"/>
  </si>
  <si>
    <t>区　　　分</t>
    <rPh sb="0" eb="1">
      <t>ク</t>
    </rPh>
    <rPh sb="4" eb="5">
      <t>ブン</t>
    </rPh>
    <phoneticPr fontId="68"/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</si>
  <si>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68"/>
  </si>
  <si>
    <t>世帯人員　　が１～４人</t>
    <rPh sb="0" eb="2">
      <t>セタイ</t>
    </rPh>
    <rPh sb="2" eb="4">
      <t>ジンイン</t>
    </rPh>
    <rPh sb="10" eb="11">
      <t>ニン</t>
    </rPh>
    <phoneticPr fontId="68"/>
  </si>
  <si>
    <t>５～２９人</t>
    <rPh sb="4" eb="5">
      <t>ニン</t>
    </rPh>
    <phoneticPr fontId="68"/>
  </si>
  <si>
    <t>５０人　　　　以上</t>
    <rPh sb="2" eb="3">
      <t>ニン</t>
    </rPh>
    <rPh sb="7" eb="9">
      <t>イジョウ</t>
    </rPh>
    <phoneticPr fontId="68"/>
  </si>
  <si>
    <t>社会施設の入所者</t>
    <rPh sb="0" eb="2">
      <t>シャカイ</t>
    </rPh>
    <rPh sb="2" eb="4">
      <t>シセツ</t>
    </rPh>
    <rPh sb="5" eb="8">
      <t>ニュウショシャ</t>
    </rPh>
    <phoneticPr fontId="68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</si>
  <si>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68"/>
  </si>
  <si>
    <t>－</t>
  </si>
  <si>
    <t>世　帯　の　家　族　類　型</t>
    <rPh sb="0" eb="1">
      <t>ヨ</t>
    </rPh>
    <rPh sb="2" eb="3">
      <t>オビ</t>
    </rPh>
    <rPh sb="6" eb="7">
      <t>イエ</t>
    </rPh>
    <rPh sb="8" eb="9">
      <t>ヤカラ</t>
    </rPh>
    <rPh sb="10" eb="11">
      <t>タグイ</t>
    </rPh>
    <rPh sb="12" eb="13">
      <t>カタ</t>
    </rPh>
    <phoneticPr fontId="70"/>
  </si>
  <si>
    <t xml:space="preserve">6歳未満世帯員のいる一般世帯 </t>
    <rPh sb="4" eb="6">
      <t>セタイ</t>
    </rPh>
    <rPh sb="6" eb="7">
      <t>イン</t>
    </rPh>
    <rPh sb="10" eb="12">
      <t>イッパン</t>
    </rPh>
    <rPh sb="12" eb="14">
      <t>セタイ</t>
    </rPh>
    <phoneticPr fontId="71"/>
  </si>
  <si>
    <t>6  歳 未 満
世 帯 人 員</t>
    <rPh sb="9" eb="10">
      <t>ヨ</t>
    </rPh>
    <rPh sb="11" eb="12">
      <t>オビ</t>
    </rPh>
    <phoneticPr fontId="71"/>
  </si>
  <si>
    <t>夫婦とひとり親から成る世帯</t>
    <phoneticPr fontId="71"/>
  </si>
  <si>
    <t>夫婦，子供と夫の親から成る世帯</t>
    <phoneticPr fontId="71"/>
  </si>
  <si>
    <t>夫婦，子供とひとり親から成る世帯※1</t>
    <phoneticPr fontId="71"/>
  </si>
  <si>
    <t>夫婦，親と他の親族（子供を含まない）から成る世帯※1</t>
    <rPh sb="20" eb="21">
      <t>ナ</t>
    </rPh>
    <rPh sb="22" eb="24">
      <t>セタイ</t>
    </rPh>
    <phoneticPr fontId="71"/>
  </si>
  <si>
    <t>農業，林業</t>
    <phoneticPr fontId="68"/>
  </si>
  <si>
    <t>自宅で　　従　業</t>
    <rPh sb="0" eb="2">
      <t>ジタク</t>
    </rPh>
    <rPh sb="5" eb="6">
      <t>ジュウ</t>
    </rPh>
    <rPh sb="7" eb="8">
      <t>ギョウ</t>
    </rPh>
    <phoneticPr fontId="68"/>
  </si>
  <si>
    <t>夫婦，妻の親と他の親族から成る世帯</t>
    <rPh sb="3" eb="4">
      <t>ツマ</t>
    </rPh>
    <rPh sb="7" eb="8">
      <t>タ</t>
    </rPh>
    <rPh sb="9" eb="11">
      <t>シンゾク</t>
    </rPh>
    <phoneticPr fontId="71"/>
  </si>
  <si>
    <t>夫婦，子供，親と他の親族から成る世帯 ※1</t>
    <phoneticPr fontId="71"/>
  </si>
  <si>
    <t>夫婦，子供，夫の親と他の親族から成る世帯</t>
    <rPh sb="16" eb="17">
      <t>ナ</t>
    </rPh>
    <rPh sb="18" eb="20">
      <t>セタイ</t>
    </rPh>
    <phoneticPr fontId="71"/>
  </si>
  <si>
    <t>単独世帯</t>
    <phoneticPr fontId="71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</si>
  <si>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70"/>
  </si>
  <si>
    <t>鴻巣市</t>
  </si>
  <si>
    <t>※1夫の親か妻の親か特定できない場合を含む</t>
    <rPh sb="2" eb="3">
      <t>オット</t>
    </rPh>
    <rPh sb="4" eb="5">
      <t>オヤ</t>
    </rPh>
    <rPh sb="6" eb="7">
      <t>ツマ</t>
    </rPh>
    <rPh sb="8" eb="9">
      <t>オヤ</t>
    </rPh>
    <rPh sb="10" eb="12">
      <t>トクテイ</t>
    </rPh>
    <rPh sb="16" eb="18">
      <t>バアイ</t>
    </rPh>
    <rPh sb="19" eb="20">
      <t>フク</t>
    </rPh>
    <phoneticPr fontId="70"/>
  </si>
  <si>
    <t>（再掲）3　世　代　世　帯</t>
    <rPh sb="1" eb="3">
      <t>サイケイ</t>
    </rPh>
    <rPh sb="6" eb="7">
      <t>ヨ</t>
    </rPh>
    <rPh sb="8" eb="9">
      <t>ダイ</t>
    </rPh>
    <rPh sb="10" eb="11">
      <t>ヨ</t>
    </rPh>
    <rPh sb="12" eb="13">
      <t>オビ</t>
    </rPh>
    <phoneticPr fontId="70"/>
  </si>
  <si>
    <t>18 歳 未 満
世 帯 人 員</t>
    <rPh sb="9" eb="10">
      <t>ヨ</t>
    </rPh>
    <rPh sb="11" eb="12">
      <t>オビ</t>
    </rPh>
    <phoneticPr fontId="71"/>
  </si>
  <si>
    <t>資料：国勢調査</t>
    <rPh sb="0" eb="2">
      <t>シリョウ</t>
    </rPh>
    <rPh sb="3" eb="5">
      <t>コクセイ</t>
    </rPh>
    <rPh sb="5" eb="7">
      <t>チョウサ</t>
    </rPh>
    <phoneticPr fontId="70"/>
  </si>
  <si>
    <t>２８　産業、従業上の地位別</t>
    <rPh sb="3" eb="5">
      <t>サンギョウ</t>
    </rPh>
    <rPh sb="6" eb="7">
      <t>ジュウ</t>
    </rPh>
    <rPh sb="7" eb="8">
      <t>ギョウ</t>
    </rPh>
    <rPh sb="8" eb="9">
      <t>ジョウ</t>
    </rPh>
    <rPh sb="10" eb="12">
      <t>チイ</t>
    </rPh>
    <rPh sb="12" eb="13">
      <t>ベツ</t>
    </rPh>
    <phoneticPr fontId="68"/>
  </si>
  <si>
    <t>大　　分　　類</t>
    <rPh sb="0" eb="1">
      <t>ダイ</t>
    </rPh>
    <rPh sb="3" eb="4">
      <t>ブン</t>
    </rPh>
    <rPh sb="6" eb="7">
      <t>タグイ</t>
    </rPh>
    <phoneticPr fontId="68"/>
  </si>
  <si>
    <t>総　　　　　　　　　　　数</t>
    <rPh sb="0" eb="1">
      <t>フサ</t>
    </rPh>
    <rPh sb="12" eb="13">
      <t>カズ</t>
    </rPh>
    <phoneticPr fontId="68"/>
  </si>
  <si>
    <t>雇人の　　ある業主</t>
    <rPh sb="0" eb="1">
      <t>ヤト</t>
    </rPh>
    <rPh sb="1" eb="2">
      <t>ニン</t>
    </rPh>
    <rPh sb="7" eb="9">
      <t>ギョウシュ</t>
    </rPh>
    <phoneticPr fontId="68"/>
  </si>
  <si>
    <t>雇人の　　ない業主</t>
    <rPh sb="0" eb="1">
      <t>ヤト</t>
    </rPh>
    <rPh sb="1" eb="2">
      <t>ニン</t>
    </rPh>
    <rPh sb="7" eb="9">
      <t>ギョウシュ</t>
    </rPh>
    <phoneticPr fontId="68"/>
  </si>
  <si>
    <t>家族
従業者</t>
    <rPh sb="0" eb="2">
      <t>カゾク</t>
    </rPh>
    <rPh sb="3" eb="6">
      <t>ジュウギョウシャ</t>
    </rPh>
    <phoneticPr fontId="68"/>
  </si>
  <si>
    <t>建設業</t>
    <rPh sb="0" eb="3">
      <t>ケンセツギョウ</t>
    </rPh>
    <phoneticPr fontId="68"/>
  </si>
  <si>
    <t>第３次産業</t>
    <rPh sb="0" eb="1">
      <t>ダイ</t>
    </rPh>
    <rPh sb="2" eb="3">
      <t>ジ</t>
    </rPh>
    <rPh sb="3" eb="5">
      <t>サンギョウ</t>
    </rPh>
    <phoneticPr fontId="68"/>
  </si>
  <si>
    <t>運輸業，郵便業</t>
    <phoneticPr fontId="68"/>
  </si>
  <si>
    <t xml:space="preserve">※従業・通学先の市区町村への就業者・通学者数の計が10人未満の場合｢その他の都道府県｣、「その他の市町村」にまとめて表章している。
※当地で従業・通学する者には、従業地・通学地｢不詳｣で、当地に常住している者を含む。
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2">
      <t>シチョウソン</t>
    </rPh>
    <rPh sb="58" eb="59">
      <t>ヒョウ</t>
    </rPh>
    <rPh sb="59" eb="60">
      <t>ショウ</t>
    </rPh>
    <rPh sb="67" eb="69">
      <t>トウチ</t>
    </rPh>
    <rPh sb="70" eb="72">
      <t>ジュウギョウ</t>
    </rPh>
    <rPh sb="73" eb="75">
      <t>ツウガク</t>
    </rPh>
    <rPh sb="77" eb="78">
      <t>モノ</t>
    </rPh>
    <rPh sb="81" eb="83">
      <t>ジュウギョウ</t>
    </rPh>
    <rPh sb="83" eb="84">
      <t>チ</t>
    </rPh>
    <rPh sb="85" eb="87">
      <t>ツウガク</t>
    </rPh>
    <rPh sb="87" eb="88">
      <t>チ</t>
    </rPh>
    <rPh sb="89" eb="91">
      <t>フショウ</t>
    </rPh>
    <rPh sb="94" eb="96">
      <t>トウチ</t>
    </rPh>
    <rPh sb="97" eb="99">
      <t>ジョウジュウ</t>
    </rPh>
    <rPh sb="103" eb="104">
      <t>モノ</t>
    </rPh>
    <rPh sb="105" eb="106">
      <t>フク</t>
    </rPh>
    <phoneticPr fontId="68"/>
  </si>
  <si>
    <t>宿泊業，飲食
サービス業</t>
    <phoneticPr fontId="68"/>
  </si>
  <si>
    <t>教育，学習支援業</t>
    <phoneticPr fontId="68"/>
  </si>
  <si>
    <t>三芳町</t>
  </si>
  <si>
    <t>医療，福祉</t>
    <phoneticPr fontId="68"/>
  </si>
  <si>
    <t>分類不能の産業</t>
    <rPh sb="0" eb="2">
      <t>ブンルイ</t>
    </rPh>
    <rPh sb="2" eb="4">
      <t>フノウ</t>
    </rPh>
    <rPh sb="5" eb="7">
      <t>サンギョウ</t>
    </rPh>
    <phoneticPr fontId="68"/>
  </si>
  <si>
    <t xml:space="preserve">※総数には、従業上の地位「不詳」を含む。
</t>
    <rPh sb="1" eb="3">
      <t>ソウスウ</t>
    </rPh>
    <rPh sb="6" eb="7">
      <t>ジュウ</t>
    </rPh>
    <rPh sb="7" eb="8">
      <t>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68"/>
  </si>
  <si>
    <t>　　　　　男</t>
    <rPh sb="5" eb="6">
      <t>オトコ</t>
    </rPh>
    <phoneticPr fontId="68"/>
  </si>
  <si>
    <t>２９　常住地又は従業地・通学地による年齢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ネンレイ</t>
    </rPh>
    <phoneticPr fontId="68"/>
  </si>
  <si>
    <t>常　住　地　に　よ　る　人　口</t>
    <rPh sb="0" eb="1">
      <t>ツネ</t>
    </rPh>
    <rPh sb="2" eb="3">
      <t>ジュウ</t>
    </rPh>
    <rPh sb="4" eb="5">
      <t>チ</t>
    </rPh>
    <rPh sb="12" eb="13">
      <t>ヒト</t>
    </rPh>
    <rPh sb="14" eb="15">
      <t>クチ</t>
    </rPh>
    <phoneticPr fontId="68"/>
  </si>
  <si>
    <r>
      <t xml:space="preserve"> </t>
    </r>
    <r>
      <rPr>
        <sz val="11"/>
        <rFont val="ＭＳ Ｐ明朝"/>
        <family val="1"/>
        <charset val="128"/>
      </rPr>
      <t>総　数</t>
    </r>
    <rPh sb="1" eb="2">
      <t>フサ</t>
    </rPh>
    <rPh sb="3" eb="4">
      <t>カズ</t>
    </rPh>
    <phoneticPr fontId="68"/>
  </si>
  <si>
    <t>自宅外の市内で従業・通学</t>
    <rPh sb="0" eb="2">
      <t>ジタク</t>
    </rPh>
    <rPh sb="2" eb="3">
      <t>ガイ</t>
    </rPh>
    <rPh sb="4" eb="6">
      <t>シナイ</t>
    </rPh>
    <rPh sb="7" eb="9">
      <t>ジュウギョウ</t>
    </rPh>
    <rPh sb="10" eb="12">
      <t>ツウガク</t>
    </rPh>
    <phoneticPr fontId="68"/>
  </si>
  <si>
    <t>他市区町村で従業・通学</t>
    <rPh sb="0" eb="1">
      <t>ホカ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68"/>
  </si>
  <si>
    <t>不　詳</t>
    <rPh sb="0" eb="1">
      <t>フ</t>
    </rPh>
    <rPh sb="2" eb="3">
      <t>ショウ</t>
    </rPh>
    <phoneticPr fontId="68"/>
  </si>
  <si>
    <t>中     央     区</t>
    <phoneticPr fontId="1"/>
  </si>
  <si>
    <t>県内他市区町村で従業・通学</t>
    <rPh sb="0" eb="2">
      <t>ケンナイ</t>
    </rPh>
    <rPh sb="2" eb="3">
      <t>タ</t>
    </rPh>
    <rPh sb="4" eb="5">
      <t>ク</t>
    </rPh>
    <rPh sb="5" eb="7">
      <t>チョウソン</t>
    </rPh>
    <rPh sb="8" eb="10">
      <t>ジュウギョウ</t>
    </rPh>
    <rPh sb="11" eb="13">
      <t>ツウガク</t>
    </rPh>
    <phoneticPr fontId="68"/>
  </si>
  <si>
    <t>稲城市</t>
  </si>
  <si>
    <t>３５～４４</t>
    <phoneticPr fontId="68"/>
  </si>
  <si>
    <t>４５～５４</t>
    <phoneticPr fontId="68"/>
  </si>
  <si>
    <t>よ　る　就　業　者　数</t>
    <rPh sb="4" eb="5">
      <t>ジュ</t>
    </rPh>
    <rPh sb="6" eb="7">
      <t>ギョウ</t>
    </rPh>
    <rPh sb="8" eb="9">
      <t>モノ</t>
    </rPh>
    <rPh sb="10" eb="11">
      <t>スウ</t>
    </rPh>
    <phoneticPr fontId="68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</si>
  <si>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</si>
  <si>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68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</si>
  <si>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68"/>
  </si>
  <si>
    <t>自　　　　宅</t>
    <phoneticPr fontId="1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</si>
  <si>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68"/>
  </si>
  <si>
    <t>栃木県</t>
    <phoneticPr fontId="1"/>
  </si>
  <si>
    <t>他県に常住</t>
    <rPh sb="0" eb="2">
      <t>タケン</t>
    </rPh>
    <rPh sb="3" eb="5">
      <t>ジョウジュウ</t>
    </rPh>
    <phoneticPr fontId="68"/>
  </si>
  <si>
    <t>※他市区町村で従業の総数には、従業地・通学地「不詳」を含む。　　　　　　　　　　　　　　　　　　　　　　　　　　　※常住地による人口は、本市に常時居住している人口であり、従業地・通学地による人口は、昼間人口
　であり、従業地による就業者数は、本市において就業している者の人数である。</t>
    <rPh sb="1" eb="2">
      <t>タ</t>
    </rPh>
    <rPh sb="2" eb="4">
      <t>シク</t>
    </rPh>
    <rPh sb="4" eb="6">
      <t>チョウソン</t>
    </rPh>
    <rPh sb="7" eb="9">
      <t>ジュウギョウ</t>
    </rPh>
    <rPh sb="10" eb="12">
      <t>ソウスウ</t>
    </rPh>
    <rPh sb="15" eb="17">
      <t>ジュウギョウ</t>
    </rPh>
    <rPh sb="17" eb="18">
      <t>チ</t>
    </rPh>
    <rPh sb="19" eb="21">
      <t>ツウガク</t>
    </rPh>
    <rPh sb="21" eb="22">
      <t>チ</t>
    </rPh>
    <rPh sb="23" eb="25">
      <t>フショウ</t>
    </rPh>
    <rPh sb="27" eb="28">
      <t>フク</t>
    </rPh>
    <rPh sb="79" eb="81">
      <t>ジンコウ</t>
    </rPh>
    <rPh sb="85" eb="87">
      <t>ジュウギョウ</t>
    </rPh>
    <rPh sb="87" eb="88">
      <t>チ</t>
    </rPh>
    <rPh sb="89" eb="91">
      <t>ツウガク</t>
    </rPh>
    <rPh sb="91" eb="92">
      <t>チ</t>
    </rPh>
    <rPh sb="95" eb="97">
      <t>ジンコウ</t>
    </rPh>
    <rPh sb="99" eb="101">
      <t>チュウカン</t>
    </rPh>
    <rPh sb="101" eb="103">
      <t>ジンコウ</t>
    </rPh>
    <rPh sb="109" eb="111">
      <t>ジュウギョウ</t>
    </rPh>
    <rPh sb="111" eb="112">
      <t>チ</t>
    </rPh>
    <rPh sb="115" eb="118">
      <t>シュウギョウシャ</t>
    </rPh>
    <rPh sb="118" eb="119">
      <t>スウ</t>
    </rPh>
    <rPh sb="121" eb="122">
      <t>ホン</t>
    </rPh>
    <rPh sb="122" eb="123">
      <t>シ</t>
    </rPh>
    <rPh sb="127" eb="129">
      <t>シュウギョウ</t>
    </rPh>
    <rPh sb="133" eb="134">
      <t>モノ</t>
    </rPh>
    <rPh sb="135" eb="137">
      <t>ニンズウ</t>
    </rPh>
    <phoneticPr fontId="68"/>
  </si>
  <si>
    <t>（飯能市から他市・他県への</t>
    <rPh sb="1" eb="3">
      <t>ハンノウ</t>
    </rPh>
    <rPh sb="3" eb="4">
      <t>シ</t>
    </rPh>
    <rPh sb="6" eb="8">
      <t>タシ</t>
    </rPh>
    <rPh sb="9" eb="11">
      <t>タケン</t>
    </rPh>
    <phoneticPr fontId="68"/>
  </si>
  <si>
    <t>区　　　分</t>
    <rPh sb="0" eb="1">
      <t>ク</t>
    </rPh>
    <rPh sb="4" eb="5">
      <t>ブン</t>
    </rPh>
    <phoneticPr fontId="1"/>
  </si>
  <si>
    <t>越谷市</t>
  </si>
  <si>
    <t>総　数</t>
    <rPh sb="0" eb="1">
      <t>フサ</t>
    </rPh>
    <rPh sb="2" eb="3">
      <t>カズ</t>
    </rPh>
    <phoneticPr fontId="1"/>
  </si>
  <si>
    <t>自市町村で従業・通学</t>
    <phoneticPr fontId="1"/>
  </si>
  <si>
    <t>和光市</t>
  </si>
  <si>
    <t>自　 宅 　外</t>
    <phoneticPr fontId="1"/>
  </si>
  <si>
    <t>新座市</t>
  </si>
  <si>
    <t>富士見市</t>
  </si>
  <si>
    <t>県　    　　　　内</t>
    <phoneticPr fontId="1"/>
  </si>
  <si>
    <t>鶴ヶ島市</t>
  </si>
  <si>
    <t>福生市</t>
  </si>
  <si>
    <t>西区</t>
    <rPh sb="0" eb="2">
      <t>ニシク</t>
    </rPh>
    <phoneticPr fontId="68"/>
  </si>
  <si>
    <t>大宮区</t>
    <rPh sb="0" eb="2">
      <t>オオミヤ</t>
    </rPh>
    <rPh sb="2" eb="3">
      <t>ク</t>
    </rPh>
    <phoneticPr fontId="68"/>
  </si>
  <si>
    <t>毛呂山町</t>
  </si>
  <si>
    <t>南区</t>
    <rPh sb="0" eb="1">
      <t>ミナミ</t>
    </rPh>
    <rPh sb="1" eb="2">
      <t>ク</t>
    </rPh>
    <phoneticPr fontId="68"/>
  </si>
  <si>
    <t>ときがわ町</t>
  </si>
  <si>
    <t>寄居町</t>
  </si>
  <si>
    <t>千葉県</t>
    <rPh sb="0" eb="3">
      <t>チバケン</t>
    </rPh>
    <phoneticPr fontId="1"/>
  </si>
  <si>
    <t>足立区</t>
  </si>
  <si>
    <t>その他の市町村</t>
    <rPh sb="2" eb="3">
      <t>タ</t>
    </rPh>
    <rPh sb="4" eb="7">
      <t>シチョウソン</t>
    </rPh>
    <phoneticPr fontId="68"/>
  </si>
  <si>
    <t>他　    　　　　県</t>
    <rPh sb="0" eb="1">
      <t>タ</t>
    </rPh>
    <rPh sb="10" eb="11">
      <t>ケン</t>
    </rPh>
    <phoneticPr fontId="1"/>
  </si>
  <si>
    <t>狭山市</t>
  </si>
  <si>
    <t>茨城県</t>
    <rPh sb="0" eb="2">
      <t>イバラキ</t>
    </rPh>
    <rPh sb="2" eb="3">
      <t>ケン</t>
    </rPh>
    <phoneticPr fontId="68"/>
  </si>
  <si>
    <t>深谷市</t>
  </si>
  <si>
    <t>上尾市</t>
  </si>
  <si>
    <t>草加市</t>
  </si>
  <si>
    <t>東京都</t>
    <phoneticPr fontId="1"/>
  </si>
  <si>
    <t>特  別   区  部</t>
    <phoneticPr fontId="1"/>
  </si>
  <si>
    <t>千  代　田   区</t>
    <phoneticPr fontId="1"/>
  </si>
  <si>
    <t>通勤・通学者）</t>
    <phoneticPr fontId="68"/>
  </si>
  <si>
    <t>港区</t>
  </si>
  <si>
    <t>小平市</t>
  </si>
  <si>
    <t>日野市</t>
  </si>
  <si>
    <t>文京区</t>
  </si>
  <si>
    <t>東村山市</t>
  </si>
  <si>
    <t>国分寺市</t>
  </si>
  <si>
    <t>国立市</t>
  </si>
  <si>
    <t>江東区</t>
  </si>
  <si>
    <t>品川区</t>
  </si>
  <si>
    <t>東大和市</t>
  </si>
  <si>
    <t>目黒区</t>
  </si>
  <si>
    <t>東久留米市</t>
  </si>
  <si>
    <t>武蔵村山市</t>
  </si>
  <si>
    <t>渋谷区</t>
  </si>
  <si>
    <t>多摩市</t>
  </si>
  <si>
    <t>中野区</t>
  </si>
  <si>
    <t>北区</t>
  </si>
  <si>
    <t>西東京市</t>
  </si>
  <si>
    <t>瑞穂町</t>
  </si>
  <si>
    <t>板橋区</t>
  </si>
  <si>
    <t>日の出町</t>
  </si>
  <si>
    <t>神奈川県</t>
  </si>
  <si>
    <t>八王子市</t>
  </si>
  <si>
    <t>川崎市</t>
  </si>
  <si>
    <t>立川市</t>
  </si>
  <si>
    <t>相模原市</t>
  </si>
  <si>
    <t>武蔵野市</t>
  </si>
  <si>
    <t>厚木市</t>
  </si>
  <si>
    <t>三鷹市</t>
  </si>
  <si>
    <t>山梨県</t>
  </si>
  <si>
    <t>昭島市</t>
  </si>
  <si>
    <t>調布市</t>
  </si>
  <si>
    <t>町田市</t>
  </si>
  <si>
    <t>（他市・他県から飯能市への</t>
    <rPh sb="1" eb="3">
      <t>タシ</t>
    </rPh>
    <rPh sb="4" eb="6">
      <t>タケン</t>
    </rPh>
    <rPh sb="8" eb="11">
      <t>ハンノウシ</t>
    </rPh>
    <phoneticPr fontId="68"/>
  </si>
  <si>
    <t>当地で従業・通学する者</t>
    <rPh sb="3" eb="5">
      <t>ジュウギョウ</t>
    </rPh>
    <phoneticPr fontId="1"/>
  </si>
  <si>
    <t>自市町村に常住</t>
    <rPh sb="5" eb="7">
      <t>ジョウジュウ</t>
    </rPh>
    <phoneticPr fontId="1"/>
  </si>
  <si>
    <t>桶川市</t>
  </si>
  <si>
    <t>北本市</t>
  </si>
  <si>
    <t>中央区</t>
    <rPh sb="0" eb="2">
      <t>チュウオウ</t>
    </rPh>
    <rPh sb="2" eb="3">
      <t>ク</t>
    </rPh>
    <phoneticPr fontId="68"/>
  </si>
  <si>
    <t>小鹿野町</t>
  </si>
  <si>
    <t>他県</t>
    <rPh sb="0" eb="2">
      <t>タケン</t>
    </rPh>
    <phoneticPr fontId="68"/>
  </si>
  <si>
    <t>福島県</t>
    <rPh sb="0" eb="3">
      <t>フクシマケン</t>
    </rPh>
    <phoneticPr fontId="1"/>
  </si>
  <si>
    <t>茨城県</t>
    <rPh sb="0" eb="2">
      <t>イバラギ</t>
    </rPh>
    <phoneticPr fontId="1"/>
  </si>
  <si>
    <t>山梨県</t>
    <rPh sb="0" eb="2">
      <t>ヤマナシ</t>
    </rPh>
    <rPh sb="2" eb="3">
      <t>ケン</t>
    </rPh>
    <phoneticPr fontId="1"/>
  </si>
  <si>
    <t>その他の都道府県</t>
  </si>
  <si>
    <t>白紙</t>
    <rPh sb="0" eb="2">
      <t>ハクシ</t>
    </rPh>
    <phoneticPr fontId="68"/>
  </si>
  <si>
    <t>２　人　口</t>
    <phoneticPr fontId="68"/>
  </si>
  <si>
    <t>年</t>
    <rPh sb="0" eb="1">
      <t>ネン</t>
    </rPh>
    <phoneticPr fontId="68"/>
  </si>
  <si>
    <t>世　帯　数</t>
    <rPh sb="0" eb="1">
      <t>ヨ</t>
    </rPh>
    <rPh sb="2" eb="3">
      <t>オビ</t>
    </rPh>
    <rPh sb="4" eb="5">
      <t>カズ</t>
    </rPh>
    <phoneticPr fontId="68"/>
  </si>
  <si>
    <t>総　　数</t>
    <rPh sb="0" eb="1">
      <t>フサ</t>
    </rPh>
    <rPh sb="3" eb="4">
      <t>カズ</t>
    </rPh>
    <phoneticPr fontId="68"/>
  </si>
  <si>
    <t>男</t>
    <rPh sb="0" eb="1">
      <t>オトコ</t>
    </rPh>
    <phoneticPr fontId="68"/>
  </si>
  <si>
    <t>年　次</t>
    <rPh sb="0" eb="1">
      <t>トシ</t>
    </rPh>
    <rPh sb="2" eb="3">
      <t>ツギ</t>
    </rPh>
    <phoneticPr fontId="68"/>
  </si>
  <si>
    <t>名　栗</t>
    <rPh sb="0" eb="1">
      <t>メイ</t>
    </rPh>
    <rPh sb="2" eb="3">
      <t>クリ</t>
    </rPh>
    <phoneticPr fontId="68"/>
  </si>
  <si>
    <t>原市場</t>
    <rPh sb="0" eb="3">
      <t>ハライチバ</t>
    </rPh>
    <phoneticPr fontId="68"/>
  </si>
  <si>
    <t>東吾野</t>
    <rPh sb="0" eb="3">
      <t>ヒガシアガノ</t>
    </rPh>
    <phoneticPr fontId="68"/>
  </si>
  <si>
    <t>吾　野</t>
    <rPh sb="0" eb="1">
      <t>ワレ</t>
    </rPh>
    <rPh sb="2" eb="3">
      <t>ノ</t>
    </rPh>
    <phoneticPr fontId="68"/>
  </si>
  <si>
    <t>南高麗</t>
    <rPh sb="0" eb="1">
      <t>ミナミ</t>
    </rPh>
    <rPh sb="1" eb="3">
      <t>コウライ</t>
    </rPh>
    <phoneticPr fontId="68"/>
  </si>
  <si>
    <t>美杉台</t>
    <rPh sb="0" eb="1">
      <t>ミ</t>
    </rPh>
    <rPh sb="1" eb="2">
      <t>スギ</t>
    </rPh>
    <rPh sb="2" eb="3">
      <t>ダイ</t>
    </rPh>
    <phoneticPr fontId="68"/>
  </si>
  <si>
    <t>加　治</t>
    <rPh sb="0" eb="1">
      <t>クワ</t>
    </rPh>
    <rPh sb="2" eb="3">
      <t>オサム</t>
    </rPh>
    <phoneticPr fontId="68"/>
  </si>
  <si>
    <t>精　明</t>
    <rPh sb="0" eb="1">
      <t>セイ</t>
    </rPh>
    <rPh sb="2" eb="3">
      <t>メイ</t>
    </rPh>
    <phoneticPr fontId="68"/>
  </si>
  <si>
    <t>飯　能</t>
    <rPh sb="0" eb="1">
      <t>メシ</t>
    </rPh>
    <rPh sb="2" eb="3">
      <t>ノウ</t>
    </rPh>
    <phoneticPr fontId="68"/>
  </si>
  <si>
    <t>年　齢</t>
    <rPh sb="0" eb="1">
      <t>トシ</t>
    </rPh>
    <rPh sb="2" eb="3">
      <t>ヨワイ</t>
    </rPh>
    <phoneticPr fontId="68"/>
  </si>
  <si>
    <t>女</t>
    <rPh sb="0" eb="1">
      <t>オンナ</t>
    </rPh>
    <phoneticPr fontId="68"/>
  </si>
  <si>
    <t>５～９</t>
    <phoneticPr fontId="68"/>
  </si>
  <si>
    <t>１０～１４</t>
    <phoneticPr fontId="68"/>
  </si>
  <si>
    <t>１５～１９</t>
    <phoneticPr fontId="68"/>
  </si>
  <si>
    <t>５５～５９</t>
    <phoneticPr fontId="68"/>
  </si>
  <si>
    <t>６０～６４</t>
    <phoneticPr fontId="68"/>
  </si>
  <si>
    <t>６５～６９</t>
    <phoneticPr fontId="68"/>
  </si>
  <si>
    <t>７５～７９</t>
    <phoneticPr fontId="68"/>
  </si>
  <si>
    <t>８５～８９</t>
    <phoneticPr fontId="68"/>
  </si>
  <si>
    <t>１００歳以上</t>
    <rPh sb="3" eb="6">
      <t>サイイジョウ</t>
    </rPh>
    <phoneticPr fontId="68"/>
  </si>
  <si>
    <t>０～４</t>
    <phoneticPr fontId="68"/>
  </si>
  <si>
    <t>１５～１９</t>
    <phoneticPr fontId="68"/>
  </si>
  <si>
    <t>２５～２９</t>
    <phoneticPr fontId="68"/>
  </si>
  <si>
    <t>３０～３４</t>
    <phoneticPr fontId="68"/>
  </si>
  <si>
    <t>４５～４９</t>
    <phoneticPr fontId="68"/>
  </si>
  <si>
    <t>５０～５４</t>
    <phoneticPr fontId="68"/>
  </si>
  <si>
    <t>６５～６９</t>
    <phoneticPr fontId="68"/>
  </si>
  <si>
    <t>７０～７４</t>
    <phoneticPr fontId="68"/>
  </si>
  <si>
    <t>８０～８４</t>
    <phoneticPr fontId="68"/>
  </si>
  <si>
    <t>２０～２４</t>
    <phoneticPr fontId="68"/>
  </si>
  <si>
    <t>３５～３９</t>
    <phoneticPr fontId="68"/>
  </si>
  <si>
    <t>４０～４４</t>
    <phoneticPr fontId="68"/>
  </si>
  <si>
    <t>５５～５９</t>
    <phoneticPr fontId="68"/>
  </si>
  <si>
    <t>６０～６４</t>
    <phoneticPr fontId="68"/>
  </si>
  <si>
    <t>７５～７９</t>
    <phoneticPr fontId="68"/>
  </si>
  <si>
    <t>９０～９４</t>
    <phoneticPr fontId="68"/>
  </si>
  <si>
    <t>９５～９９</t>
    <phoneticPr fontId="68"/>
  </si>
  <si>
    <t>５～９</t>
    <phoneticPr fontId="68"/>
  </si>
  <si>
    <t>１０～１４</t>
    <phoneticPr fontId="68"/>
  </si>
  <si>
    <t>２０～２４</t>
    <phoneticPr fontId="68"/>
  </si>
  <si>
    <t>２５～２９</t>
    <phoneticPr fontId="68"/>
  </si>
  <si>
    <t>３０～３４</t>
    <phoneticPr fontId="68"/>
  </si>
  <si>
    <t>３５～３９</t>
    <phoneticPr fontId="68"/>
  </si>
  <si>
    <t>４０～４４</t>
    <phoneticPr fontId="68"/>
  </si>
  <si>
    <t>４５～４９</t>
    <phoneticPr fontId="68"/>
  </si>
  <si>
    <t>５０～５４</t>
    <phoneticPr fontId="68"/>
  </si>
  <si>
    <t>７０～７４</t>
    <phoneticPr fontId="68"/>
  </si>
  <si>
    <t>８５～８９</t>
    <phoneticPr fontId="68"/>
  </si>
  <si>
    <t>９０～９４</t>
    <phoneticPr fontId="68"/>
  </si>
  <si>
    <t>９５～９９</t>
    <phoneticPr fontId="68"/>
  </si>
  <si>
    <t>令和</t>
    <rPh sb="0" eb="2">
      <t>レイワ</t>
    </rPh>
    <phoneticPr fontId="68"/>
  </si>
  <si>
    <t>△ 0.2</t>
    <phoneticPr fontId="68"/>
  </si>
  <si>
    <t>〃</t>
    <phoneticPr fontId="68"/>
  </si>
  <si>
    <t>2</t>
    <phoneticPr fontId="68"/>
  </si>
  <si>
    <t>△</t>
    <phoneticPr fontId="68"/>
  </si>
  <si>
    <t>資料：市民課</t>
    <phoneticPr fontId="68"/>
  </si>
  <si>
    <t>令和　2</t>
    <rPh sb="0" eb="2">
      <t>レイワ</t>
    </rPh>
    <phoneticPr fontId="68"/>
  </si>
  <si>
    <t>９　人口・世帯数</t>
    <phoneticPr fontId="68"/>
  </si>
  <si>
    <t>※平成２５年からは、外国人住民を含む。</t>
    <phoneticPr fontId="68"/>
  </si>
  <si>
    <t>△</t>
    <phoneticPr fontId="68"/>
  </si>
  <si>
    <t>元</t>
    <rPh sb="0" eb="1">
      <t>モト</t>
    </rPh>
    <phoneticPr fontId="68"/>
  </si>
  <si>
    <t>※転入・転出には、職権による記載・消除の数を含む。</t>
    <phoneticPr fontId="68"/>
  </si>
  <si>
    <t>資料：市民課</t>
    <phoneticPr fontId="68"/>
  </si>
  <si>
    <t>※死産・婚姻・離婚は、飯能市への戸籍届出件数である。　　　</t>
    <phoneticPr fontId="68"/>
  </si>
  <si>
    <t>3</t>
    <phoneticPr fontId="68"/>
  </si>
  <si>
    <t>平成24</t>
    <phoneticPr fontId="68"/>
  </si>
  <si>
    <t>令和３年１月１日現在</t>
  </si>
  <si>
    <t>令和３年１月１日現在　(単位：人）</t>
    <rPh sb="0" eb="2">
      <t>レ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2" eb="14">
      <t>タンイ</t>
    </rPh>
    <rPh sb="15" eb="16">
      <t>ニン</t>
    </rPh>
    <phoneticPr fontId="68"/>
  </si>
  <si>
    <t>転入等</t>
    <rPh sb="0" eb="2">
      <t>テンニュウ</t>
    </rPh>
    <rPh sb="2" eb="3">
      <t>トウ</t>
    </rPh>
    <phoneticPr fontId="68"/>
  </si>
  <si>
    <t>転出等</t>
    <rPh sb="0" eb="2">
      <t>テンシュツ</t>
    </rPh>
    <rPh sb="2" eb="3">
      <t>トウ</t>
    </rPh>
    <phoneticPr fontId="68"/>
  </si>
  <si>
    <t>令和３年１月１日現在（単位：歳）</t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サイ</t>
    </rPh>
    <phoneticPr fontId="68"/>
  </si>
  <si>
    <t>昭和56年</t>
    <rPh sb="0" eb="2">
      <t>ショウワ</t>
    </rPh>
    <rPh sb="4" eb="5">
      <t>ネン</t>
    </rPh>
    <phoneticPr fontId="68"/>
  </si>
  <si>
    <t>61年</t>
    <rPh sb="2" eb="3">
      <t>ネン</t>
    </rPh>
    <phoneticPr fontId="68"/>
  </si>
  <si>
    <t>平成　3年</t>
    <rPh sb="0" eb="2">
      <t>ヘイセイ</t>
    </rPh>
    <rPh sb="4" eb="5">
      <t>ネン</t>
    </rPh>
    <phoneticPr fontId="68"/>
  </si>
  <si>
    <t>8年</t>
    <rPh sb="1" eb="2">
      <t>ネン</t>
    </rPh>
    <phoneticPr fontId="68"/>
  </si>
  <si>
    <t>13年</t>
    <rPh sb="2" eb="3">
      <t>ネン</t>
    </rPh>
    <phoneticPr fontId="68"/>
  </si>
  <si>
    <t>18年</t>
    <rPh sb="2" eb="3">
      <t>ネン</t>
    </rPh>
    <phoneticPr fontId="68"/>
  </si>
  <si>
    <t>23年</t>
    <rPh sb="2" eb="3">
      <t>ネン</t>
    </rPh>
    <phoneticPr fontId="68"/>
  </si>
  <si>
    <t>28年</t>
    <rPh sb="2" eb="3">
      <t>ネン</t>
    </rPh>
    <phoneticPr fontId="68"/>
  </si>
  <si>
    <t>令和　3年</t>
    <rPh sb="0" eb="2">
      <t>レイワ</t>
    </rPh>
    <phoneticPr fontId="68"/>
  </si>
  <si>
    <t>平成25年</t>
    <rPh sb="0" eb="2">
      <t>ヘイセイ</t>
    </rPh>
    <rPh sb="4" eb="5">
      <t>ネン</t>
    </rPh>
    <phoneticPr fontId="68"/>
  </si>
  <si>
    <t>平成27年</t>
    <rPh sb="0" eb="2">
      <t>ヘイセイ</t>
    </rPh>
    <rPh sb="4" eb="5">
      <t>ネン</t>
    </rPh>
    <phoneticPr fontId="68"/>
  </si>
  <si>
    <t>平成29年</t>
    <rPh sb="0" eb="2">
      <t>ヘイセイ</t>
    </rPh>
    <rPh sb="4" eb="5">
      <t>ネン</t>
    </rPh>
    <phoneticPr fontId="68"/>
  </si>
  <si>
    <t>平成31年</t>
    <rPh sb="0" eb="2">
      <t>ヘイセイ</t>
    </rPh>
    <rPh sb="4" eb="5">
      <t>ネン</t>
    </rPh>
    <phoneticPr fontId="68"/>
  </si>
  <si>
    <t>令和3年</t>
    <rPh sb="0" eb="2">
      <t>レイワ</t>
    </rPh>
    <rPh sb="3" eb="4">
      <t>ネン</t>
    </rPh>
    <phoneticPr fontId="6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</si>
</sst>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#,##0_ "/>
    <numFmt numFmtId="177" formatCode="0;[Red]0"/>
    <numFmt numFmtId="178" formatCode="0_ "/>
    <numFmt numFmtId="179" formatCode="\ ###,###,##0;&quot;-&quot;###,###,##0"/>
    <numFmt numFmtId="180" formatCode="0.0;[Red]0.0"/>
    <numFmt numFmtId="181" formatCode="#,##0.0_ "/>
    <numFmt numFmtId="182" formatCode="#,##0.0;[Red]#,##0.0"/>
    <numFmt numFmtId="183" formatCode="#,##0.0;&quot;△ &quot;#,##0.0"/>
    <numFmt numFmtId="184" formatCode="#,##0_);[Red]\(#,##0\)"/>
    <numFmt numFmtId="185" formatCode="0.0_);[Red]\(0.0\)"/>
    <numFmt numFmtId="186" formatCode="#,##0.0_);[Red]\(#,##0.0\)"/>
    <numFmt numFmtId="188" formatCode="#,##0;&quot;△ &quot;#,##0"/>
    <numFmt numFmtId="189" formatCode="#,##0_ ;[Red]\-#,##0\ "/>
    <numFmt numFmtId="190" formatCode="0.0_ "/>
    <numFmt numFmtId="191" formatCode="0.0"/>
    <numFmt numFmtId="192" formatCode="#,##0.0;[Red]\-#,##0.0"/>
    <numFmt numFmtId="193" formatCode="\ ###,###,###,###,##0;&quot;-&quot;###,###,###,###,##0"/>
    <numFmt numFmtId="194" formatCode="###,###,###,##0;&quot;-&quot;##,###,###,##0"/>
    <numFmt numFmtId="195" formatCode="#,###,###,##0.0;&quot; -&quot;###,###,##0.0"/>
    <numFmt numFmtId="196" formatCode="##,###,###,##0.0;&quot;-&quot;#,###,###,##0.0"/>
    <numFmt numFmtId="197" formatCode="#,###,##0;&quot; -&quot;###,##0"/>
    <numFmt numFmtId="198" formatCode="#,###,###,##0;&quot; -&quot;###,###,##0"/>
    <numFmt numFmtId="199" formatCode="\ ###,##0.0;&quot;-&quot;###,##0.0"/>
    <numFmt numFmtId="200" formatCode="##,###,###,##0;&quot;-&quot;#,###,###,##0"/>
    <numFmt numFmtId="201" formatCode="\ ###,###,###,##0;&quot;-&quot;###,###,###,##0"/>
    <numFmt numFmtId="202" formatCode="##,###,###,###,##0;&quot;-&quot;#,###,###,###,##0"/>
    <numFmt numFmtId="203" formatCode="###,###,###,###,##0;&quot;-&quot;##,###,###,###,##0"/>
    <numFmt numFmtId="204" formatCode="###,##0.00;&quot;-&quot;##,##0.00"/>
  </numFmts>
  <fonts count="7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trike/>
      <sz val="9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4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name val="Times New Roman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Times New Roman"/>
      <family val="1"/>
    </font>
    <font>
      <b/>
      <sz val="11"/>
      <color indexed="8"/>
      <name val="ＭＳ Ｐ明朝"/>
      <family val="1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 style="thin">
        <color indexed="64"/>
      </right>
      <top/>
      <bottom style="dotted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" fillId="0" borderId="0">
      <alignment vertical="center"/>
    </xf>
    <xf numFmtId="0" fontId="72" fillId="0" borderId="0"/>
    <xf numFmtId="0" fontId="72" fillId="0" borderId="0"/>
    <xf numFmtId="0" fontId="11" fillId="0" borderId="0"/>
    <xf numFmtId="0" fontId="11" fillId="0" borderId="0"/>
    <xf numFmtId="0" fontId="12" fillId="0" borderId="0"/>
    <xf numFmtId="0" fontId="13" fillId="4" borderId="0" applyNumberFormat="0" applyBorder="0" applyAlignment="0" applyProtection="0">
      <alignment vertical="center"/>
    </xf>
  </cellStyleXfs>
  <cellXfs count="984">
    <xf numFmtId="0" fontId="0" fillId="0" borderId="0" xfId="0"/>
    <xf numFmtId="0" fontId="21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right"/>
    </xf>
    <xf numFmtId="176" fontId="23" fillId="0" borderId="0" xfId="0" applyNumberFormat="1" applyFont="1"/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0" borderId="0" xfId="0" applyAlignment="1"/>
    <xf numFmtId="0" fontId="23" fillId="0" borderId="14" xfId="0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38" fontId="23" fillId="0" borderId="0" xfId="36" applyFont="1" applyAlignment="1">
      <alignment horizontal="right"/>
    </xf>
    <xf numFmtId="0" fontId="23" fillId="0" borderId="15" xfId="0" applyFont="1" applyFill="1" applyBorder="1" applyAlignment="1">
      <alignment horizontal="right"/>
    </xf>
    <xf numFmtId="0" fontId="23" fillId="0" borderId="16" xfId="0" applyFont="1" applyFill="1" applyBorder="1" applyAlignment="1">
      <alignment horizontal="right"/>
    </xf>
    <xf numFmtId="0" fontId="23" fillId="0" borderId="0" xfId="0" applyFont="1"/>
    <xf numFmtId="3" fontId="23" fillId="0" borderId="0" xfId="0" applyNumberFormat="1" applyFont="1" applyBorder="1" applyAlignment="1">
      <alignment horizontal="right"/>
    </xf>
    <xf numFmtId="49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/>
    <xf numFmtId="177" fontId="0" fillId="0" borderId="0" xfId="0" applyNumberFormat="1"/>
    <xf numFmtId="0" fontId="0" fillId="0" borderId="10" xfId="0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178" fontId="26" fillId="0" borderId="0" xfId="47" quotePrefix="1" applyNumberFormat="1" applyFont="1" applyFill="1" applyBorder="1" applyAlignment="1">
      <alignment horizontal="right" vertical="top"/>
    </xf>
    <xf numFmtId="179" fontId="26" fillId="0" borderId="15" xfId="47" quotePrefix="1" applyNumberFormat="1" applyFont="1" applyFill="1" applyBorder="1" applyAlignment="1">
      <alignment horizontal="right" vertical="top"/>
    </xf>
    <xf numFmtId="179" fontId="26" fillId="0" borderId="0" xfId="47" quotePrefix="1" applyNumberFormat="1" applyFont="1" applyFill="1" applyBorder="1" applyAlignment="1">
      <alignment horizontal="right" vertical="top"/>
    </xf>
    <xf numFmtId="178" fontId="0" fillId="0" borderId="0" xfId="0" applyNumberFormat="1"/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5" xfId="0" applyFont="1" applyBorder="1"/>
    <xf numFmtId="0" fontId="27" fillId="0" borderId="0" xfId="0" applyFont="1" applyAlignment="1">
      <alignment horizontal="right" vertical="top"/>
    </xf>
    <xf numFmtId="0" fontId="27" fillId="0" borderId="15" xfId="0" applyFont="1" applyBorder="1" applyAlignment="1">
      <alignment horizontal="right" vertical="top"/>
    </xf>
    <xf numFmtId="0" fontId="28" fillId="0" borderId="0" xfId="0" applyFont="1"/>
    <xf numFmtId="180" fontId="23" fillId="0" borderId="0" xfId="0" applyNumberFormat="1" applyFont="1" applyAlignment="1">
      <alignment horizontal="right"/>
    </xf>
    <xf numFmtId="181" fontId="23" fillId="0" borderId="15" xfId="0" applyNumberFormat="1" applyFont="1" applyBorder="1" applyAlignment="1">
      <alignment horizontal="right"/>
    </xf>
    <xf numFmtId="0" fontId="29" fillId="0" borderId="0" xfId="0" applyFont="1"/>
    <xf numFmtId="180" fontId="23" fillId="0" borderId="0" xfId="0" applyNumberFormat="1" applyFont="1"/>
    <xf numFmtId="180" fontId="23" fillId="0" borderId="15" xfId="0" applyNumberFormat="1" applyFont="1" applyBorder="1"/>
    <xf numFmtId="0" fontId="29" fillId="0" borderId="0" xfId="0" applyFont="1" applyAlignment="1">
      <alignment horizontal="center"/>
    </xf>
    <xf numFmtId="176" fontId="23" fillId="0" borderId="0" xfId="0" applyNumberFormat="1" applyFont="1" applyAlignment="1">
      <alignment horizontal="right"/>
    </xf>
    <xf numFmtId="0" fontId="23" fillId="0" borderId="21" xfId="0" applyFont="1" applyBorder="1"/>
    <xf numFmtId="0" fontId="23" fillId="0" borderId="22" xfId="0" applyFont="1" applyBorder="1"/>
    <xf numFmtId="176" fontId="23" fillId="0" borderId="21" xfId="0" applyNumberFormat="1" applyFont="1" applyBorder="1"/>
    <xf numFmtId="180" fontId="23" fillId="0" borderId="21" xfId="0" applyNumberFormat="1" applyFont="1" applyBorder="1"/>
    <xf numFmtId="180" fontId="23" fillId="0" borderId="22" xfId="0" applyNumberFormat="1" applyFont="1" applyBorder="1"/>
    <xf numFmtId="0" fontId="29" fillId="0" borderId="23" xfId="0" applyFont="1" applyBorder="1" applyAlignment="1">
      <alignment horizontal="center"/>
    </xf>
    <xf numFmtId="180" fontId="23" fillId="0" borderId="15" xfId="0" applyNumberFormat="1" applyFont="1" applyBorder="1" applyAlignment="1">
      <alignment horizontal="right"/>
    </xf>
    <xf numFmtId="180" fontId="23" fillId="0" borderId="21" xfId="0" applyNumberFormat="1" applyFont="1" applyBorder="1" applyAlignment="1">
      <alignment horizontal="right"/>
    </xf>
    <xf numFmtId="0" fontId="23" fillId="0" borderId="0" xfId="0" applyFont="1" applyBorder="1"/>
    <xf numFmtId="182" fontId="23" fillId="0" borderId="15" xfId="0" applyNumberFormat="1" applyFont="1" applyBorder="1"/>
    <xf numFmtId="0" fontId="0" fillId="0" borderId="21" xfId="0" applyBorder="1"/>
    <xf numFmtId="182" fontId="23" fillId="0" borderId="22" xfId="0" applyNumberFormat="1" applyFont="1" applyBorder="1"/>
    <xf numFmtId="182" fontId="23" fillId="0" borderId="0" xfId="0" applyNumberFormat="1" applyFont="1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0" xfId="0" applyFill="1"/>
    <xf numFmtId="0" fontId="25" fillId="0" borderId="0" xfId="0" applyFont="1" applyFill="1" applyAlignment="1">
      <alignment horizontal="left"/>
    </xf>
    <xf numFmtId="0" fontId="0" fillId="0" borderId="0" xfId="0" applyFont="1" applyFill="1"/>
    <xf numFmtId="0" fontId="23" fillId="0" borderId="0" xfId="0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7" fillId="0" borderId="0" xfId="0" applyFont="1" applyFill="1" applyAlignment="1">
      <alignment horizontal="right" vertical="top"/>
    </xf>
    <xf numFmtId="0" fontId="27" fillId="0" borderId="15" xfId="0" applyFont="1" applyFill="1" applyBorder="1" applyAlignment="1">
      <alignment horizontal="right" vertical="top"/>
    </xf>
    <xf numFmtId="0" fontId="28" fillId="0" borderId="0" xfId="0" applyFont="1" applyFill="1"/>
    <xf numFmtId="176" fontId="23" fillId="0" borderId="0" xfId="0" applyNumberFormat="1" applyFont="1" applyFill="1"/>
    <xf numFmtId="180" fontId="23" fillId="0" borderId="0" xfId="0" applyNumberFormat="1" applyFont="1" applyFill="1" applyAlignment="1">
      <alignment horizontal="right"/>
    </xf>
    <xf numFmtId="182" fontId="23" fillId="0" borderId="15" xfId="0" applyNumberFormat="1" applyFont="1" applyFill="1" applyBorder="1"/>
    <xf numFmtId="0" fontId="29" fillId="0" borderId="0" xfId="0" applyFont="1" applyFill="1"/>
    <xf numFmtId="180" fontId="23" fillId="0" borderId="0" xfId="0" applyNumberFormat="1" applyFont="1" applyFill="1"/>
    <xf numFmtId="0" fontId="29" fillId="0" borderId="0" xfId="0" applyFont="1" applyFill="1" applyAlignment="1">
      <alignment horizontal="center"/>
    </xf>
    <xf numFmtId="0" fontId="23" fillId="0" borderId="21" xfId="0" applyFont="1" applyFill="1" applyBorder="1"/>
    <xf numFmtId="0" fontId="23" fillId="0" borderId="22" xfId="0" applyFont="1" applyFill="1" applyBorder="1"/>
    <xf numFmtId="176" fontId="23" fillId="0" borderId="21" xfId="0" applyNumberFormat="1" applyFont="1" applyFill="1" applyBorder="1" applyAlignment="1">
      <alignment horizontal="right"/>
    </xf>
    <xf numFmtId="182" fontId="23" fillId="0" borderId="21" xfId="0" applyNumberFormat="1" applyFont="1" applyFill="1" applyBorder="1" applyAlignment="1"/>
    <xf numFmtId="176" fontId="23" fillId="0" borderId="21" xfId="0" applyNumberFormat="1" applyFont="1" applyFill="1" applyBorder="1"/>
    <xf numFmtId="182" fontId="23" fillId="0" borderId="22" xfId="0" applyNumberFormat="1" applyFont="1" applyFill="1" applyBorder="1"/>
    <xf numFmtId="176" fontId="23" fillId="0" borderId="0" xfId="0" applyNumberFormat="1" applyFont="1" applyFill="1" applyAlignment="1"/>
    <xf numFmtId="182" fontId="23" fillId="0" borderId="0" xfId="0" applyNumberFormat="1" applyFont="1" applyFill="1" applyAlignment="1"/>
    <xf numFmtId="182" fontId="23" fillId="0" borderId="15" xfId="0" applyNumberFormat="1" applyFont="1" applyFill="1" applyBorder="1" applyAlignment="1">
      <alignment horizontal="right"/>
    </xf>
    <xf numFmtId="182" fontId="23" fillId="0" borderId="0" xfId="0" applyNumberFormat="1" applyFont="1" applyFill="1" applyAlignment="1">
      <alignment horizontal="right"/>
    </xf>
    <xf numFmtId="182" fontId="23" fillId="0" borderId="0" xfId="0" applyNumberFormat="1" applyFont="1" applyFill="1"/>
    <xf numFmtId="182" fontId="23" fillId="0" borderId="21" xfId="0" applyNumberFormat="1" applyFont="1" applyFill="1" applyBorder="1"/>
    <xf numFmtId="0" fontId="23" fillId="0" borderId="0" xfId="0" applyFont="1" applyFill="1" applyBorder="1"/>
    <xf numFmtId="176" fontId="23" fillId="0" borderId="0" xfId="0" applyNumberFormat="1" applyFont="1" applyFill="1" applyBorder="1"/>
    <xf numFmtId="182" fontId="23" fillId="0" borderId="0" xfId="0" applyNumberFormat="1" applyFont="1" applyFill="1" applyBorder="1"/>
    <xf numFmtId="183" fontId="23" fillId="0" borderId="15" xfId="0" applyNumberFormat="1" applyFont="1" applyFill="1" applyBorder="1"/>
    <xf numFmtId="0" fontId="29" fillId="0" borderId="0" xfId="0" applyFont="1" applyFill="1" applyAlignment="1">
      <alignment horizontal="left"/>
    </xf>
    <xf numFmtId="183" fontId="23" fillId="0" borderId="22" xfId="0" applyNumberFormat="1" applyFont="1" applyFill="1" applyBorder="1"/>
    <xf numFmtId="183" fontId="23" fillId="0" borderId="15" xfId="0" applyNumberFormat="1" applyFont="1" applyFill="1" applyBorder="1" applyAlignment="1">
      <alignment horizontal="right"/>
    </xf>
    <xf numFmtId="183" fontId="23" fillId="0" borderId="22" xfId="0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182" fontId="23" fillId="0" borderId="0" xfId="0" applyNumberFormat="1" applyFont="1" applyFill="1" applyBorder="1" applyAlignment="1">
      <alignment horizontal="right"/>
    </xf>
    <xf numFmtId="0" fontId="23" fillId="0" borderId="21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0" fontId="23" fillId="0" borderId="19" xfId="0" applyFont="1" applyFill="1" applyBorder="1"/>
    <xf numFmtId="0" fontId="23" fillId="0" borderId="24" xfId="0" applyFont="1" applyFill="1" applyBorder="1"/>
    <xf numFmtId="184" fontId="23" fillId="0" borderId="19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 vertical="top"/>
    </xf>
    <xf numFmtId="0" fontId="23" fillId="0" borderId="0" xfId="0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15" xfId="0" applyNumberFormat="1" applyFont="1" applyFill="1" applyBorder="1" applyAlignment="1">
      <alignment vertical="center"/>
    </xf>
    <xf numFmtId="38" fontId="23" fillId="0" borderId="0" xfId="36" applyFont="1" applyFill="1" applyAlignment="1">
      <alignment vertical="center"/>
    </xf>
    <xf numFmtId="0" fontId="23" fillId="0" borderId="0" xfId="0" applyFont="1" applyFill="1" applyAlignment="1">
      <alignment vertical="center"/>
    </xf>
    <xf numFmtId="185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186" fontId="23" fillId="0" borderId="0" xfId="0" applyNumberFormat="1" applyFont="1" applyFill="1" applyAlignment="1">
      <alignment horizontal="left" vertical="center"/>
    </xf>
    <xf numFmtId="0" fontId="0" fillId="0" borderId="15" xfId="0" applyFill="1" applyBorder="1"/>
    <xf numFmtId="38" fontId="23" fillId="0" borderId="0" xfId="36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3" fontId="23" fillId="0" borderId="0" xfId="0" applyNumberFormat="1" applyFont="1" applyFill="1" applyAlignment="1">
      <alignment vertical="center"/>
    </xf>
    <xf numFmtId="49" fontId="23" fillId="0" borderId="24" xfId="0" applyNumberFormat="1" applyFont="1" applyFill="1" applyBorder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3" fillId="0" borderId="14" xfId="0" applyFont="1" applyFill="1" applyBorder="1"/>
    <xf numFmtId="38" fontId="23" fillId="0" borderId="0" xfId="36" applyFont="1" applyFill="1" applyAlignment="1">
      <alignment horizontal="right"/>
    </xf>
    <xf numFmtId="3" fontId="23" fillId="0" borderId="0" xfId="0" applyNumberFormat="1" applyFont="1" applyFill="1"/>
    <xf numFmtId="38" fontId="0" fillId="0" borderId="0" xfId="0" applyNumberFormat="1" applyFill="1"/>
    <xf numFmtId="0" fontId="23" fillId="0" borderId="15" xfId="0" applyFont="1" applyFill="1" applyBorder="1" applyAlignment="1">
      <alignment vertical="center"/>
    </xf>
    <xf numFmtId="38" fontId="23" fillId="0" borderId="0" xfId="36" applyFont="1" applyFill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14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/>
    </xf>
    <xf numFmtId="38" fontId="33" fillId="0" borderId="0" xfId="36" applyFont="1" applyFill="1" applyAlignment="1">
      <alignment horizontal="right" vertical="center"/>
    </xf>
    <xf numFmtId="0" fontId="31" fillId="0" borderId="0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23" fillId="0" borderId="15" xfId="0" applyFont="1" applyFill="1" applyBorder="1" applyAlignment="1">
      <alignment horizontal="center" vertical="center"/>
    </xf>
    <xf numFmtId="0" fontId="0" fillId="0" borderId="17" xfId="0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31" fillId="0" borderId="26" xfId="0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distributed" vertical="center"/>
    </xf>
    <xf numFmtId="184" fontId="0" fillId="0" borderId="23" xfId="0" applyNumberFormat="1" applyFont="1" applyFill="1" applyBorder="1" applyAlignment="1">
      <alignment vertical="center"/>
    </xf>
    <xf numFmtId="184" fontId="0" fillId="0" borderId="0" xfId="36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distributed" vertical="center"/>
    </xf>
    <xf numFmtId="38" fontId="23" fillId="0" borderId="23" xfId="36" applyFont="1" applyFill="1" applyBorder="1" applyAlignment="1">
      <alignment horizontal="right" vertical="center"/>
    </xf>
    <xf numFmtId="184" fontId="23" fillId="0" borderId="23" xfId="36" applyNumberFormat="1" applyFont="1" applyFill="1" applyBorder="1" applyAlignment="1">
      <alignment vertical="center"/>
    </xf>
    <xf numFmtId="189" fontId="23" fillId="0" borderId="0" xfId="36" applyNumberFormat="1" applyFont="1" applyFill="1" applyAlignment="1">
      <alignment vertical="center"/>
    </xf>
    <xf numFmtId="184" fontId="0" fillId="0" borderId="23" xfId="36" applyNumberFormat="1" applyFont="1" applyFill="1" applyBorder="1" applyAlignment="1">
      <alignment vertical="center"/>
    </xf>
    <xf numFmtId="184" fontId="0" fillId="0" borderId="0" xfId="0" applyNumberFormat="1" applyFont="1" applyFill="1" applyAlignment="1">
      <alignment vertical="center"/>
    </xf>
    <xf numFmtId="38" fontId="0" fillId="0" borderId="0" xfId="36" applyFont="1" applyFill="1" applyAlignment="1">
      <alignment vertical="center"/>
    </xf>
    <xf numFmtId="0" fontId="23" fillId="0" borderId="16" xfId="0" applyFont="1" applyFill="1" applyBorder="1" applyAlignment="1">
      <alignment horizontal="distributed" vertical="center"/>
    </xf>
    <xf numFmtId="0" fontId="33" fillId="0" borderId="15" xfId="0" applyFont="1" applyFill="1" applyBorder="1" applyAlignment="1">
      <alignment horizontal="distributed" vertical="center"/>
    </xf>
    <xf numFmtId="0" fontId="0" fillId="0" borderId="25" xfId="0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17" xfId="0" applyFill="1" applyBorder="1"/>
    <xf numFmtId="0" fontId="33" fillId="0" borderId="0" xfId="0" applyFont="1" applyFill="1"/>
    <xf numFmtId="0" fontId="29" fillId="0" borderId="0" xfId="0" applyFont="1" applyFill="1" applyAlignment="1">
      <alignment horizontal="right"/>
    </xf>
    <xf numFmtId="0" fontId="0" fillId="0" borderId="18" xfId="0" applyFont="1" applyFill="1" applyBorder="1"/>
    <xf numFmtId="184" fontId="37" fillId="0" borderId="0" xfId="0" applyNumberFormat="1" applyFont="1" applyFill="1"/>
    <xf numFmtId="0" fontId="23" fillId="0" borderId="16" xfId="0" applyFont="1" applyFill="1" applyBorder="1"/>
    <xf numFmtId="0" fontId="33" fillId="0" borderId="15" xfId="0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184" fontId="0" fillId="0" borderId="0" xfId="36" applyNumberFormat="1" applyFont="1" applyFill="1" applyAlignment="1">
      <alignment vertical="center"/>
    </xf>
    <xf numFmtId="0" fontId="23" fillId="0" borderId="15" xfId="0" applyFont="1" applyFill="1" applyBorder="1" applyAlignment="1">
      <alignment horizontal="distributed" vertical="center" shrinkToFit="1"/>
    </xf>
    <xf numFmtId="0" fontId="0" fillId="0" borderId="16" xfId="0" applyFont="1" applyFill="1" applyBorder="1" applyAlignment="1">
      <alignment horizontal="distributed" vertical="center"/>
    </xf>
    <xf numFmtId="184" fontId="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8" fontId="23" fillId="0" borderId="0" xfId="36" applyFont="1" applyFill="1" applyBorder="1"/>
    <xf numFmtId="184" fontId="23" fillId="0" borderId="19" xfId="0" applyNumberFormat="1" applyFont="1" applyFill="1" applyBorder="1" applyAlignment="1">
      <alignment vertical="center"/>
    </xf>
    <xf numFmtId="0" fontId="23" fillId="0" borderId="20" xfId="0" applyFont="1" applyFill="1" applyBorder="1"/>
    <xf numFmtId="0" fontId="23" fillId="0" borderId="1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38" fontId="0" fillId="0" borderId="0" xfId="36" applyFont="1"/>
    <xf numFmtId="38" fontId="0" fillId="0" borderId="16" xfId="36" applyFont="1" applyBorder="1" applyAlignment="1">
      <alignment horizontal="center"/>
    </xf>
    <xf numFmtId="0" fontId="38" fillId="0" borderId="0" xfId="0" applyFont="1" applyAlignment="1">
      <alignment vertical="center"/>
    </xf>
    <xf numFmtId="38" fontId="23" fillId="0" borderId="16" xfId="36" applyFont="1" applyBorder="1" applyAlignment="1">
      <alignment horizontal="center"/>
    </xf>
    <xf numFmtId="38" fontId="23" fillId="0" borderId="0" xfId="36" applyFont="1"/>
    <xf numFmtId="0" fontId="0" fillId="0" borderId="20" xfId="0" applyBorder="1" applyAlignment="1">
      <alignment horizontal="center"/>
    </xf>
    <xf numFmtId="0" fontId="33" fillId="0" borderId="19" xfId="0" applyFont="1" applyBorder="1" applyAlignment="1">
      <alignment horizontal="right"/>
    </xf>
    <xf numFmtId="0" fontId="38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1" fillId="0" borderId="17" xfId="0" applyFont="1" applyBorder="1" applyAlignment="1">
      <alignment horizontal="right" vertical="top"/>
    </xf>
    <xf numFmtId="0" fontId="31" fillId="0" borderId="15" xfId="0" applyFont="1" applyBorder="1" applyAlignment="1">
      <alignment vertical="center"/>
    </xf>
    <xf numFmtId="0" fontId="40" fillId="0" borderId="15" xfId="0" applyFont="1" applyBorder="1" applyAlignment="1">
      <alignment horizontal="distributed" vertical="center"/>
    </xf>
    <xf numFmtId="0" fontId="41" fillId="0" borderId="0" xfId="0" applyFont="1" applyFill="1" applyBorder="1" applyAlignment="1">
      <alignment horizontal="distributed" vertical="center" indent="1"/>
    </xf>
    <xf numFmtId="190" fontId="41" fillId="0" borderId="0" xfId="0" applyNumberFormat="1" applyFont="1" applyFill="1" applyBorder="1" applyAlignment="1">
      <alignment horizontal="distributed" vertical="center" indent="1"/>
    </xf>
    <xf numFmtId="0" fontId="40" fillId="0" borderId="16" xfId="0" applyFont="1" applyFill="1" applyBorder="1" applyAlignment="1">
      <alignment horizontal="distributed" vertical="center"/>
    </xf>
    <xf numFmtId="191" fontId="0" fillId="0" borderId="0" xfId="0" applyNumberFormat="1" applyAlignment="1">
      <alignment vertical="center"/>
    </xf>
    <xf numFmtId="0" fontId="27" fillId="0" borderId="15" xfId="0" applyFont="1" applyBorder="1" applyAlignment="1">
      <alignment horizontal="distributed" vertical="center"/>
    </xf>
    <xf numFmtId="191" fontId="27" fillId="0" borderId="0" xfId="0" applyNumberFormat="1" applyFont="1" applyFill="1" applyAlignment="1">
      <alignment horizontal="distributed" vertical="center" indent="1"/>
    </xf>
    <xf numFmtId="190" fontId="42" fillId="0" borderId="23" xfId="0" applyNumberFormat="1" applyFont="1" applyFill="1" applyBorder="1" applyAlignment="1">
      <alignment horizontal="distributed" vertical="center" indent="1"/>
    </xf>
    <xf numFmtId="190" fontId="42" fillId="0" borderId="0" xfId="0" applyNumberFormat="1" applyFont="1" applyFill="1" applyAlignment="1">
      <alignment horizontal="distributed" vertical="center" indent="1"/>
    </xf>
    <xf numFmtId="191" fontId="0" fillId="0" borderId="0" xfId="0" applyNumberFormat="1"/>
    <xf numFmtId="0" fontId="33" fillId="0" borderId="15" xfId="0" applyFont="1" applyBorder="1" applyAlignment="1">
      <alignment horizontal="distributed" vertical="center"/>
    </xf>
    <xf numFmtId="0" fontId="33" fillId="0" borderId="16" xfId="0" applyFont="1" applyFill="1" applyBorder="1" applyAlignment="1">
      <alignment horizontal="distributed" vertical="center"/>
    </xf>
    <xf numFmtId="191" fontId="33" fillId="0" borderId="0" xfId="0" applyNumberFormat="1" applyFont="1" applyFill="1" applyAlignment="1">
      <alignment horizontal="distributed" vertical="center" indent="1"/>
    </xf>
    <xf numFmtId="0" fontId="40" fillId="0" borderId="15" xfId="0" applyFont="1" applyFill="1" applyBorder="1" applyAlignment="1">
      <alignment horizontal="distributed" vertical="center"/>
    </xf>
    <xf numFmtId="191" fontId="33" fillId="0" borderId="0" xfId="0" applyNumberFormat="1" applyFont="1" applyFill="1" applyAlignment="1">
      <alignment horizontal="left" vertical="center" indent="2"/>
    </xf>
    <xf numFmtId="191" fontId="33" fillId="0" borderId="0" xfId="0" applyNumberFormat="1" applyFont="1" applyFill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27" fillId="0" borderId="19" xfId="0" applyFont="1" applyFill="1" applyBorder="1" applyAlignment="1">
      <alignment horizontal="distributed" vertical="center" indent="1"/>
    </xf>
    <xf numFmtId="0" fontId="33" fillId="0" borderId="17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3" fillId="0" borderId="15" xfId="0" applyFont="1" applyBorder="1" applyAlignment="1">
      <alignment vertical="center"/>
    </xf>
    <xf numFmtId="38" fontId="23" fillId="0" borderId="0" xfId="35" applyFont="1" applyAlignment="1">
      <alignment horizontal="center" vertical="center"/>
    </xf>
    <xf numFmtId="38" fontId="23" fillId="0" borderId="0" xfId="35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19" xfId="35" applyFont="1" applyBorder="1" applyAlignment="1">
      <alignment vertical="center"/>
    </xf>
    <xf numFmtId="0" fontId="29" fillId="0" borderId="0" xfId="0" applyFont="1" applyAlignment="1">
      <alignment horizontal="left" vertical="top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35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38" fontId="23" fillId="0" borderId="0" xfId="35" applyFont="1" applyFill="1" applyBorder="1" applyAlignment="1">
      <alignment vertical="center"/>
    </xf>
    <xf numFmtId="38" fontId="0" fillId="0" borderId="0" xfId="0" applyNumberFormat="1"/>
    <xf numFmtId="0" fontId="23" fillId="0" borderId="15" xfId="0" applyFont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11" fillId="0" borderId="0" xfId="48" applyFont="1" applyFill="1"/>
    <xf numFmtId="0" fontId="11" fillId="0" borderId="0" xfId="48" applyFont="1"/>
    <xf numFmtId="49" fontId="43" fillId="0" borderId="0" xfId="46" applyNumberFormat="1" applyFont="1" applyAlignment="1">
      <alignment vertical="top"/>
    </xf>
    <xf numFmtId="49" fontId="44" fillId="0" borderId="0" xfId="46" applyNumberFormat="1" applyFont="1" applyAlignment="1">
      <alignment horizontal="center" vertical="center"/>
    </xf>
    <xf numFmtId="49" fontId="44" fillId="0" borderId="0" xfId="46" applyNumberFormat="1" applyFont="1" applyAlignment="1">
      <alignment vertical="top"/>
    </xf>
    <xf numFmtId="49" fontId="44" fillId="0" borderId="0" xfId="46" applyNumberFormat="1" applyFont="1" applyAlignment="1">
      <alignment vertical="center"/>
    </xf>
    <xf numFmtId="49" fontId="43" fillId="0" borderId="0" xfId="46" applyNumberFormat="1" applyFont="1" applyBorder="1" applyAlignment="1">
      <alignment vertical="top"/>
    </xf>
    <xf numFmtId="49" fontId="43" fillId="0" borderId="0" xfId="46" applyNumberFormat="1" applyFont="1" applyFill="1" applyBorder="1" applyAlignment="1">
      <alignment vertical="top"/>
    </xf>
    <xf numFmtId="49" fontId="43" fillId="0" borderId="0" xfId="46" applyNumberFormat="1" applyFont="1" applyFill="1" applyAlignment="1">
      <alignment vertical="top"/>
    </xf>
    <xf numFmtId="0" fontId="45" fillId="0" borderId="0" xfId="50" applyNumberFormat="1" applyFont="1" applyFill="1"/>
    <xf numFmtId="193" fontId="46" fillId="0" borderId="0" xfId="46" applyNumberFormat="1" applyFont="1" applyFill="1" applyAlignment="1">
      <alignment vertical="top"/>
    </xf>
    <xf numFmtId="193" fontId="47" fillId="0" borderId="0" xfId="50" applyNumberFormat="1" applyFont="1" applyFill="1" applyAlignment="1"/>
    <xf numFmtId="194" fontId="47" fillId="0" borderId="0" xfId="50" applyNumberFormat="1" applyFont="1" applyFill="1" applyAlignment="1"/>
    <xf numFmtId="195" fontId="47" fillId="0" borderId="0" xfId="50" applyNumberFormat="1" applyFont="1" applyFill="1" applyAlignment="1"/>
    <xf numFmtId="196" fontId="12" fillId="0" borderId="0" xfId="50" applyNumberFormat="1" applyFill="1" applyAlignment="1">
      <alignment horizontal="right"/>
    </xf>
    <xf numFmtId="49" fontId="44" fillId="0" borderId="0" xfId="46" applyNumberFormat="1" applyFont="1" applyFill="1" applyBorder="1" applyAlignment="1">
      <alignment horizontal="center" vertical="center"/>
    </xf>
    <xf numFmtId="193" fontId="38" fillId="0" borderId="10" xfId="46" applyNumberFormat="1" applyFont="1" applyFill="1" applyBorder="1" applyAlignment="1">
      <alignment horizontal="center" vertical="center"/>
    </xf>
    <xf numFmtId="194" fontId="23" fillId="0" borderId="10" xfId="50" applyNumberFormat="1" applyFont="1" applyFill="1" applyBorder="1" applyAlignment="1">
      <alignment horizontal="center" vertical="center"/>
    </xf>
    <xf numFmtId="195" fontId="23" fillId="0" borderId="10" xfId="50" applyNumberFormat="1" applyFont="1" applyFill="1" applyBorder="1" applyAlignment="1">
      <alignment horizontal="center" vertical="center"/>
    </xf>
    <xf numFmtId="49" fontId="44" fillId="0" borderId="0" xfId="46" applyNumberFormat="1" applyFont="1" applyFill="1" applyBorder="1" applyAlignment="1">
      <alignment vertical="top"/>
    </xf>
    <xf numFmtId="49" fontId="38" fillId="0" borderId="0" xfId="46" applyNumberFormat="1" applyFont="1" applyFill="1" applyBorder="1" applyAlignment="1">
      <alignment vertical="top"/>
    </xf>
    <xf numFmtId="49" fontId="38" fillId="0" borderId="17" xfId="46" applyNumberFormat="1" applyFont="1" applyFill="1" applyBorder="1" applyAlignment="1">
      <alignment vertical="top"/>
    </xf>
    <xf numFmtId="193" fontId="29" fillId="0" borderId="17" xfId="50" applyNumberFormat="1" applyFont="1" applyFill="1" applyBorder="1" applyAlignment="1">
      <alignment horizontal="right" vertical="center"/>
    </xf>
    <xf numFmtId="193" fontId="29" fillId="0" borderId="0" xfId="50" applyNumberFormat="1" applyFont="1" applyFill="1" applyBorder="1" applyAlignment="1">
      <alignment horizontal="right" vertical="center"/>
    </xf>
    <xf numFmtId="194" fontId="29" fillId="0" borderId="0" xfId="50" applyNumberFormat="1" applyFont="1" applyFill="1" applyBorder="1" applyAlignment="1">
      <alignment horizontal="right" vertical="center"/>
    </xf>
    <xf numFmtId="195" fontId="29" fillId="0" borderId="0" xfId="50" applyNumberFormat="1" applyFont="1" applyFill="1" applyBorder="1" applyAlignment="1">
      <alignment horizontal="right" vertical="center"/>
    </xf>
    <xf numFmtId="196" fontId="48" fillId="0" borderId="0" xfId="48" applyNumberFormat="1" applyFont="1" applyFill="1" applyBorder="1" applyAlignment="1">
      <alignment horizontal="right" vertical="center"/>
    </xf>
    <xf numFmtId="49" fontId="49" fillId="0" borderId="0" xfId="46" applyNumberFormat="1" applyFont="1" applyBorder="1" applyAlignment="1">
      <alignment horizontal="right" vertical="center"/>
    </xf>
    <xf numFmtId="49" fontId="44" fillId="0" borderId="0" xfId="46" applyNumberFormat="1" applyFont="1" applyFill="1" applyBorder="1" applyAlignment="1">
      <alignment vertical="center"/>
    </xf>
    <xf numFmtId="49" fontId="23" fillId="0" borderId="0" xfId="48" applyNumberFormat="1" applyFont="1" applyFill="1" applyAlignment="1">
      <alignment horizontal="left" vertical="center"/>
    </xf>
    <xf numFmtId="49" fontId="1" fillId="0" borderId="0" xfId="46" applyNumberFormat="1" applyFont="1" applyFill="1" applyBorder="1" applyAlignment="1">
      <alignment vertical="center"/>
    </xf>
    <xf numFmtId="194" fontId="1" fillId="0" borderId="0" xfId="46" quotePrefix="1" applyNumberFormat="1" applyFont="1" applyFill="1" applyBorder="1" applyAlignment="1">
      <alignment horizontal="right" vertical="top"/>
    </xf>
    <xf numFmtId="188" fontId="0" fillId="0" borderId="0" xfId="35" quotePrefix="1" applyNumberFormat="1" applyFont="1" applyFill="1" applyBorder="1" applyAlignment="1">
      <alignment horizontal="right" vertical="top"/>
    </xf>
    <xf numFmtId="183" fontId="0" fillId="0" borderId="0" xfId="50" quotePrefix="1" applyNumberFormat="1" applyFont="1" applyFill="1" applyBorder="1" applyAlignment="1">
      <alignment horizontal="right" vertical="top"/>
    </xf>
    <xf numFmtId="196" fontId="0" fillId="0" borderId="0" xfId="0" quotePrefix="1" applyNumberFormat="1" applyFont="1" applyFill="1" applyBorder="1" applyAlignment="1">
      <alignment horizontal="right" vertical="top"/>
    </xf>
    <xf numFmtId="197" fontId="1" fillId="0" borderId="0" xfId="46" applyNumberFormat="1" applyFont="1" applyFill="1" applyBorder="1" applyAlignment="1">
      <alignment horizontal="right" vertical="top"/>
    </xf>
    <xf numFmtId="49" fontId="38" fillId="0" borderId="0" xfId="46" applyNumberFormat="1" applyFont="1" applyFill="1" applyBorder="1" applyAlignment="1">
      <alignment vertical="center"/>
    </xf>
    <xf numFmtId="196" fontId="0" fillId="0" borderId="0" xfId="50" quotePrefix="1" applyNumberFormat="1" applyFont="1" applyFill="1" applyBorder="1" applyAlignment="1">
      <alignment horizontal="right" vertical="top"/>
    </xf>
    <xf numFmtId="38" fontId="1" fillId="0" borderId="0" xfId="35" applyFont="1" applyBorder="1" applyAlignment="1">
      <alignment horizontal="right" vertical="top"/>
    </xf>
    <xf numFmtId="49" fontId="38" fillId="0" borderId="0" xfId="46" applyNumberFormat="1" applyFont="1" applyFill="1" applyBorder="1" applyAlignment="1">
      <alignment horizontal="left" vertical="top"/>
    </xf>
    <xf numFmtId="49" fontId="23" fillId="0" borderId="0" xfId="48" applyNumberFormat="1" applyFont="1" applyFill="1" applyBorder="1" applyAlignment="1">
      <alignment horizontal="distributed"/>
    </xf>
    <xf numFmtId="188" fontId="43" fillId="0" borderId="0" xfId="35" applyNumberFormat="1" applyFont="1" applyAlignment="1">
      <alignment vertical="top"/>
    </xf>
    <xf numFmtId="183" fontId="43" fillId="0" borderId="0" xfId="46" applyNumberFormat="1" applyFont="1" applyAlignment="1">
      <alignment vertical="top"/>
    </xf>
    <xf numFmtId="49" fontId="43" fillId="0" borderId="0" xfId="46" applyNumberFormat="1" applyFont="1" applyAlignment="1">
      <alignment horizontal="center" vertical="top"/>
    </xf>
    <xf numFmtId="49" fontId="38" fillId="0" borderId="0" xfId="46" applyNumberFormat="1" applyFont="1" applyFill="1" applyAlignment="1">
      <alignment vertical="top"/>
    </xf>
    <xf numFmtId="49" fontId="38" fillId="0" borderId="0" xfId="46" applyNumberFormat="1" applyFont="1" applyFill="1" applyBorder="1" applyAlignment="1">
      <alignment horizontal="right" vertical="center"/>
    </xf>
    <xf numFmtId="49" fontId="23" fillId="0" borderId="0" xfId="48" applyNumberFormat="1" applyFont="1" applyFill="1" applyBorder="1" applyAlignment="1">
      <alignment horizontal="distributed" vertical="center"/>
    </xf>
    <xf numFmtId="193" fontId="23" fillId="0" borderId="0" xfId="50" quotePrefix="1" applyNumberFormat="1" applyFont="1" applyFill="1" applyBorder="1" applyAlignment="1">
      <alignment horizontal="right" vertical="center"/>
    </xf>
    <xf numFmtId="194" fontId="38" fillId="0" borderId="0" xfId="46" quotePrefix="1" applyNumberFormat="1" applyFont="1" applyFill="1" applyBorder="1" applyAlignment="1">
      <alignment horizontal="right" vertical="center"/>
    </xf>
    <xf numFmtId="188" fontId="23" fillId="0" borderId="0" xfId="35" quotePrefix="1" applyNumberFormat="1" applyFont="1" applyFill="1" applyBorder="1" applyAlignment="1">
      <alignment horizontal="right" vertical="top"/>
    </xf>
    <xf numFmtId="183" fontId="23" fillId="0" borderId="0" xfId="50" quotePrefix="1" applyNumberFormat="1" applyFont="1" applyFill="1" applyBorder="1" applyAlignment="1">
      <alignment horizontal="right" vertical="top"/>
    </xf>
    <xf numFmtId="196" fontId="23" fillId="0" borderId="0" xfId="50" quotePrefix="1" applyNumberFormat="1" applyFont="1" applyFill="1" applyBorder="1" applyAlignment="1">
      <alignment horizontal="right" vertical="top"/>
    </xf>
    <xf numFmtId="49" fontId="38" fillId="0" borderId="0" xfId="46" applyNumberFormat="1" applyFont="1" applyBorder="1" applyAlignment="1">
      <alignment horizontal="right" vertical="top"/>
    </xf>
    <xf numFmtId="194" fontId="38" fillId="0" borderId="0" xfId="46" quotePrefix="1" applyNumberFormat="1" applyFont="1" applyFill="1" applyBorder="1" applyAlignment="1">
      <alignment horizontal="right" vertical="top"/>
    </xf>
    <xf numFmtId="197" fontId="38" fillId="0" borderId="0" xfId="46" applyNumberFormat="1" applyFont="1" applyFill="1" applyBorder="1" applyAlignment="1">
      <alignment horizontal="right" vertical="top"/>
    </xf>
    <xf numFmtId="188" fontId="23" fillId="0" borderId="0" xfId="35" applyNumberFormat="1" applyFont="1" applyFill="1" applyBorder="1" applyAlignment="1">
      <alignment horizontal="right" vertical="top"/>
    </xf>
    <xf numFmtId="183" fontId="23" fillId="0" borderId="0" xfId="50" applyNumberFormat="1" applyFont="1" applyFill="1" applyBorder="1" applyAlignment="1">
      <alignment horizontal="right" vertical="top"/>
    </xf>
    <xf numFmtId="49" fontId="1" fillId="0" borderId="0" xfId="46" applyNumberFormat="1" applyFont="1" applyFill="1" applyBorder="1" applyAlignment="1">
      <alignment horizontal="right" vertical="center"/>
    </xf>
    <xf numFmtId="49" fontId="0" fillId="0" borderId="0" xfId="48" applyNumberFormat="1" applyFont="1" applyFill="1" applyBorder="1" applyAlignment="1">
      <alignment horizontal="distributed" vertical="center"/>
    </xf>
    <xf numFmtId="49" fontId="1" fillId="0" borderId="0" xfId="46" applyNumberFormat="1" applyFont="1" applyFill="1" applyBorder="1" applyAlignment="1">
      <alignment vertical="top"/>
    </xf>
    <xf numFmtId="193" fontId="0" fillId="0" borderId="0" xfId="50" quotePrefix="1" applyNumberFormat="1" applyFont="1" applyFill="1" applyBorder="1" applyAlignment="1">
      <alignment horizontal="right" vertical="center"/>
    </xf>
    <xf numFmtId="194" fontId="1" fillId="0" borderId="0" xfId="46" quotePrefix="1" applyNumberFormat="1" applyFont="1" applyFill="1" applyBorder="1" applyAlignment="1">
      <alignment horizontal="right" vertical="center"/>
    </xf>
    <xf numFmtId="188" fontId="38" fillId="0" borderId="0" xfId="35" applyNumberFormat="1" applyFont="1" applyFill="1" applyBorder="1" applyAlignment="1">
      <alignment horizontal="right" vertical="top"/>
    </xf>
    <xf numFmtId="183" fontId="38" fillId="0" borderId="0" xfId="46" applyNumberFormat="1" applyFont="1" applyFill="1" applyBorder="1" applyAlignment="1">
      <alignment horizontal="right" vertical="top"/>
    </xf>
    <xf numFmtId="196" fontId="38" fillId="0" borderId="0" xfId="46" quotePrefix="1" applyNumberFormat="1" applyFont="1" applyFill="1" applyBorder="1" applyAlignment="1">
      <alignment horizontal="right" vertical="top"/>
    </xf>
    <xf numFmtId="188" fontId="38" fillId="0" borderId="0" xfId="35" quotePrefix="1" applyNumberFormat="1" applyFont="1" applyFill="1" applyBorder="1" applyAlignment="1">
      <alignment horizontal="right" vertical="top"/>
    </xf>
    <xf numFmtId="183" fontId="38" fillId="0" borderId="0" xfId="46" quotePrefix="1" applyNumberFormat="1" applyFont="1" applyFill="1" applyBorder="1" applyAlignment="1">
      <alignment horizontal="right" vertical="top"/>
    </xf>
    <xf numFmtId="193" fontId="38" fillId="0" borderId="0" xfId="46" quotePrefix="1" applyNumberFormat="1" applyFont="1" applyFill="1" applyBorder="1" applyAlignment="1">
      <alignment horizontal="right" vertical="center"/>
    </xf>
    <xf numFmtId="49" fontId="31" fillId="0" borderId="0" xfId="48" applyNumberFormat="1" applyFont="1" applyFill="1" applyBorder="1" applyAlignment="1">
      <alignment horizontal="distributed" vertical="center"/>
    </xf>
    <xf numFmtId="49" fontId="38" fillId="0" borderId="27" xfId="46" applyNumberFormat="1" applyFont="1" applyFill="1" applyBorder="1" applyAlignment="1">
      <alignment vertical="top"/>
    </xf>
    <xf numFmtId="49" fontId="38" fillId="0" borderId="27" xfId="46" applyNumberFormat="1" applyFont="1" applyFill="1" applyBorder="1" applyAlignment="1">
      <alignment horizontal="left" vertical="top"/>
    </xf>
    <xf numFmtId="49" fontId="23" fillId="0" borderId="27" xfId="48" applyNumberFormat="1" applyFont="1" applyFill="1" applyBorder="1" applyAlignment="1">
      <alignment horizontal="distributed"/>
    </xf>
    <xf numFmtId="193" fontId="38" fillId="0" borderId="27" xfId="46" quotePrefix="1" applyNumberFormat="1" applyFont="1" applyFill="1" applyBorder="1" applyAlignment="1">
      <alignment horizontal="right"/>
    </xf>
    <xf numFmtId="194" fontId="38" fillId="0" borderId="27" xfId="46" quotePrefix="1" applyNumberFormat="1" applyFont="1" applyFill="1" applyBorder="1" applyAlignment="1">
      <alignment horizontal="right" vertical="top"/>
    </xf>
    <xf numFmtId="194" fontId="38" fillId="0" borderId="27" xfId="46" quotePrefix="1" applyNumberFormat="1" applyFont="1" applyFill="1" applyBorder="1" applyAlignment="1">
      <alignment horizontal="right"/>
    </xf>
    <xf numFmtId="195" fontId="38" fillId="0" borderId="27" xfId="46" quotePrefix="1" applyNumberFormat="1" applyFont="1" applyFill="1" applyBorder="1" applyAlignment="1">
      <alignment horizontal="right"/>
    </xf>
    <xf numFmtId="196" fontId="38" fillId="0" borderId="27" xfId="46" quotePrefix="1" applyNumberFormat="1" applyFont="1" applyFill="1" applyBorder="1" applyAlignment="1">
      <alignment horizontal="right"/>
    </xf>
    <xf numFmtId="49" fontId="38" fillId="0" borderId="27" xfId="46" applyNumberFormat="1" applyFont="1" applyBorder="1" applyAlignment="1">
      <alignment vertical="top"/>
    </xf>
    <xf numFmtId="49" fontId="50" fillId="0" borderId="0" xfId="46" applyNumberFormat="1" applyFont="1" applyAlignment="1">
      <alignment vertical="top"/>
    </xf>
    <xf numFmtId="49" fontId="51" fillId="0" borderId="0" xfId="46" applyNumberFormat="1" applyFont="1" applyFill="1" applyAlignment="1">
      <alignment horizontal="left" vertical="top"/>
    </xf>
    <xf numFmtId="49" fontId="52" fillId="0" borderId="0" xfId="48" applyNumberFormat="1" applyFont="1" applyFill="1" applyBorder="1" applyAlignment="1">
      <alignment horizontal="distributed"/>
    </xf>
    <xf numFmtId="193" fontId="50" fillId="0" borderId="0" xfId="46" quotePrefix="1" applyNumberFormat="1" applyFont="1" applyFill="1" applyBorder="1" applyAlignment="1">
      <alignment horizontal="right"/>
    </xf>
    <xf numFmtId="194" fontId="50" fillId="0" borderId="0" xfId="46" quotePrefix="1" applyNumberFormat="1" applyFont="1" applyFill="1" applyBorder="1" applyAlignment="1">
      <alignment horizontal="right" vertical="top"/>
    </xf>
    <xf numFmtId="194" fontId="50" fillId="0" borderId="0" xfId="46" quotePrefix="1" applyNumberFormat="1" applyFont="1" applyFill="1" applyBorder="1" applyAlignment="1">
      <alignment horizontal="right"/>
    </xf>
    <xf numFmtId="195" fontId="50" fillId="0" borderId="0" xfId="46" quotePrefix="1" applyNumberFormat="1" applyFont="1" applyFill="1" applyBorder="1" applyAlignment="1">
      <alignment horizontal="right"/>
    </xf>
    <xf numFmtId="196" fontId="50" fillId="0" borderId="0" xfId="46" quotePrefix="1" applyNumberFormat="1" applyFont="1" applyFill="1" applyBorder="1" applyAlignment="1">
      <alignment horizontal="right"/>
    </xf>
    <xf numFmtId="38" fontId="38" fillId="0" borderId="0" xfId="35" applyFont="1" applyBorder="1" applyAlignment="1">
      <alignment horizontal="right" vertical="center"/>
    </xf>
    <xf numFmtId="197" fontId="38" fillId="0" borderId="0" xfId="46" applyNumberFormat="1" applyFont="1" applyFill="1" applyBorder="1" applyAlignment="1">
      <alignment horizontal="right" vertical="center"/>
    </xf>
    <xf numFmtId="197" fontId="1" fillId="0" borderId="0" xfId="46" applyNumberFormat="1" applyFont="1" applyFill="1" applyBorder="1" applyAlignment="1">
      <alignment horizontal="right" vertical="center"/>
    </xf>
    <xf numFmtId="38" fontId="11" fillId="0" borderId="0" xfId="48" applyNumberFormat="1" applyFont="1"/>
    <xf numFmtId="194" fontId="11" fillId="0" borderId="0" xfId="48" applyNumberFormat="1" applyFont="1"/>
    <xf numFmtId="0" fontId="11" fillId="0" borderId="0" xfId="48" applyFont="1" applyBorder="1"/>
    <xf numFmtId="49" fontId="49" fillId="0" borderId="0" xfId="46" applyNumberFormat="1" applyFont="1" applyAlignment="1">
      <alignment vertical="top"/>
    </xf>
    <xf numFmtId="49" fontId="53" fillId="0" borderId="0" xfId="46" applyNumberFormat="1" applyFont="1" applyAlignment="1">
      <alignment vertical="top"/>
    </xf>
    <xf numFmtId="0" fontId="11" fillId="0" borderId="0" xfId="48"/>
    <xf numFmtId="0" fontId="11" fillId="0" borderId="0" xfId="48" applyAlignment="1"/>
    <xf numFmtId="193" fontId="46" fillId="0" borderId="0" xfId="46" applyNumberFormat="1" applyFont="1" applyFill="1" applyBorder="1" applyAlignment="1">
      <alignment vertical="top"/>
    </xf>
    <xf numFmtId="49" fontId="23" fillId="0" borderId="28" xfId="50" applyNumberFormat="1" applyFont="1" applyFill="1" applyBorder="1" applyAlignment="1">
      <alignment horizontal="center" vertical="center"/>
    </xf>
    <xf numFmtId="49" fontId="23" fillId="0" borderId="20" xfId="50" applyNumberFormat="1" applyFont="1" applyFill="1" applyBorder="1" applyAlignment="1">
      <alignment horizontal="center" vertical="center"/>
    </xf>
    <xf numFmtId="196" fontId="29" fillId="0" borderId="0" xfId="48" applyNumberFormat="1" applyFont="1" applyFill="1" applyBorder="1" applyAlignment="1">
      <alignment horizontal="right" vertical="center"/>
    </xf>
    <xf numFmtId="49" fontId="53" fillId="0" borderId="23" xfId="46" applyNumberFormat="1" applyFont="1" applyBorder="1" applyAlignment="1">
      <alignment horizontal="right" vertical="center"/>
    </xf>
    <xf numFmtId="198" fontId="1" fillId="0" borderId="0" xfId="46" quotePrefix="1" applyNumberFormat="1" applyFont="1" applyFill="1" applyBorder="1" applyAlignment="1">
      <alignment horizontal="right" vertical="top"/>
    </xf>
    <xf numFmtId="195" fontId="0" fillId="0" borderId="0" xfId="50" quotePrefix="1" applyNumberFormat="1" applyFont="1" applyFill="1" applyBorder="1" applyAlignment="1">
      <alignment horizontal="right" vertical="top"/>
    </xf>
    <xf numFmtId="197" fontId="1" fillId="0" borderId="23" xfId="46" applyNumberFormat="1" applyFont="1" applyFill="1" applyBorder="1" applyAlignment="1">
      <alignment horizontal="center" vertical="center"/>
    </xf>
    <xf numFmtId="38" fontId="1" fillId="0" borderId="23" xfId="35" applyFont="1" applyBorder="1" applyAlignment="1">
      <alignment horizontal="center" vertical="center"/>
    </xf>
    <xf numFmtId="193" fontId="0" fillId="0" borderId="0" xfId="50" quotePrefix="1" applyNumberFormat="1" applyFont="1" applyFill="1" applyBorder="1" applyAlignment="1">
      <alignment horizontal="right" vertical="top"/>
    </xf>
    <xf numFmtId="49" fontId="38" fillId="0" borderId="0" xfId="46" applyNumberFormat="1" applyFont="1" applyAlignment="1">
      <alignment horizontal="right" vertical="top"/>
    </xf>
    <xf numFmtId="49" fontId="38" fillId="0" borderId="23" xfId="46" applyNumberFormat="1" applyFont="1" applyBorder="1" applyAlignment="1">
      <alignment horizontal="right" vertical="center"/>
    </xf>
    <xf numFmtId="193" fontId="23" fillId="0" borderId="0" xfId="50" quotePrefix="1" applyNumberFormat="1" applyFont="1" applyFill="1" applyBorder="1" applyAlignment="1">
      <alignment horizontal="right" vertical="top"/>
    </xf>
    <xf numFmtId="196" fontId="23" fillId="0" borderId="0" xfId="28" applyNumberFormat="1" applyFont="1" applyFill="1" applyBorder="1" applyAlignment="1">
      <alignment horizontal="right" vertical="top"/>
    </xf>
    <xf numFmtId="195" fontId="23" fillId="0" borderId="0" xfId="50" quotePrefix="1" applyNumberFormat="1" applyFont="1" applyFill="1" applyBorder="1" applyAlignment="1">
      <alignment horizontal="right" vertical="top"/>
    </xf>
    <xf numFmtId="49" fontId="38" fillId="0" borderId="23" xfId="46" applyNumberFormat="1" applyFont="1" applyFill="1" applyBorder="1" applyAlignment="1">
      <alignment horizontal="center" vertical="center"/>
    </xf>
    <xf numFmtId="198" fontId="38" fillId="0" borderId="0" xfId="46" quotePrefix="1" applyNumberFormat="1" applyFont="1" applyFill="1" applyBorder="1" applyAlignment="1">
      <alignment horizontal="right" vertical="top"/>
    </xf>
    <xf numFmtId="49" fontId="49" fillId="0" borderId="0" xfId="46" applyNumberFormat="1" applyFont="1" applyFill="1" applyBorder="1" applyAlignment="1">
      <alignment vertical="top"/>
    </xf>
    <xf numFmtId="196" fontId="0" fillId="0" borderId="0" xfId="28" applyNumberFormat="1" applyFont="1" applyFill="1" applyBorder="1" applyAlignment="1">
      <alignment horizontal="right" vertical="top"/>
    </xf>
    <xf numFmtId="196" fontId="1" fillId="0" borderId="0" xfId="46" applyNumberFormat="1" applyFont="1" applyAlignment="1">
      <alignment horizontal="right" vertical="top"/>
    </xf>
    <xf numFmtId="49" fontId="1" fillId="0" borderId="23" xfId="46" applyNumberFormat="1" applyFont="1" applyFill="1" applyBorder="1" applyAlignment="1">
      <alignment horizontal="center" vertical="center"/>
    </xf>
    <xf numFmtId="49" fontId="49" fillId="0" borderId="0" xfId="46" applyNumberFormat="1" applyFont="1" applyFill="1" applyAlignment="1">
      <alignment vertical="top"/>
    </xf>
    <xf numFmtId="49" fontId="53" fillId="0" borderId="0" xfId="46" applyNumberFormat="1" applyFont="1" applyFill="1" applyBorder="1" applyAlignment="1">
      <alignment vertical="top"/>
    </xf>
    <xf numFmtId="193" fontId="23" fillId="0" borderId="0" xfId="50" applyNumberFormat="1" applyFont="1" applyFill="1" applyBorder="1" applyAlignment="1">
      <alignment horizontal="right" vertical="top"/>
    </xf>
    <xf numFmtId="196" fontId="38" fillId="0" borderId="0" xfId="46" applyNumberFormat="1" applyFont="1" applyAlignment="1">
      <alignment horizontal="right" vertical="top"/>
    </xf>
    <xf numFmtId="191" fontId="23" fillId="0" borderId="0" xfId="28" quotePrefix="1" applyNumberFormat="1" applyFont="1" applyFill="1" applyBorder="1" applyAlignment="1">
      <alignment horizontal="right" vertical="top"/>
    </xf>
    <xf numFmtId="193" fontId="38" fillId="0" borderId="0" xfId="46" quotePrefix="1" applyNumberFormat="1" applyFont="1" applyFill="1" applyBorder="1" applyAlignment="1">
      <alignment horizontal="right" vertical="top"/>
    </xf>
    <xf numFmtId="0" fontId="23" fillId="0" borderId="0" xfId="28" applyNumberFormat="1" applyFont="1" applyFill="1" applyBorder="1" applyAlignment="1">
      <alignment horizontal="right" vertical="top"/>
    </xf>
    <xf numFmtId="195" fontId="38" fillId="0" borderId="0" xfId="46" quotePrefix="1" applyNumberFormat="1" applyFont="1" applyFill="1" applyBorder="1" applyAlignment="1">
      <alignment horizontal="right" vertical="top"/>
    </xf>
    <xf numFmtId="193" fontId="38" fillId="0" borderId="0" xfId="46" applyNumberFormat="1" applyFont="1" applyFill="1" applyBorder="1" applyAlignment="1">
      <alignment horizontal="right" vertical="top"/>
    </xf>
    <xf numFmtId="0" fontId="0" fillId="0" borderId="27" xfId="28" applyNumberFormat="1" applyFont="1" applyFill="1" applyBorder="1" applyAlignment="1">
      <alignment horizontal="right" vertical="center"/>
    </xf>
    <xf numFmtId="194" fontId="54" fillId="0" borderId="27" xfId="46" quotePrefix="1" applyNumberFormat="1" applyFont="1" applyFill="1" applyBorder="1" applyAlignment="1">
      <alignment horizontal="right" vertical="top"/>
    </xf>
    <xf numFmtId="49" fontId="38" fillId="0" borderId="29" xfId="46" applyNumberFormat="1" applyFont="1" applyBorder="1" applyAlignment="1">
      <alignment vertical="top"/>
    </xf>
    <xf numFmtId="194" fontId="38" fillId="0" borderId="0" xfId="46" applyNumberFormat="1" applyFont="1" applyFill="1" applyBorder="1" applyAlignment="1">
      <alignment horizontal="left" vertical="top"/>
    </xf>
    <xf numFmtId="194" fontId="43" fillId="0" borderId="0" xfId="46" quotePrefix="1" applyNumberFormat="1" applyFont="1" applyFill="1" applyBorder="1" applyAlignment="1">
      <alignment horizontal="right" vertical="top"/>
    </xf>
    <xf numFmtId="0" fontId="11" fillId="0" borderId="0" xfId="48" applyBorder="1"/>
    <xf numFmtId="0" fontId="55" fillId="0" borderId="0" xfId="48" applyFont="1"/>
    <xf numFmtId="0" fontId="0" fillId="0" borderId="0" xfId="0" applyFont="1"/>
    <xf numFmtId="0" fontId="23" fillId="0" borderId="0" xfId="0" applyFont="1" applyAlignment="1">
      <alignment horizontal="center"/>
    </xf>
    <xf numFmtId="0" fontId="31" fillId="0" borderId="11" xfId="0" applyFont="1" applyBorder="1" applyAlignment="1">
      <alignment vertical="center" wrapText="1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/>
    <xf numFmtId="38" fontId="23" fillId="0" borderId="0" xfId="36" applyFont="1" applyBorder="1"/>
    <xf numFmtId="192" fontId="23" fillId="0" borderId="0" xfId="36" applyNumberFormat="1" applyFont="1" applyBorder="1"/>
    <xf numFmtId="38" fontId="23" fillId="0" borderId="0" xfId="36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92" fontId="23" fillId="0" borderId="0" xfId="0" applyNumberFormat="1" applyFont="1" applyBorder="1" applyAlignment="1">
      <alignment horizontal="right"/>
    </xf>
    <xf numFmtId="192" fontId="23" fillId="0" borderId="0" xfId="0" applyNumberFormat="1" applyFont="1" applyBorder="1"/>
    <xf numFmtId="192" fontId="23" fillId="0" borderId="0" xfId="36" applyNumberFormat="1" applyFont="1" applyFill="1" applyBorder="1"/>
    <xf numFmtId="38" fontId="23" fillId="0" borderId="0" xfId="36" applyFont="1" applyFill="1" applyBorder="1" applyAlignment="1">
      <alignment horizontal="right"/>
    </xf>
    <xf numFmtId="192" fontId="23" fillId="0" borderId="0" xfId="0" applyNumberFormat="1" applyFont="1" applyFill="1" applyBorder="1"/>
    <xf numFmtId="0" fontId="23" fillId="0" borderId="19" xfId="0" applyFont="1" applyBorder="1"/>
    <xf numFmtId="0" fontId="23" fillId="0" borderId="24" xfId="0" applyFont="1" applyBorder="1"/>
    <xf numFmtId="0" fontId="23" fillId="0" borderId="13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3" fillId="0" borderId="23" xfId="0" applyFont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distributed" vertical="center"/>
    </xf>
    <xf numFmtId="49" fontId="1" fillId="0" borderId="15" xfId="47" applyNumberFormat="1" applyFont="1" applyFill="1" applyBorder="1" applyAlignment="1">
      <alignment horizontal="distributed" vertical="center"/>
    </xf>
    <xf numFmtId="198" fontId="1" fillId="0" borderId="0" xfId="47" quotePrefix="1" applyNumberFormat="1" applyFont="1" applyFill="1" applyBorder="1" applyAlignment="1">
      <alignment horizontal="right" vertical="top"/>
    </xf>
    <xf numFmtId="179" fontId="1" fillId="0" borderId="0" xfId="47" quotePrefix="1" applyNumberFormat="1" applyFont="1" applyFill="1" applyBorder="1" applyAlignment="1">
      <alignment horizontal="right" vertical="top"/>
    </xf>
    <xf numFmtId="179" fontId="1" fillId="0" borderId="15" xfId="47" quotePrefix="1" applyNumberFormat="1" applyFont="1" applyFill="1" applyBorder="1" applyAlignment="1">
      <alignment horizontal="right" vertical="top"/>
    </xf>
    <xf numFmtId="0" fontId="0" fillId="0" borderId="0" xfId="0" applyFont="1" applyBorder="1"/>
    <xf numFmtId="49" fontId="38" fillId="0" borderId="0" xfId="47" applyNumberFormat="1" applyFont="1" applyFill="1" applyBorder="1" applyAlignment="1">
      <alignment horizontal="distributed" vertical="center"/>
    </xf>
    <xf numFmtId="49" fontId="38" fillId="0" borderId="15" xfId="47" applyNumberFormat="1" applyFont="1" applyFill="1" applyBorder="1" applyAlignment="1">
      <alignment horizontal="distributed" vertical="center"/>
    </xf>
    <xf numFmtId="198" fontId="38" fillId="0" borderId="0" xfId="47" quotePrefix="1" applyNumberFormat="1" applyFont="1" applyFill="1" applyBorder="1" applyAlignment="1">
      <alignment horizontal="right" vertical="top"/>
    </xf>
    <xf numFmtId="179" fontId="38" fillId="0" borderId="0" xfId="47" quotePrefix="1" applyNumberFormat="1" applyFont="1" applyFill="1" applyBorder="1" applyAlignment="1">
      <alignment horizontal="right" vertical="top"/>
    </xf>
    <xf numFmtId="179" fontId="38" fillId="0" borderId="15" xfId="47" quotePrefix="1" applyNumberFormat="1" applyFont="1" applyFill="1" applyBorder="1" applyAlignment="1">
      <alignment horizontal="right" vertical="top"/>
    </xf>
    <xf numFmtId="0" fontId="23" fillId="0" borderId="2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49" fontId="1" fillId="0" borderId="0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horizontal="right" vertical="top"/>
    </xf>
    <xf numFmtId="49" fontId="1" fillId="0" borderId="23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vertical="top"/>
    </xf>
    <xf numFmtId="49" fontId="38" fillId="0" borderId="0" xfId="47" applyNumberFormat="1" applyFont="1" applyFill="1" applyBorder="1" applyAlignment="1">
      <alignment horizontal="center" vertical="top"/>
    </xf>
    <xf numFmtId="49" fontId="38" fillId="0" borderId="15" xfId="47" applyNumberFormat="1" applyFont="1" applyFill="1" applyBorder="1" applyAlignment="1">
      <alignment vertical="top"/>
    </xf>
    <xf numFmtId="49" fontId="38" fillId="0" borderId="23" xfId="47" applyNumberFormat="1" applyFont="1" applyFill="1" applyBorder="1" applyAlignment="1">
      <alignment horizontal="center" vertical="top"/>
    </xf>
    <xf numFmtId="49" fontId="38" fillId="0" borderId="0" xfId="47" applyNumberFormat="1" applyFont="1" applyFill="1" applyBorder="1" applyAlignment="1">
      <alignment vertical="top"/>
    </xf>
    <xf numFmtId="49" fontId="38" fillId="0" borderId="23" xfId="47" applyNumberFormat="1" applyFont="1" applyFill="1" applyBorder="1" applyAlignment="1">
      <alignment vertical="top"/>
    </xf>
    <xf numFmtId="49" fontId="1" fillId="0" borderId="15" xfId="47" applyNumberFormat="1" applyFont="1" applyFill="1" applyBorder="1" applyAlignment="1">
      <alignment horizontal="center" vertical="top"/>
    </xf>
    <xf numFmtId="49" fontId="38" fillId="0" borderId="19" xfId="47" applyNumberFormat="1" applyFont="1" applyFill="1" applyBorder="1" applyAlignment="1">
      <alignment horizontal="distributed" vertical="top"/>
    </xf>
    <xf numFmtId="49" fontId="38" fillId="0" borderId="24" xfId="47" applyNumberFormat="1" applyFont="1" applyFill="1" applyBorder="1" applyAlignment="1">
      <alignment vertical="top"/>
    </xf>
    <xf numFmtId="198" fontId="38" fillId="0" borderId="19" xfId="47" quotePrefix="1" applyNumberFormat="1" applyFont="1" applyFill="1" applyBorder="1" applyAlignment="1">
      <alignment horizontal="right" vertical="top"/>
    </xf>
    <xf numFmtId="179" fontId="38" fillId="0" borderId="19" xfId="47" quotePrefix="1" applyNumberFormat="1" applyFont="1" applyFill="1" applyBorder="1" applyAlignment="1">
      <alignment horizontal="right" vertical="top"/>
    </xf>
    <xf numFmtId="179" fontId="38" fillId="0" borderId="24" xfId="47" quotePrefix="1" applyNumberFormat="1" applyFont="1" applyFill="1" applyBorder="1" applyAlignment="1">
      <alignment horizontal="right" vertical="top"/>
    </xf>
    <xf numFmtId="49" fontId="38" fillId="0" borderId="0" xfId="47" applyNumberFormat="1" applyFont="1" applyFill="1" applyBorder="1" applyAlignment="1">
      <alignment horizontal="distributed" vertical="top"/>
    </xf>
    <xf numFmtId="49" fontId="38" fillId="0" borderId="0" xfId="47" applyNumberFormat="1" applyFont="1" applyFill="1" applyBorder="1" applyAlignment="1">
      <alignment horizontal="right" vertical="top"/>
    </xf>
    <xf numFmtId="179" fontId="38" fillId="0" borderId="0" xfId="47" applyNumberFormat="1" applyFont="1" applyFill="1" applyBorder="1" applyAlignment="1">
      <alignment horizontal="right" vertical="top"/>
    </xf>
    <xf numFmtId="198" fontId="38" fillId="0" borderId="0" xfId="47" applyNumberFormat="1" applyFont="1" applyFill="1" applyBorder="1" applyAlignment="1">
      <alignment horizontal="right" vertical="top"/>
    </xf>
    <xf numFmtId="199" fontId="38" fillId="0" borderId="0" xfId="47" quotePrefix="1" applyNumberFormat="1" applyFont="1" applyFill="1" applyBorder="1" applyAlignment="1">
      <alignment horizontal="right" vertical="top"/>
    </xf>
    <xf numFmtId="49" fontId="38" fillId="0" borderId="0" xfId="47" applyNumberFormat="1" applyFont="1" applyFill="1" applyAlignment="1">
      <alignment horizontal="left" vertical="top"/>
    </xf>
    <xf numFmtId="49" fontId="38" fillId="0" borderId="0" xfId="47" applyNumberFormat="1" applyFont="1" applyFill="1" applyAlignment="1">
      <alignment vertical="top"/>
    </xf>
    <xf numFmtId="0" fontId="38" fillId="0" borderId="0" xfId="47" applyNumberFormat="1" applyFont="1" applyFill="1" applyBorder="1" applyAlignment="1">
      <alignment horizontal="left" vertical="center"/>
    </xf>
    <xf numFmtId="179" fontId="38" fillId="0" borderId="0" xfId="47" applyNumberFormat="1" applyFont="1" applyFill="1" applyBorder="1" applyAlignment="1">
      <alignment horizontal="right" vertical="center"/>
    </xf>
    <xf numFmtId="179" fontId="38" fillId="0" borderId="0" xfId="47" applyNumberFormat="1" applyFont="1" applyFill="1" applyBorder="1" applyAlignment="1">
      <alignment horizontal="right"/>
    </xf>
    <xf numFmtId="0" fontId="33" fillId="0" borderId="0" xfId="0" applyFont="1"/>
    <xf numFmtId="0" fontId="56" fillId="0" borderId="13" xfId="0" applyFont="1" applyBorder="1" applyAlignment="1">
      <alignment horizontal="distributed" vertical="center"/>
    </xf>
    <xf numFmtId="0" fontId="56" fillId="0" borderId="10" xfId="0" applyFont="1" applyBorder="1" applyAlignment="1">
      <alignment horizontal="distributed" vertical="center"/>
    </xf>
    <xf numFmtId="0" fontId="56" fillId="0" borderId="11" xfId="0" applyFont="1" applyBorder="1" applyAlignment="1">
      <alignment horizontal="distributed" vertical="center"/>
    </xf>
    <xf numFmtId="0" fontId="57" fillId="0" borderId="0" xfId="0" applyFont="1" applyBorder="1"/>
    <xf numFmtId="0" fontId="57" fillId="0" borderId="15" xfId="0" applyFont="1" applyBorder="1"/>
    <xf numFmtId="0" fontId="57" fillId="0" borderId="0" xfId="0" applyFont="1"/>
    <xf numFmtId="0" fontId="57" fillId="0" borderId="23" xfId="0" applyFont="1" applyBorder="1"/>
    <xf numFmtId="49" fontId="58" fillId="0" borderId="0" xfId="47" applyNumberFormat="1" applyFont="1" applyFill="1" applyBorder="1" applyAlignment="1">
      <alignment vertical="top"/>
    </xf>
    <xf numFmtId="49" fontId="58" fillId="0" borderId="15" xfId="47" applyNumberFormat="1" applyFont="1" applyFill="1" applyBorder="1" applyAlignment="1">
      <alignment vertical="top"/>
    </xf>
    <xf numFmtId="198" fontId="26" fillId="0" borderId="0" xfId="47" quotePrefix="1" applyNumberFormat="1" applyFont="1" applyFill="1" applyBorder="1" applyAlignment="1">
      <alignment horizontal="right" vertical="top"/>
    </xf>
    <xf numFmtId="49" fontId="58" fillId="0" borderId="23" xfId="47" applyNumberFormat="1" applyFont="1" applyFill="1" applyBorder="1" applyAlignment="1">
      <alignment vertical="top"/>
    </xf>
    <xf numFmtId="49" fontId="59" fillId="0" borderId="0" xfId="47" applyNumberFormat="1" applyFont="1" applyFill="1" applyBorder="1" applyAlignment="1">
      <alignment vertical="top"/>
    </xf>
    <xf numFmtId="49" fontId="59" fillId="0" borderId="15" xfId="47" applyNumberFormat="1" applyFont="1" applyFill="1" applyBorder="1" applyAlignment="1">
      <alignment vertical="top"/>
    </xf>
    <xf numFmtId="198" fontId="59" fillId="0" borderId="0" xfId="47" quotePrefix="1" applyNumberFormat="1" applyFont="1" applyFill="1" applyBorder="1" applyAlignment="1">
      <alignment horizontal="right" vertical="top"/>
    </xf>
    <xf numFmtId="179" fontId="59" fillId="0" borderId="0" xfId="47" quotePrefix="1" applyNumberFormat="1" applyFont="1" applyFill="1" applyBorder="1" applyAlignment="1">
      <alignment horizontal="right" vertical="top"/>
    </xf>
    <xf numFmtId="179" fontId="59" fillId="0" borderId="15" xfId="47" quotePrefix="1" applyNumberFormat="1" applyFont="1" applyFill="1" applyBorder="1" applyAlignment="1">
      <alignment horizontal="right" vertical="top"/>
    </xf>
    <xf numFmtId="49" fontId="59" fillId="0" borderId="23" xfId="47" applyNumberFormat="1" applyFont="1" applyFill="1" applyBorder="1" applyAlignment="1">
      <alignment vertical="top"/>
    </xf>
    <xf numFmtId="49" fontId="58" fillId="0" borderId="23" xfId="47" applyNumberFormat="1" applyFont="1" applyFill="1" applyBorder="1" applyAlignment="1">
      <alignment horizontal="distributed" vertical="top"/>
    </xf>
    <xf numFmtId="49" fontId="58" fillId="0" borderId="15" xfId="47" applyNumberFormat="1" applyFont="1" applyFill="1" applyBorder="1" applyAlignment="1">
      <alignment horizontal="distributed" vertical="top"/>
    </xf>
    <xf numFmtId="0" fontId="57" fillId="0" borderId="19" xfId="0" applyFont="1" applyBorder="1"/>
    <xf numFmtId="0" fontId="57" fillId="0" borderId="24" xfId="0" applyFont="1" applyBorder="1"/>
    <xf numFmtId="0" fontId="56" fillId="0" borderId="25" xfId="0" applyFont="1" applyBorder="1"/>
    <xf numFmtId="0" fontId="56" fillId="0" borderId="24" xfId="0" applyFont="1" applyBorder="1"/>
    <xf numFmtId="0" fontId="56" fillId="0" borderId="19" xfId="0" applyFont="1" applyBorder="1"/>
    <xf numFmtId="0" fontId="23" fillId="0" borderId="0" xfId="0" applyFont="1" applyAlignment="1">
      <alignment shrinkToFit="1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29" fillId="0" borderId="0" xfId="0" applyFont="1" applyAlignment="1">
      <alignment horizontal="center" vertical="top"/>
    </xf>
    <xf numFmtId="38" fontId="23" fillId="0" borderId="0" xfId="35" applyNumberFormat="1" applyFont="1" applyBorder="1" applyAlignment="1">
      <alignment horizontal="center"/>
    </xf>
    <xf numFmtId="38" fontId="23" fillId="0" borderId="0" xfId="35" applyNumberFormat="1" applyFont="1"/>
    <xf numFmtId="192" fontId="23" fillId="0" borderId="0" xfId="35" applyNumberFormat="1" applyFont="1" applyAlignment="1">
      <alignment horizontal="left"/>
    </xf>
    <xf numFmtId="38" fontId="23" fillId="0" borderId="0" xfId="35" applyFont="1" applyAlignment="1">
      <alignment horizontal="right"/>
    </xf>
    <xf numFmtId="38" fontId="23" fillId="0" borderId="0" xfId="35" applyFont="1" applyAlignment="1">
      <alignment horizontal="center"/>
    </xf>
    <xf numFmtId="38" fontId="23" fillId="0" borderId="0" xfId="35" applyFont="1"/>
    <xf numFmtId="0" fontId="31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38" fontId="0" fillId="0" borderId="0" xfId="35" applyFont="1" applyAlignment="1">
      <alignment horizontal="right"/>
    </xf>
    <xf numFmtId="0" fontId="23" fillId="0" borderId="0" xfId="0" applyFont="1" applyBorder="1" applyAlignment="1">
      <alignment horizontal="center"/>
    </xf>
    <xf numFmtId="38" fontId="23" fillId="0" borderId="0" xfId="35" applyFont="1" applyAlignment="1">
      <alignment horizontal="right" vertical="center"/>
    </xf>
    <xf numFmtId="0" fontId="0" fillId="0" borderId="19" xfId="0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23" fillId="0" borderId="0" xfId="0" applyFont="1" applyAlignment="1">
      <alignment horizontal="right"/>
    </xf>
    <xf numFmtId="0" fontId="0" fillId="0" borderId="0" xfId="0" applyBorder="1" applyAlignment="1">
      <alignment horizontal="left" vertical="top"/>
    </xf>
    <xf numFmtId="0" fontId="39" fillId="0" borderId="0" xfId="0" quotePrefix="1" applyFont="1" applyAlignment="1">
      <alignment horizontal="right" vertical="top"/>
    </xf>
    <xf numFmtId="0" fontId="39" fillId="0" borderId="0" xfId="0" applyFont="1" applyAlignment="1">
      <alignment horizontal="left"/>
    </xf>
    <xf numFmtId="0" fontId="23" fillId="0" borderId="10" xfId="0" applyFont="1" applyBorder="1" applyAlignment="1">
      <alignment horizontal="distributed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7" xfId="0" applyFont="1" applyBorder="1"/>
    <xf numFmtId="0" fontId="23" fillId="0" borderId="14" xfId="0" applyFont="1" applyBorder="1"/>
    <xf numFmtId="0" fontId="23" fillId="0" borderId="0" xfId="0" applyFont="1" applyBorder="1" applyAlignment="1">
      <alignment horizontal="distributed"/>
    </xf>
    <xf numFmtId="38" fontId="23" fillId="0" borderId="15" xfId="36" applyFont="1" applyBorder="1" applyAlignment="1">
      <alignment horizontal="right"/>
    </xf>
    <xf numFmtId="38" fontId="23" fillId="0" borderId="0" xfId="36" applyFont="1" applyBorder="1" applyAlignment="1"/>
    <xf numFmtId="38" fontId="23" fillId="0" borderId="15" xfId="36" applyFont="1" applyBorder="1"/>
    <xf numFmtId="0" fontId="33" fillId="0" borderId="17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49" fontId="39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3" fillId="0" borderId="0" xfId="0" applyFont="1" applyBorder="1" applyAlignment="1">
      <alignment horizontal="right"/>
    </xf>
    <xf numFmtId="0" fontId="0" fillId="0" borderId="0" xfId="0" applyBorder="1" applyAlignment="1"/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distributed" vertical="center" wrapText="1"/>
    </xf>
    <xf numFmtId="49" fontId="33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 wrapText="1"/>
    </xf>
    <xf numFmtId="49" fontId="2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/>
    </xf>
    <xf numFmtId="184" fontId="0" fillId="0" borderId="0" xfId="0" applyNumberFormat="1" applyFont="1"/>
    <xf numFmtId="184" fontId="0" fillId="0" borderId="0" xfId="0" applyNumberFormat="1" applyFont="1" applyFill="1" applyBorder="1"/>
    <xf numFmtId="0" fontId="23" fillId="0" borderId="15" xfId="0" applyFont="1" applyBorder="1" applyAlignment="1">
      <alignment horizontal="distributed"/>
    </xf>
    <xf numFmtId="184" fontId="23" fillId="0" borderId="0" xfId="0" applyNumberFormat="1" applyFont="1"/>
    <xf numFmtId="184" fontId="23" fillId="0" borderId="23" xfId="36" applyNumberFormat="1" applyFont="1" applyBorder="1" applyAlignment="1">
      <alignment horizontal="right"/>
    </xf>
    <xf numFmtId="184" fontId="23" fillId="0" borderId="0" xfId="36" applyNumberFormat="1" applyFont="1" applyAlignment="1">
      <alignment horizontal="right"/>
    </xf>
    <xf numFmtId="184" fontId="23" fillId="0" borderId="0" xfId="36" applyNumberFormat="1" applyFont="1"/>
    <xf numFmtId="0" fontId="31" fillId="0" borderId="0" xfId="0" applyFont="1" applyBorder="1" applyAlignment="1">
      <alignment horizontal="distributed"/>
    </xf>
    <xf numFmtId="0" fontId="2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23" fillId="0" borderId="25" xfId="0" applyFont="1" applyBorder="1"/>
    <xf numFmtId="0" fontId="11" fillId="0" borderId="0" xfId="49"/>
    <xf numFmtId="200" fontId="60" fillId="0" borderId="23" xfId="46" applyNumberFormat="1" applyFont="1" applyFill="1" applyBorder="1" applyAlignment="1">
      <alignment horizontal="right" vertical="top" wrapText="1"/>
    </xf>
    <xf numFmtId="201" fontId="38" fillId="0" borderId="0" xfId="46" applyNumberFormat="1" applyFont="1" applyFill="1" applyBorder="1" applyAlignment="1">
      <alignment horizontal="right" vertical="top" wrapText="1"/>
    </xf>
    <xf numFmtId="204" fontId="38" fillId="0" borderId="0" xfId="46" applyNumberFormat="1" applyFont="1" applyFill="1" applyBorder="1" applyAlignment="1">
      <alignment horizontal="right" vertical="top" wrapText="1"/>
    </xf>
    <xf numFmtId="201" fontId="23" fillId="0" borderId="0" xfId="49" applyNumberFormat="1" applyFont="1" applyFill="1" applyBorder="1" applyAlignment="1">
      <alignment horizontal="right" vertical="top" wrapText="1"/>
    </xf>
    <xf numFmtId="179" fontId="1" fillId="0" borderId="23" xfId="46" quotePrefix="1" applyNumberFormat="1" applyFont="1" applyFill="1" applyBorder="1" applyAlignment="1">
      <alignment horizontal="right" vertical="center"/>
    </xf>
    <xf numFmtId="179" fontId="1" fillId="0" borderId="0" xfId="46" quotePrefix="1" applyNumberFormat="1" applyFont="1" applyFill="1" applyBorder="1" applyAlignment="1">
      <alignment horizontal="right" vertical="center"/>
    </xf>
    <xf numFmtId="49" fontId="38" fillId="0" borderId="0" xfId="46" applyNumberFormat="1" applyFont="1" applyFill="1" applyBorder="1" applyAlignment="1">
      <alignment vertical="center" shrinkToFit="1"/>
    </xf>
    <xf numFmtId="49" fontId="38" fillId="0" borderId="15" xfId="46" applyNumberFormat="1" applyFont="1" applyFill="1" applyBorder="1" applyAlignment="1">
      <alignment horizontal="center" vertical="center"/>
    </xf>
    <xf numFmtId="179" fontId="38" fillId="0" borderId="23" xfId="46" quotePrefix="1" applyNumberFormat="1" applyFont="1" applyFill="1" applyBorder="1" applyAlignment="1">
      <alignment horizontal="right" vertical="center"/>
    </xf>
    <xf numFmtId="179" fontId="38" fillId="0" borderId="0" xfId="46" quotePrefix="1" applyNumberFormat="1" applyFont="1" applyFill="1" applyBorder="1" applyAlignment="1">
      <alignment horizontal="right" vertical="center"/>
    </xf>
    <xf numFmtId="49" fontId="38" fillId="0" borderId="0" xfId="46" applyNumberFormat="1" applyFont="1" applyFill="1" applyAlignment="1">
      <alignment vertical="center" shrinkToFit="1"/>
    </xf>
    <xf numFmtId="49" fontId="38" fillId="0" borderId="0" xfId="46" applyNumberFormat="1" applyFont="1" applyFill="1" applyAlignment="1">
      <alignment horizontal="center" vertical="center" shrinkToFit="1"/>
    </xf>
    <xf numFmtId="179" fontId="38" fillId="0" borderId="0" xfId="46" applyNumberFormat="1" applyFont="1" applyFill="1" applyBorder="1" applyAlignment="1">
      <alignment horizontal="right" vertical="center"/>
    </xf>
    <xf numFmtId="49" fontId="38" fillId="0" borderId="0" xfId="46" applyNumberFormat="1" applyFont="1" applyFill="1" applyBorder="1" applyAlignment="1">
      <alignment horizontal="center" vertical="center" shrinkToFit="1"/>
    </xf>
    <xf numFmtId="0" fontId="11" fillId="0" borderId="0" xfId="49" applyAlignment="1">
      <alignment vertical="center"/>
    </xf>
    <xf numFmtId="49" fontId="38" fillId="0" borderId="15" xfId="46" applyNumberFormat="1" applyFont="1" applyFill="1" applyBorder="1" applyAlignment="1">
      <alignment vertical="center"/>
    </xf>
    <xf numFmtId="49" fontId="38" fillId="0" borderId="0" xfId="46" applyNumberFormat="1" applyFont="1" applyFill="1" applyAlignment="1">
      <alignment horizontal="center" vertical="center"/>
    </xf>
    <xf numFmtId="179" fontId="38" fillId="0" borderId="23" xfId="46" applyNumberFormat="1" applyFont="1" applyFill="1" applyBorder="1" applyAlignment="1">
      <alignment horizontal="right" vertical="center"/>
    </xf>
    <xf numFmtId="0" fontId="23" fillId="0" borderId="19" xfId="49" applyFont="1" applyBorder="1"/>
    <xf numFmtId="0" fontId="23" fillId="0" borderId="24" xfId="49" applyFont="1" applyBorder="1"/>
    <xf numFmtId="0" fontId="23" fillId="0" borderId="25" xfId="49" applyFont="1" applyBorder="1"/>
    <xf numFmtId="203" fontId="42" fillId="0" borderId="0" xfId="47" applyNumberFormat="1" applyFont="1" applyFill="1" applyBorder="1" applyAlignment="1">
      <alignment horizontal="right" vertical="top" wrapText="1"/>
    </xf>
    <xf numFmtId="203" fontId="42" fillId="0" borderId="0" xfId="47" applyNumberFormat="1" applyFont="1" applyFill="1" applyBorder="1" applyAlignment="1">
      <alignment vertical="center"/>
    </xf>
    <xf numFmtId="203" fontId="38" fillId="0" borderId="0" xfId="47" applyNumberFormat="1" applyFont="1" applyFill="1" applyBorder="1" applyAlignment="1">
      <alignment horizontal="right" vertical="top"/>
    </xf>
    <xf numFmtId="203" fontId="1" fillId="0" borderId="0" xfId="47" quotePrefix="1" applyNumberFormat="1" applyFont="1" applyFill="1" applyBorder="1" applyAlignment="1">
      <alignment horizontal="right" vertical="top"/>
    </xf>
    <xf numFmtId="203" fontId="38" fillId="0" borderId="0" xfId="47" quotePrefix="1" applyNumberFormat="1" applyFont="1" applyFill="1" applyBorder="1" applyAlignment="1">
      <alignment horizontal="right" vertical="top"/>
    </xf>
    <xf numFmtId="0" fontId="11" fillId="0" borderId="0" xfId="49" applyFill="1"/>
    <xf numFmtId="0" fontId="11" fillId="0" borderId="19" xfId="49" applyBorder="1"/>
    <xf numFmtId="0" fontId="39" fillId="0" borderId="0" xfId="0" applyFont="1" applyAlignment="1">
      <alignment horizontal="right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7" xfId="0" applyBorder="1"/>
    <xf numFmtId="0" fontId="0" fillId="0" borderId="14" xfId="0" applyBorder="1"/>
    <xf numFmtId="0" fontId="0" fillId="0" borderId="0" xfId="0" applyFont="1" applyBorder="1" applyAlignment="1">
      <alignment horizontal="distributed" vertical="center"/>
    </xf>
    <xf numFmtId="0" fontId="0" fillId="0" borderId="15" xfId="0" applyFont="1" applyBorder="1"/>
    <xf numFmtId="38" fontId="0" fillId="0" borderId="23" xfId="36" applyFont="1" applyBorder="1" applyAlignment="1">
      <alignment horizontal="right" vertical="center"/>
    </xf>
    <xf numFmtId="194" fontId="1" fillId="0" borderId="0" xfId="47" applyNumberFormat="1" applyFont="1" applyFill="1" applyBorder="1" applyAlignment="1">
      <alignment vertical="center"/>
    </xf>
    <xf numFmtId="38" fontId="0" fillId="0" borderId="0" xfId="36" applyFont="1" applyBorder="1" applyAlignment="1">
      <alignment horizontal="right" vertical="center"/>
    </xf>
    <xf numFmtId="194" fontId="38" fillId="0" borderId="0" xfId="47" applyNumberFormat="1" applyFont="1" applyFill="1" applyBorder="1" applyAlignment="1">
      <alignment vertical="center"/>
    </xf>
    <xf numFmtId="194" fontId="38" fillId="0" borderId="0" xfId="47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194" fontId="38" fillId="0" borderId="23" xfId="47" applyNumberFormat="1" applyFont="1" applyFill="1" applyBorder="1" applyAlignment="1">
      <alignment vertical="center"/>
    </xf>
    <xf numFmtId="0" fontId="0" fillId="0" borderId="0" xfId="0" applyBorder="1" applyAlignment="1">
      <alignment horizontal="distributed"/>
    </xf>
    <xf numFmtId="0" fontId="31" fillId="0" borderId="0" xfId="0" applyFont="1" applyBorder="1" applyAlignment="1">
      <alignment horizontal="distributed" vertical="center" wrapText="1"/>
    </xf>
    <xf numFmtId="0" fontId="33" fillId="0" borderId="0" xfId="0" applyFont="1" applyBorder="1" applyAlignment="1">
      <alignment horizontal="distributed" vertical="center" wrapText="1"/>
    </xf>
    <xf numFmtId="0" fontId="0" fillId="0" borderId="23" xfId="0" applyBorder="1"/>
    <xf numFmtId="0" fontId="27" fillId="0" borderId="0" xfId="0" applyFont="1" applyBorder="1" applyAlignment="1">
      <alignment horizontal="distributed" vertical="center"/>
    </xf>
    <xf numFmtId="194" fontId="1" fillId="0" borderId="23" xfId="47" applyNumberFormat="1" applyFont="1" applyFill="1" applyBorder="1" applyAlignment="1">
      <alignment vertical="center"/>
    </xf>
    <xf numFmtId="194" fontId="1" fillId="0" borderId="0" xfId="47" applyNumberFormat="1" applyFont="1" applyFill="1" applyBorder="1" applyAlignment="1">
      <alignment horizontal="right" vertical="center"/>
    </xf>
    <xf numFmtId="0" fontId="0" fillId="0" borderId="12" xfId="0" applyBorder="1"/>
    <xf numFmtId="0" fontId="33" fillId="0" borderId="11" xfId="0" applyFont="1" applyBorder="1" applyAlignment="1">
      <alignment horizontal="center" vertical="center" wrapText="1"/>
    </xf>
    <xf numFmtId="38" fontId="0" fillId="0" borderId="0" xfId="36" applyFont="1" applyFill="1" applyBorder="1" applyAlignment="1">
      <alignment horizontal="right" vertical="center"/>
    </xf>
    <xf numFmtId="38" fontId="23" fillId="0" borderId="0" xfId="36" applyFont="1" applyBorder="1" applyAlignment="1">
      <alignment horizontal="right" vertical="center"/>
    </xf>
    <xf numFmtId="0" fontId="63" fillId="0" borderId="10" xfId="0" applyFont="1" applyBorder="1" applyAlignment="1">
      <alignment horizontal="center" vertical="center" wrapText="1"/>
    </xf>
    <xf numFmtId="38" fontId="0" fillId="0" borderId="0" xfId="36" applyFont="1" applyAlignment="1">
      <alignment horizontal="right"/>
    </xf>
    <xf numFmtId="38" fontId="0" fillId="0" borderId="0" xfId="36" applyNumberFormat="1" applyFont="1" applyAlignment="1">
      <alignment horizontal="right"/>
    </xf>
    <xf numFmtId="38" fontId="23" fillId="0" borderId="0" xfId="36" applyNumberFormat="1" applyFont="1" applyAlignment="1">
      <alignment horizontal="right"/>
    </xf>
    <xf numFmtId="0" fontId="23" fillId="0" borderId="0" xfId="0" applyFont="1" applyBorder="1" applyAlignment="1">
      <alignment horizontal="center" shrinkToFit="1"/>
    </xf>
    <xf numFmtId="38" fontId="23" fillId="0" borderId="0" xfId="0" applyNumberFormat="1" applyFont="1" applyAlignment="1">
      <alignment horizontal="right"/>
    </xf>
    <xf numFmtId="38" fontId="23" fillId="0" borderId="0" xfId="0" applyNumberFormat="1" applyFont="1"/>
    <xf numFmtId="0" fontId="23" fillId="0" borderId="0" xfId="0" applyFont="1" applyFill="1" applyBorder="1" applyAlignment="1">
      <alignment horizontal="distributed"/>
    </xf>
    <xf numFmtId="38" fontId="23" fillId="0" borderId="0" xfId="36" applyNumberFormat="1" applyFont="1" applyFill="1" applyAlignment="1">
      <alignment horizontal="right"/>
    </xf>
    <xf numFmtId="38" fontId="23" fillId="0" borderId="0" xfId="0" applyNumberFormat="1" applyFont="1" applyFill="1"/>
    <xf numFmtId="38" fontId="23" fillId="0" borderId="0" xfId="36" applyNumberFormat="1" applyFont="1" applyFill="1" applyBorder="1" applyAlignment="1">
      <alignment horizontal="right"/>
    </xf>
    <xf numFmtId="0" fontId="23" fillId="0" borderId="12" xfId="0" applyFont="1" applyBorder="1" applyAlignment="1">
      <alignment horizontal="distributed" vertical="center" wrapText="1"/>
    </xf>
    <xf numFmtId="0" fontId="31" fillId="0" borderId="10" xfId="0" applyFont="1" applyBorder="1" applyAlignment="1">
      <alignment horizontal="distributed" vertical="center"/>
    </xf>
    <xf numFmtId="0" fontId="31" fillId="0" borderId="20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9" fontId="54" fillId="0" borderId="10" xfId="47" applyNumberFormat="1" applyFont="1" applyFill="1" applyBorder="1" applyAlignment="1">
      <alignment horizontal="center" vertical="center" wrapText="1"/>
    </xf>
    <xf numFmtId="49" fontId="54" fillId="0" borderId="11" xfId="47" applyNumberFormat="1" applyFont="1" applyFill="1" applyBorder="1" applyAlignment="1">
      <alignment horizontal="center" vertical="center" wrapText="1"/>
    </xf>
    <xf numFmtId="49" fontId="38" fillId="0" borderId="17" xfId="47" applyNumberFormat="1" applyFont="1" applyFill="1" applyBorder="1" applyAlignment="1">
      <alignment horizontal="center" vertical="center"/>
    </xf>
    <xf numFmtId="49" fontId="65" fillId="0" borderId="14" xfId="47" applyNumberFormat="1" applyFont="1" applyFill="1" applyBorder="1" applyAlignment="1">
      <alignment horizontal="center" vertical="center"/>
    </xf>
    <xf numFmtId="49" fontId="54" fillId="0" borderId="23" xfId="47" applyNumberFormat="1" applyFont="1" applyFill="1" applyBorder="1" applyAlignment="1">
      <alignment horizontal="center" vertical="center" wrapText="1"/>
    </xf>
    <xf numFmtId="49" fontId="54" fillId="0" borderId="0" xfId="47" applyNumberFormat="1" applyFont="1" applyFill="1" applyBorder="1" applyAlignment="1">
      <alignment horizontal="center" vertical="center" wrapText="1"/>
    </xf>
    <xf numFmtId="49" fontId="54" fillId="0" borderId="15" xfId="47" applyNumberFormat="1" applyFont="1" applyFill="1" applyBorder="1" applyAlignment="1">
      <alignment horizontal="center" vertical="center" wrapText="1"/>
    </xf>
    <xf numFmtId="49" fontId="38" fillId="0" borderId="0" xfId="47" applyNumberFormat="1" applyFont="1" applyFill="1" applyBorder="1" applyAlignment="1">
      <alignment horizontal="center" vertical="center"/>
    </xf>
    <xf numFmtId="179" fontId="20" fillId="0" borderId="23" xfId="47" applyNumberFormat="1" applyFont="1" applyFill="1" applyBorder="1" applyAlignment="1">
      <alignment vertical="center"/>
    </xf>
    <xf numFmtId="179" fontId="20" fillId="0" borderId="0" xfId="47" applyNumberFormat="1" applyFont="1" applyFill="1" applyBorder="1" applyAlignment="1">
      <alignment vertical="center"/>
    </xf>
    <xf numFmtId="179" fontId="20" fillId="0" borderId="15" xfId="47" applyNumberFormat="1" applyFont="1" applyFill="1" applyBorder="1" applyAlignment="1">
      <alignment vertical="center"/>
    </xf>
    <xf numFmtId="179" fontId="38" fillId="0" borderId="23" xfId="47" applyNumberFormat="1" applyFont="1" applyFill="1" applyBorder="1" applyAlignment="1">
      <alignment vertical="center"/>
    </xf>
    <xf numFmtId="179" fontId="38" fillId="0" borderId="0" xfId="47" applyNumberFormat="1" applyFont="1" applyFill="1" applyBorder="1" applyAlignment="1">
      <alignment vertical="center"/>
    </xf>
    <xf numFmtId="179" fontId="38" fillId="0" borderId="15" xfId="47" applyNumberFormat="1" applyFont="1" applyFill="1" applyBorder="1" applyAlignment="1">
      <alignment vertical="center"/>
    </xf>
    <xf numFmtId="179" fontId="38" fillId="0" borderId="15" xfId="47" applyNumberFormat="1" applyFont="1" applyFill="1" applyBorder="1" applyAlignment="1">
      <alignment horizontal="right" vertical="center"/>
    </xf>
    <xf numFmtId="49" fontId="38" fillId="0" borderId="15" xfId="47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center" vertical="center" wrapText="1"/>
    </xf>
    <xf numFmtId="49" fontId="38" fillId="0" borderId="15" xfId="47" applyNumberFormat="1" applyFont="1" applyFill="1" applyBorder="1" applyAlignment="1">
      <alignment horizontal="center" vertical="center" wrapText="1"/>
    </xf>
    <xf numFmtId="49" fontId="20" fillId="0" borderId="0" xfId="47" applyNumberFormat="1" applyFont="1" applyFill="1" applyBorder="1" applyAlignment="1">
      <alignment horizontal="center" vertical="center"/>
    </xf>
    <xf numFmtId="49" fontId="42" fillId="0" borderId="0" xfId="47" applyNumberFormat="1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left" vertical="center"/>
    </xf>
    <xf numFmtId="179" fontId="1" fillId="0" borderId="0" xfId="47" applyNumberFormat="1" applyFont="1" applyFill="1" applyBorder="1" applyAlignment="1">
      <alignment vertical="center"/>
    </xf>
    <xf numFmtId="179" fontId="0" fillId="0" borderId="0" xfId="0" applyNumberFormat="1" applyAlignment="1"/>
    <xf numFmtId="49" fontId="38" fillId="0" borderId="19" xfId="47" applyNumberFormat="1" applyFont="1" applyFill="1" applyBorder="1" applyAlignment="1">
      <alignment horizontal="center" vertical="center"/>
    </xf>
    <xf numFmtId="49" fontId="38" fillId="0" borderId="19" xfId="47" applyNumberFormat="1" applyFont="1" applyFill="1" applyBorder="1" applyAlignment="1">
      <alignment horizontal="distributed" vertical="center"/>
    </xf>
    <xf numFmtId="49" fontId="38" fillId="0" borderId="24" xfId="47" applyNumberFormat="1" applyFont="1" applyFill="1" applyBorder="1" applyAlignment="1">
      <alignment horizontal="distributed" vertical="center"/>
    </xf>
    <xf numFmtId="179" fontId="38" fillId="0" borderId="25" xfId="47" applyNumberFormat="1" applyFont="1" applyFill="1" applyBorder="1" applyAlignment="1">
      <alignment vertical="center"/>
    </xf>
    <xf numFmtId="179" fontId="38" fillId="0" borderId="19" xfId="47" applyNumberFormat="1" applyFont="1" applyFill="1" applyBorder="1" applyAlignment="1">
      <alignment vertical="center"/>
    </xf>
    <xf numFmtId="179" fontId="38" fillId="0" borderId="24" xfId="47" applyNumberFormat="1" applyFont="1" applyFill="1" applyBorder="1" applyAlignment="1">
      <alignment vertical="center"/>
    </xf>
    <xf numFmtId="179" fontId="38" fillId="0" borderId="0" xfId="47" applyNumberFormat="1" applyFont="1" applyFill="1" applyBorder="1" applyAlignment="1">
      <alignment vertical="top"/>
    </xf>
    <xf numFmtId="49" fontId="65" fillId="0" borderId="17" xfId="47" applyNumberFormat="1" applyFont="1" applyFill="1" applyBorder="1" applyAlignment="1">
      <alignment horizontal="center" vertical="center"/>
    </xf>
    <xf numFmtId="49" fontId="65" fillId="0" borderId="15" xfId="47" applyNumberFormat="1" applyFont="1" applyFill="1" applyBorder="1" applyAlignment="1">
      <alignment horizontal="center" vertical="center"/>
    </xf>
    <xf numFmtId="0" fontId="0" fillId="0" borderId="15" xfId="0" applyBorder="1" applyAlignment="1"/>
    <xf numFmtId="179" fontId="38" fillId="0" borderId="23" xfId="47" applyNumberFormat="1" applyFont="1" applyFill="1" applyBorder="1" applyAlignment="1">
      <alignment horizontal="right" vertical="center"/>
    </xf>
    <xf numFmtId="179" fontId="0" fillId="0" borderId="0" xfId="0" applyNumberFormat="1"/>
    <xf numFmtId="49" fontId="1" fillId="0" borderId="0" xfId="47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right" vertical="center"/>
    </xf>
    <xf numFmtId="49" fontId="38" fillId="0" borderId="15" xfId="47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0" fontId="0" fillId="0" borderId="24" xfId="0" applyBorder="1" applyAlignment="1"/>
    <xf numFmtId="179" fontId="38" fillId="0" borderId="19" xfId="47" applyNumberFormat="1" applyFont="1" applyFill="1" applyBorder="1" applyAlignment="1">
      <alignment horizontal="right" vertical="center"/>
    </xf>
    <xf numFmtId="179" fontId="38" fillId="0" borderId="24" xfId="47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top"/>
    </xf>
    <xf numFmtId="49" fontId="66" fillId="0" borderId="0" xfId="47" applyNumberFormat="1" applyFont="1" applyFill="1" applyBorder="1" applyAlignment="1">
      <alignment horizontal="center" vertical="center"/>
    </xf>
    <xf numFmtId="49" fontId="66" fillId="0" borderId="15" xfId="47" applyNumberFormat="1" applyFont="1" applyFill="1" applyBorder="1" applyAlignment="1">
      <alignment horizontal="center" vertical="center"/>
    </xf>
    <xf numFmtId="49" fontId="38" fillId="0" borderId="19" xfId="47" applyNumberFormat="1" applyFont="1" applyFill="1" applyBorder="1" applyAlignment="1">
      <alignment horizontal="right" vertical="center"/>
    </xf>
    <xf numFmtId="0" fontId="34" fillId="0" borderId="0" xfId="0" applyFont="1" applyBorder="1" applyAlignment="1"/>
    <xf numFmtId="0" fontId="0" fillId="0" borderId="0" xfId="0" applyAlignment="1">
      <alignment vertical="top"/>
    </xf>
    <xf numFmtId="49" fontId="54" fillId="0" borderId="14" xfId="47" applyNumberFormat="1" applyFont="1" applyFill="1" applyBorder="1" applyAlignment="1">
      <alignment horizontal="center" vertical="center" wrapText="1"/>
    </xf>
    <xf numFmtId="0" fontId="38" fillId="0" borderId="0" xfId="47" applyNumberFormat="1" applyFont="1" applyFill="1" applyBorder="1" applyAlignment="1">
      <alignment horizontal="right" vertical="center"/>
    </xf>
    <xf numFmtId="9" fontId="38" fillId="0" borderId="0" xfId="29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vertical="center"/>
    </xf>
    <xf numFmtId="0" fontId="23" fillId="0" borderId="0" xfId="0" applyFont="1" applyAlignment="1">
      <alignment horizontal="distributed" vertical="center"/>
    </xf>
    <xf numFmtId="49" fontId="38" fillId="0" borderId="0" xfId="47" applyNumberFormat="1" applyFont="1" applyFill="1" applyBorder="1" applyAlignment="1">
      <alignment vertical="center"/>
    </xf>
    <xf numFmtId="49" fontId="38" fillId="0" borderId="25" xfId="47" applyNumberFormat="1" applyFont="1" applyFill="1" applyBorder="1" applyAlignment="1">
      <alignment horizontal="distributed" vertical="center"/>
    </xf>
    <xf numFmtId="184" fontId="23" fillId="0" borderId="0" xfId="36" applyNumberFormat="1" applyFont="1" applyFill="1" applyBorder="1" applyAlignment="1">
      <alignment vertical="center"/>
    </xf>
    <xf numFmtId="184" fontId="23" fillId="0" borderId="0" xfId="0" applyNumberFormat="1" applyFont="1" applyFill="1" applyAlignment="1">
      <alignment vertical="center"/>
    </xf>
    <xf numFmtId="189" fontId="23" fillId="0" borderId="0" xfId="0" applyNumberFormat="1" applyFont="1" applyFill="1" applyAlignment="1">
      <alignment vertical="center"/>
    </xf>
    <xf numFmtId="184" fontId="23" fillId="0" borderId="0" xfId="36" applyNumberFormat="1" applyFont="1" applyFill="1" applyAlignment="1">
      <alignment vertical="center"/>
    </xf>
    <xf numFmtId="184" fontId="23" fillId="0" borderId="15" xfId="36" applyNumberFormat="1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185" fontId="41" fillId="0" borderId="0" xfId="0" applyNumberFormat="1" applyFont="1" applyFill="1" applyBorder="1" applyAlignment="1">
      <alignment horizontal="distributed" vertical="center" indent="1"/>
    </xf>
    <xf numFmtId="0" fontId="31" fillId="0" borderId="0" xfId="0" applyFont="1" applyFill="1" applyAlignment="1">
      <alignment vertical="center"/>
    </xf>
    <xf numFmtId="0" fontId="31" fillId="0" borderId="16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distributed" vertical="center"/>
    </xf>
    <xf numFmtId="0" fontId="33" fillId="0" borderId="20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17" xfId="0" applyFill="1" applyBorder="1" applyAlignment="1">
      <alignment horizontal="left" vertical="top"/>
    </xf>
    <xf numFmtId="38" fontId="38" fillId="0" borderId="0" xfId="35" applyFont="1" applyAlignment="1">
      <alignment vertical="center"/>
    </xf>
    <xf numFmtId="38" fontId="38" fillId="0" borderId="0" xfId="35" applyFont="1" applyBorder="1" applyAlignment="1">
      <alignment vertical="center"/>
    </xf>
    <xf numFmtId="38" fontId="0" fillId="0" borderId="0" xfId="35" applyFont="1"/>
    <xf numFmtId="0" fontId="67" fillId="0" borderId="0" xfId="0" applyFont="1" applyAlignment="1">
      <alignment vertical="center"/>
    </xf>
    <xf numFmtId="38" fontId="23" fillId="0" borderId="0" xfId="35" applyFont="1" applyFill="1" applyAlignment="1">
      <alignment vertical="center"/>
    </xf>
    <xf numFmtId="38" fontId="23" fillId="0" borderId="23" xfId="36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23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vertical="top"/>
    </xf>
    <xf numFmtId="0" fontId="31" fillId="0" borderId="17" xfId="0" applyFont="1" applyFill="1" applyBorder="1" applyAlignment="1">
      <alignment horizontal="right" vertical="top"/>
    </xf>
    <xf numFmtId="0" fontId="25" fillId="0" borderId="0" xfId="0" applyFont="1" applyFill="1" applyAlignment="1">
      <alignment horizontal="center"/>
    </xf>
    <xf numFmtId="0" fontId="32" fillId="0" borderId="19" xfId="0" applyFont="1" applyFill="1" applyBorder="1" applyAlignment="1">
      <alignment horizontal="right"/>
    </xf>
    <xf numFmtId="0" fontId="0" fillId="0" borderId="19" xfId="0" applyFill="1" applyBorder="1" applyAlignment="1"/>
    <xf numFmtId="0" fontId="23" fillId="0" borderId="10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0" fillId="0" borderId="17" xfId="0" applyFill="1" applyBorder="1" applyAlignment="1"/>
    <xf numFmtId="0" fontId="29" fillId="0" borderId="0" xfId="0" applyFont="1" applyFill="1" applyAlignment="1">
      <alignment horizontal="right" vertical="top"/>
    </xf>
    <xf numFmtId="0" fontId="0" fillId="0" borderId="0" xfId="0" applyFont="1" applyFill="1" applyAlignment="1"/>
    <xf numFmtId="38" fontId="23" fillId="0" borderId="23" xfId="36" applyFont="1" applyFill="1" applyBorder="1" applyAlignment="1">
      <alignment horizontal="center" vertical="center"/>
    </xf>
    <xf numFmtId="38" fontId="23" fillId="0" borderId="0" xfId="36" applyFont="1" applyFill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1" fillId="0" borderId="17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33" fillId="0" borderId="19" xfId="0" applyFont="1" applyFill="1" applyBorder="1" applyAlignment="1">
      <alignment horizontal="right"/>
    </xf>
    <xf numFmtId="0" fontId="27" fillId="0" borderId="19" xfId="0" applyFont="1" applyFill="1" applyBorder="1" applyAlignment="1"/>
    <xf numFmtId="3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0" fillId="0" borderId="0" xfId="0" applyFill="1" applyAlignment="1"/>
    <xf numFmtId="0" fontId="0" fillId="0" borderId="13" xfId="0" applyFill="1" applyBorder="1" applyAlignment="1">
      <alignment horizontal="center" vertical="center"/>
    </xf>
    <xf numFmtId="38" fontId="23" fillId="0" borderId="0" xfId="36" applyFont="1" applyFill="1" applyAlignment="1">
      <alignment horizontal="right" vertical="center"/>
    </xf>
    <xf numFmtId="38" fontId="23" fillId="0" borderId="0" xfId="36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33" fillId="0" borderId="17" xfId="0" applyFont="1" applyFill="1" applyBorder="1" applyAlignment="1">
      <alignment horizontal="left" vertical="top" shrinkToFit="1"/>
    </xf>
    <xf numFmtId="0" fontId="27" fillId="0" borderId="17" xfId="0" applyFont="1" applyFill="1" applyBorder="1" applyAlignment="1">
      <alignment horizontal="left" vertical="top" shrinkToFit="1"/>
    </xf>
    <xf numFmtId="0" fontId="29" fillId="0" borderId="17" xfId="0" applyFont="1" applyFill="1" applyBorder="1" applyAlignment="1"/>
    <xf numFmtId="0" fontId="33" fillId="0" borderId="19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4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1" fillId="0" borderId="0" xfId="0" applyFont="1" applyFill="1" applyAlignment="1"/>
    <xf numFmtId="0" fontId="31" fillId="0" borderId="17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33" fillId="0" borderId="23" xfId="0" applyFont="1" applyFill="1" applyBorder="1" applyAlignment="1">
      <alignment horizontal="distributed" vertical="center"/>
    </xf>
    <xf numFmtId="0" fontId="33" fillId="0" borderId="15" xfId="0" applyFont="1" applyFill="1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19" xfId="0" applyFont="1" applyBorder="1" applyAlignment="1">
      <alignment horizontal="left"/>
    </xf>
    <xf numFmtId="0" fontId="33" fillId="0" borderId="19" xfId="0" applyFont="1" applyBorder="1" applyAlignment="1">
      <alignment horizontal="right"/>
    </xf>
    <xf numFmtId="0" fontId="31" fillId="0" borderId="17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31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58" fontId="33" fillId="0" borderId="0" xfId="0" applyNumberFormat="1" applyFont="1" applyFill="1" applyAlignment="1">
      <alignment horizontal="right"/>
    </xf>
    <xf numFmtId="0" fontId="0" fillId="0" borderId="17" xfId="0" applyFill="1" applyBorder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23" fillId="0" borderId="23" xfId="35" applyFont="1" applyBorder="1" applyAlignment="1">
      <alignment horizontal="right" vertical="center"/>
    </xf>
    <xf numFmtId="38" fontId="23" fillId="0" borderId="0" xfId="35" applyFont="1" applyBorder="1" applyAlignment="1">
      <alignment horizontal="right" vertical="center"/>
    </xf>
    <xf numFmtId="192" fontId="23" fillId="0" borderId="0" xfId="35" applyNumberFormat="1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31" fillId="0" borderId="17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35" applyFont="1" applyAlignment="1">
      <alignment vertical="center"/>
    </xf>
    <xf numFmtId="38" fontId="23" fillId="0" borderId="0" xfId="35" applyFont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49" fontId="1" fillId="0" borderId="0" xfId="46" applyNumberFormat="1" applyFont="1" applyFill="1" applyBorder="1" applyAlignment="1">
      <alignment horizontal="center" vertical="center"/>
    </xf>
    <xf numFmtId="49" fontId="0" fillId="0" borderId="0" xfId="48" applyNumberFormat="1" applyFont="1" applyFill="1" applyBorder="1" applyAlignment="1">
      <alignment horizontal="center" vertical="center"/>
    </xf>
    <xf numFmtId="194" fontId="42" fillId="0" borderId="30" xfId="46" applyNumberFormat="1" applyFont="1" applyFill="1" applyBorder="1" applyAlignment="1">
      <alignment horizontal="left" vertical="top"/>
    </xf>
    <xf numFmtId="0" fontId="25" fillId="0" borderId="0" xfId="48" applyFont="1" applyAlignment="1">
      <alignment horizontal="right"/>
    </xf>
    <xf numFmtId="49" fontId="38" fillId="0" borderId="31" xfId="46" applyNumberFormat="1" applyFont="1" applyFill="1" applyBorder="1" applyAlignment="1">
      <alignment horizontal="center" vertical="center"/>
    </xf>
    <xf numFmtId="49" fontId="38" fillId="0" borderId="32" xfId="46" applyNumberFormat="1" applyFont="1" applyFill="1" applyBorder="1" applyAlignment="1">
      <alignment horizontal="center" vertical="center"/>
    </xf>
    <xf numFmtId="49" fontId="38" fillId="0" borderId="13" xfId="46" applyNumberFormat="1" applyFont="1" applyFill="1" applyBorder="1" applyAlignment="1">
      <alignment horizontal="center" vertical="center"/>
    </xf>
    <xf numFmtId="49" fontId="38" fillId="0" borderId="10" xfId="46" applyNumberFormat="1" applyFont="1" applyFill="1" applyBorder="1" applyAlignment="1">
      <alignment horizontal="center" vertical="center"/>
    </xf>
    <xf numFmtId="193" fontId="38" fillId="0" borderId="32" xfId="46" applyNumberFormat="1" applyFont="1" applyFill="1" applyBorder="1" applyAlignment="1">
      <alignment horizontal="center" vertical="center"/>
    </xf>
    <xf numFmtId="49" fontId="23" fillId="0" borderId="32" xfId="50" applyNumberFormat="1" applyFont="1" applyFill="1" applyBorder="1" applyAlignment="1">
      <alignment horizontal="center" vertical="center"/>
    </xf>
    <xf numFmtId="196" fontId="23" fillId="0" borderId="28" xfId="50" applyNumberFormat="1" applyFont="1" applyFill="1" applyBorder="1" applyAlignment="1">
      <alignment horizontal="center" vertical="center"/>
    </xf>
    <xf numFmtId="196" fontId="23" fillId="0" borderId="20" xfId="50" applyNumberFormat="1" applyFont="1" applyFill="1" applyBorder="1" applyAlignment="1">
      <alignment horizontal="center" vertical="center"/>
    </xf>
    <xf numFmtId="49" fontId="38" fillId="0" borderId="33" xfId="46" applyNumberFormat="1" applyFont="1" applyBorder="1" applyAlignment="1">
      <alignment horizontal="center" vertical="center"/>
    </xf>
    <xf numFmtId="49" fontId="38" fillId="0" borderId="25" xfId="46" applyNumberFormat="1" applyFont="1" applyBorder="1" applyAlignment="1">
      <alignment horizontal="center" vertical="center"/>
    </xf>
    <xf numFmtId="194" fontId="42" fillId="0" borderId="30" xfId="46" applyNumberFormat="1" applyFont="1" applyFill="1" applyBorder="1" applyAlignment="1">
      <alignment horizontal="left" vertical="top" wrapText="1"/>
    </xf>
    <xf numFmtId="194" fontId="42" fillId="0" borderId="30" xfId="46" applyNumberFormat="1" applyFont="1" applyFill="1" applyBorder="1" applyAlignment="1">
      <alignment horizontal="right" vertical="center"/>
    </xf>
    <xf numFmtId="194" fontId="42" fillId="0" borderId="30" xfId="46" quotePrefix="1" applyNumberFormat="1" applyFont="1" applyFill="1" applyBorder="1" applyAlignment="1">
      <alignment horizontal="right" vertical="center"/>
    </xf>
    <xf numFmtId="194" fontId="38" fillId="0" borderId="0" xfId="46" applyNumberFormat="1" applyFont="1" applyFill="1" applyBorder="1" applyAlignment="1">
      <alignment horizontal="right" vertical="top"/>
    </xf>
    <xf numFmtId="194" fontId="38" fillId="0" borderId="0" xfId="46" quotePrefix="1" applyNumberFormat="1" applyFont="1" applyFill="1" applyBorder="1" applyAlignment="1">
      <alignment horizontal="right" vertical="top"/>
    </xf>
    <xf numFmtId="0" fontId="25" fillId="0" borderId="0" xfId="48" applyFont="1" applyAlignment="1">
      <alignment horizontal="left"/>
    </xf>
    <xf numFmtId="196" fontId="33" fillId="0" borderId="27" xfId="50" applyNumberFormat="1" applyFont="1" applyFill="1" applyBorder="1" applyAlignment="1">
      <alignment horizontal="right"/>
    </xf>
    <xf numFmtId="193" fontId="38" fillId="0" borderId="34" xfId="46" applyNumberFormat="1" applyFont="1" applyFill="1" applyBorder="1" applyAlignment="1">
      <alignment horizontal="center" vertical="center"/>
    </xf>
    <xf numFmtId="193" fontId="38" fillId="0" borderId="24" xfId="46" applyNumberFormat="1" applyFont="1" applyFill="1" applyBorder="1" applyAlignment="1">
      <alignment horizontal="center" vertical="center"/>
    </xf>
    <xf numFmtId="193" fontId="38" fillId="0" borderId="28" xfId="46" applyNumberFormat="1" applyFont="1" applyFill="1" applyBorder="1" applyAlignment="1">
      <alignment horizontal="center" vertical="center"/>
    </xf>
    <xf numFmtId="193" fontId="38" fillId="0" borderId="20" xfId="46" applyNumberFormat="1" applyFont="1" applyFill="1" applyBorder="1" applyAlignment="1">
      <alignment horizontal="center" vertical="center"/>
    </xf>
    <xf numFmtId="195" fontId="23" fillId="0" borderId="28" xfId="50" applyNumberFormat="1" applyFont="1" applyFill="1" applyBorder="1" applyAlignment="1">
      <alignment horizontal="center" vertical="center"/>
    </xf>
    <xf numFmtId="195" fontId="23" fillId="0" borderId="20" xfId="50" applyNumberFormat="1" applyFont="1" applyFill="1" applyBorder="1" applyAlignment="1">
      <alignment horizontal="center" vertical="center"/>
    </xf>
    <xf numFmtId="196" fontId="23" fillId="0" borderId="33" xfId="50" applyNumberFormat="1" applyFont="1" applyFill="1" applyBorder="1" applyAlignment="1">
      <alignment horizontal="center" vertical="center"/>
    </xf>
    <xf numFmtId="196" fontId="23" fillId="0" borderId="25" xfId="5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31" fillId="0" borderId="0" xfId="0" applyFont="1" applyBorder="1" applyAlignment="1">
      <alignment vertical="top"/>
    </xf>
    <xf numFmtId="0" fontId="23" fillId="0" borderId="12" xfId="0" applyFont="1" applyBorder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distributed" vertical="center"/>
    </xf>
    <xf numFmtId="49" fontId="1" fillId="0" borderId="15" xfId="47" applyNumberFormat="1" applyFont="1" applyFill="1" applyBorder="1" applyAlignment="1">
      <alignment horizontal="distributed" vertical="center"/>
    </xf>
    <xf numFmtId="0" fontId="0" fillId="0" borderId="2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1" fillId="0" borderId="0" xfId="47" applyNumberFormat="1" applyFont="1" applyFill="1" applyBorder="1" applyAlignment="1">
      <alignment horizontal="distributed" vertical="top"/>
    </xf>
    <xf numFmtId="49" fontId="38" fillId="0" borderId="0" xfId="47" applyNumberFormat="1" applyFont="1" applyFill="1" applyBorder="1" applyAlignment="1">
      <alignment horizontal="center" vertical="top"/>
    </xf>
    <xf numFmtId="49" fontId="38" fillId="0" borderId="0" xfId="47" applyNumberFormat="1" applyFont="1" applyFill="1" applyBorder="1" applyAlignment="1">
      <alignment horizontal="distributed" vertical="top"/>
    </xf>
    <xf numFmtId="0" fontId="56" fillId="0" borderId="13" xfId="0" applyFont="1" applyBorder="1" applyAlignment="1">
      <alignment horizontal="distributed" vertical="center"/>
    </xf>
    <xf numFmtId="0" fontId="56" fillId="0" borderId="10" xfId="0" applyFont="1" applyBorder="1" applyAlignment="1">
      <alignment horizontal="distributed" vertical="center"/>
    </xf>
    <xf numFmtId="0" fontId="56" fillId="0" borderId="11" xfId="0" applyFont="1" applyBorder="1" applyAlignment="1">
      <alignment horizontal="distributed" vertical="center"/>
    </xf>
    <xf numFmtId="49" fontId="1" fillId="0" borderId="23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horizontal="distributed" vertical="top"/>
    </xf>
    <xf numFmtId="49" fontId="38" fillId="0" borderId="23" xfId="47" applyNumberFormat="1" applyFont="1" applyFill="1" applyBorder="1" applyAlignment="1">
      <alignment horizontal="distributed" vertical="top"/>
    </xf>
    <xf numFmtId="49" fontId="38" fillId="0" borderId="15" xfId="47" applyNumberFormat="1" applyFont="1" applyFill="1" applyBorder="1" applyAlignment="1">
      <alignment horizontal="distributed" vertical="top"/>
    </xf>
    <xf numFmtId="0" fontId="29" fillId="0" borderId="26" xfId="0" applyFont="1" applyBorder="1" applyAlignment="1">
      <alignment horizontal="right" vertical="center"/>
    </xf>
    <xf numFmtId="0" fontId="29" fillId="0" borderId="17" xfId="0" applyFont="1" applyBorder="1" applyAlignment="1">
      <alignment horizontal="right"/>
    </xf>
    <xf numFmtId="0" fontId="29" fillId="0" borderId="17" xfId="0" applyFont="1" applyBorder="1" applyAlignment="1">
      <alignment horizontal="center" vertical="top"/>
    </xf>
    <xf numFmtId="38" fontId="23" fillId="0" borderId="23" xfId="35" applyNumberFormat="1" applyFont="1" applyBorder="1" applyAlignment="1">
      <alignment horizontal="right"/>
    </xf>
    <xf numFmtId="38" fontId="23" fillId="0" borderId="0" xfId="35" applyNumberFormat="1" applyFont="1" applyBorder="1" applyAlignment="1">
      <alignment horizontal="right"/>
    </xf>
    <xf numFmtId="192" fontId="23" fillId="0" borderId="0" xfId="35" applyNumberFormat="1" applyFont="1" applyAlignment="1">
      <alignment horizontal="center"/>
    </xf>
    <xf numFmtId="38" fontId="23" fillId="0" borderId="23" xfId="35" applyFont="1" applyBorder="1" applyAlignment="1">
      <alignment horizontal="right"/>
    </xf>
    <xf numFmtId="38" fontId="23" fillId="0" borderId="0" xfId="35" applyFont="1" applyAlignment="1">
      <alignment horizontal="right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7" xfId="0" applyFont="1" applyBorder="1" applyAlignment="1">
      <alignment horizontal="right"/>
    </xf>
    <xf numFmtId="0" fontId="23" fillId="0" borderId="2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right" vertical="top"/>
    </xf>
    <xf numFmtId="184" fontId="0" fillId="0" borderId="0" xfId="0" applyNumberFormat="1" applyAlignment="1">
      <alignment horizontal="right"/>
    </xf>
    <xf numFmtId="38" fontId="0" fillId="0" borderId="0" xfId="35" applyFont="1" applyAlignment="1">
      <alignment horizontal="right"/>
    </xf>
    <xf numFmtId="190" fontId="0" fillId="0" borderId="0" xfId="28" applyNumberFormat="1" applyFont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84" fontId="23" fillId="0" borderId="0" xfId="0" applyNumberFormat="1" applyFont="1" applyAlignment="1">
      <alignment horizontal="right"/>
    </xf>
    <xf numFmtId="190" fontId="23" fillId="0" borderId="0" xfId="28" applyNumberFormat="1" applyFont="1" applyAlignment="1">
      <alignment horizontal="right"/>
    </xf>
    <xf numFmtId="0" fontId="23" fillId="0" borderId="23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0" fillId="0" borderId="17" xfId="0" applyBorder="1" applyAlignment="1">
      <alignment horizontal="left" vertical="top"/>
    </xf>
    <xf numFmtId="0" fontId="23" fillId="0" borderId="1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/>
    <xf numFmtId="0" fontId="23" fillId="0" borderId="0" xfId="0" applyFont="1" applyBorder="1" applyAlignment="1"/>
    <xf numFmtId="0" fontId="23" fillId="0" borderId="15" xfId="0" applyFont="1" applyBorder="1" applyAlignment="1"/>
    <xf numFmtId="0" fontId="23" fillId="0" borderId="0" xfId="0" applyFont="1" applyBorder="1" applyAlignment="1">
      <alignment horizontal="distributed"/>
    </xf>
    <xf numFmtId="38" fontId="23" fillId="0" borderId="0" xfId="36" applyFont="1" applyBorder="1" applyAlignment="1">
      <alignment horizontal="right"/>
    </xf>
    <xf numFmtId="0" fontId="23" fillId="0" borderId="0" xfId="0" applyFont="1" applyAlignment="1"/>
    <xf numFmtId="49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184" fontId="0" fillId="0" borderId="23" xfId="0" applyNumberFormat="1" applyFont="1" applyBorder="1" applyAlignment="1"/>
    <xf numFmtId="184" fontId="0" fillId="0" borderId="0" xfId="0" applyNumberFormat="1" applyFont="1" applyBorder="1" applyAlignment="1"/>
    <xf numFmtId="0" fontId="23" fillId="0" borderId="0" xfId="0" applyFont="1" applyBorder="1" applyAlignment="1">
      <alignment shrinkToFit="1"/>
    </xf>
    <xf numFmtId="0" fontId="23" fillId="0" borderId="15" xfId="0" applyFont="1" applyBorder="1" applyAlignment="1">
      <alignment shrinkToFit="1"/>
    </xf>
    <xf numFmtId="184" fontId="23" fillId="0" borderId="23" xfId="36" applyNumberFormat="1" applyFont="1" applyBorder="1" applyAlignment="1">
      <alignment horizontal="right"/>
    </xf>
    <xf numFmtId="184" fontId="23" fillId="0" borderId="0" xfId="36" applyNumberFormat="1" applyFont="1" applyBorder="1" applyAlignment="1">
      <alignment horizontal="right"/>
    </xf>
    <xf numFmtId="0" fontId="31" fillId="0" borderId="0" xfId="0" applyFont="1" applyBorder="1" applyAlignment="1">
      <alignment horizontal="distributed"/>
    </xf>
    <xf numFmtId="0" fontId="31" fillId="0" borderId="15" xfId="0" applyFont="1" applyBorder="1" applyAlignment="1">
      <alignment horizontal="distributed"/>
    </xf>
    <xf numFmtId="0" fontId="25" fillId="0" borderId="0" xfId="49" applyFont="1" applyAlignment="1">
      <alignment horizontal="right"/>
    </xf>
    <xf numFmtId="200" fontId="38" fillId="0" borderId="10" xfId="46" applyNumberFormat="1" applyFont="1" applyFill="1" applyBorder="1" applyAlignment="1">
      <alignment horizontal="center" vertical="center" shrinkToFit="1"/>
    </xf>
    <xf numFmtId="201" fontId="38" fillId="0" borderId="10" xfId="46" applyNumberFormat="1" applyFont="1" applyFill="1" applyBorder="1" applyAlignment="1">
      <alignment horizontal="center" vertical="center" shrinkToFit="1"/>
    </xf>
    <xf numFmtId="201" fontId="42" fillId="0" borderId="11" xfId="46" applyNumberFormat="1" applyFont="1" applyFill="1" applyBorder="1" applyAlignment="1">
      <alignment horizontal="center" vertical="center"/>
    </xf>
    <xf numFmtId="201" fontId="42" fillId="0" borderId="12" xfId="46" applyNumberFormat="1" applyFont="1" applyFill="1" applyBorder="1" applyAlignment="1">
      <alignment horizontal="center" vertical="center"/>
    </xf>
    <xf numFmtId="201" fontId="38" fillId="0" borderId="10" xfId="46" applyNumberFormat="1" applyFont="1" applyFill="1" applyBorder="1" applyAlignment="1">
      <alignment horizontal="center" vertical="center"/>
    </xf>
    <xf numFmtId="202" fontId="38" fillId="0" borderId="11" xfId="46" applyNumberFormat="1" applyFont="1" applyFill="1" applyBorder="1" applyAlignment="1">
      <alignment horizontal="center" vertical="center"/>
    </xf>
    <xf numFmtId="203" fontId="42" fillId="0" borderId="26" xfId="46" applyNumberFormat="1" applyFont="1" applyFill="1" applyBorder="1" applyAlignment="1">
      <alignment horizontal="center" vertical="center" wrapText="1"/>
    </xf>
    <xf numFmtId="203" fontId="42" fillId="0" borderId="25" xfId="46" applyNumberFormat="1" applyFont="1" applyFill="1" applyBorder="1" applyAlignment="1">
      <alignment horizontal="center" vertical="center" wrapText="1"/>
    </xf>
    <xf numFmtId="49" fontId="1" fillId="0" borderId="0" xfId="46" applyNumberFormat="1" applyFont="1" applyFill="1" applyBorder="1" applyAlignment="1">
      <alignment horizontal="distributed" vertical="center" shrinkToFit="1"/>
    </xf>
    <xf numFmtId="49" fontId="38" fillId="0" borderId="0" xfId="46" applyNumberFormat="1" applyFont="1" applyFill="1" applyBorder="1" applyAlignment="1">
      <alignment horizontal="distributed" vertical="center" shrinkToFit="1"/>
    </xf>
    <xf numFmtId="0" fontId="23" fillId="0" borderId="0" xfId="49" applyFont="1" applyFill="1" applyAlignment="1">
      <alignment horizontal="distributed" vertical="center" shrinkToFit="1"/>
    </xf>
    <xf numFmtId="49" fontId="42" fillId="0" borderId="0" xfId="46" applyNumberFormat="1" applyFont="1" applyFill="1" applyBorder="1" applyAlignment="1">
      <alignment horizontal="distributed" vertical="center"/>
    </xf>
    <xf numFmtId="0" fontId="33" fillId="0" borderId="0" xfId="49" applyFont="1" applyFill="1" applyAlignment="1">
      <alignment horizontal="distributed" vertical="center"/>
    </xf>
    <xf numFmtId="49" fontId="38" fillId="0" borderId="0" xfId="46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49" fontId="53" fillId="0" borderId="0" xfId="46" applyNumberFormat="1" applyFont="1" applyFill="1" applyBorder="1" applyAlignment="1">
      <alignment horizontal="distributed" vertical="center" shrinkToFit="1"/>
    </xf>
    <xf numFmtId="0" fontId="31" fillId="0" borderId="0" xfId="49" applyFont="1" applyFill="1" applyAlignment="1">
      <alignment horizontal="distributed" vertical="center" shrinkToFit="1"/>
    </xf>
    <xf numFmtId="49" fontId="53" fillId="0" borderId="0" xfId="46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31" fillId="0" borderId="0" xfId="49" applyFont="1" applyFill="1" applyAlignment="1">
      <alignment vertical="center" wrapText="1" shrinkToFit="1"/>
    </xf>
    <xf numFmtId="49" fontId="38" fillId="0" borderId="0" xfId="46" applyNumberFormat="1" applyFont="1" applyFill="1" applyBorder="1" applyAlignment="1">
      <alignment horizontal="distributed" vertical="center"/>
    </xf>
    <xf numFmtId="49" fontId="38" fillId="0" borderId="0" xfId="46" applyNumberFormat="1" applyFont="1" applyFill="1" applyBorder="1" applyAlignment="1">
      <alignment vertical="center"/>
    </xf>
    <xf numFmtId="49" fontId="38" fillId="0" borderId="0" xfId="46" applyNumberFormat="1" applyFont="1" applyFill="1" applyAlignment="1">
      <alignment vertical="center"/>
    </xf>
    <xf numFmtId="49" fontId="61" fillId="0" borderId="0" xfId="46" applyNumberFormat="1" applyFont="1" applyFill="1" applyBorder="1" applyAlignment="1">
      <alignment vertical="center"/>
    </xf>
    <xf numFmtId="0" fontId="31" fillId="0" borderId="17" xfId="49" applyFont="1" applyBorder="1" applyAlignment="1">
      <alignment horizontal="right" vertical="center"/>
    </xf>
    <xf numFmtId="0" fontId="25" fillId="0" borderId="0" xfId="49" applyFont="1" applyAlignment="1">
      <alignment horizontal="left"/>
    </xf>
    <xf numFmtId="203" fontId="42" fillId="0" borderId="19" xfId="47" applyNumberFormat="1" applyFont="1" applyFill="1" applyBorder="1" applyAlignment="1">
      <alignment horizontal="right" vertical="top"/>
    </xf>
    <xf numFmtId="0" fontId="0" fillId="0" borderId="19" xfId="0" applyBorder="1" applyAlignment="1">
      <alignment vertical="top"/>
    </xf>
    <xf numFmtId="203" fontId="33" fillId="0" borderId="12" xfId="49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03" fontId="42" fillId="0" borderId="11" xfId="47" applyNumberFormat="1" applyFont="1" applyFill="1" applyBorder="1" applyAlignment="1">
      <alignment horizontal="center" vertical="center"/>
    </xf>
    <xf numFmtId="203" fontId="42" fillId="0" borderId="12" xfId="47" applyNumberFormat="1" applyFont="1" applyFill="1" applyBorder="1" applyAlignment="1">
      <alignment horizontal="center" vertical="center"/>
    </xf>
    <xf numFmtId="203" fontId="38" fillId="0" borderId="18" xfId="47" applyNumberFormat="1" applyFont="1" applyFill="1" applyBorder="1" applyAlignment="1">
      <alignment horizontal="center" vertical="center" wrapText="1"/>
    </xf>
    <xf numFmtId="203" fontId="38" fillId="0" borderId="20" xfId="47" applyNumberFormat="1" applyFont="1" applyFill="1" applyBorder="1" applyAlignment="1">
      <alignment horizontal="center" vertical="center" wrapText="1"/>
    </xf>
    <xf numFmtId="203" fontId="38" fillId="0" borderId="18" xfId="47" applyNumberFormat="1" applyFont="1" applyFill="1" applyBorder="1" applyAlignment="1">
      <alignment horizontal="center" vertical="center" shrinkToFit="1"/>
    </xf>
    <xf numFmtId="203" fontId="38" fillId="0" borderId="20" xfId="47" applyNumberFormat="1" applyFont="1" applyFill="1" applyBorder="1" applyAlignment="1">
      <alignment horizontal="center" vertical="center" shrinkToFit="1"/>
    </xf>
    <xf numFmtId="203" fontId="42" fillId="0" borderId="18" xfId="47" applyNumberFormat="1" applyFont="1" applyFill="1" applyBorder="1" applyAlignment="1">
      <alignment horizontal="center" vertical="center" wrapText="1"/>
    </xf>
    <xf numFmtId="203" fontId="42" fillId="0" borderId="20" xfId="47" applyNumberFormat="1" applyFont="1" applyFill="1" applyBorder="1" applyAlignment="1">
      <alignment horizontal="center" vertical="center" wrapText="1"/>
    </xf>
    <xf numFmtId="203" fontId="38" fillId="0" borderId="26" xfId="47" applyNumberFormat="1" applyFont="1" applyFill="1" applyBorder="1" applyAlignment="1">
      <alignment horizontal="center" vertical="center" shrinkToFit="1"/>
    </xf>
    <xf numFmtId="203" fontId="38" fillId="0" borderId="25" xfId="47" applyNumberFormat="1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33" fillId="0" borderId="19" xfId="0" applyFont="1" applyBorder="1" applyAlignment="1">
      <alignment horizontal="right" vertical="center"/>
    </xf>
    <xf numFmtId="0" fontId="0" fillId="0" borderId="19" xfId="0" applyBorder="1" applyAlignment="1"/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33" fillId="0" borderId="17" xfId="0" applyFont="1" applyBorder="1" applyAlignment="1">
      <alignment horizontal="right" vertical="top"/>
    </xf>
    <xf numFmtId="0" fontId="27" fillId="0" borderId="17" xfId="0" applyFont="1" applyBorder="1" applyAlignment="1"/>
    <xf numFmtId="0" fontId="62" fillId="0" borderId="1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9" fillId="0" borderId="0" xfId="0" applyFont="1" applyAlignment="1"/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/>
    <xf numFmtId="0" fontId="33" fillId="0" borderId="10" xfId="0" applyFont="1" applyBorder="1" applyAlignment="1">
      <alignment horizontal="distributed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distributed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17" xfId="0" applyBorder="1" applyAlignment="1"/>
    <xf numFmtId="0" fontId="64" fillId="0" borderId="0" xfId="0" applyFont="1" applyAlignment="1">
      <alignment horizontal="right"/>
    </xf>
    <xf numFmtId="49" fontId="38" fillId="0" borderId="13" xfId="47" applyNumberFormat="1" applyFont="1" applyFill="1" applyBorder="1" applyAlignment="1">
      <alignment horizontal="center" vertical="center"/>
    </xf>
    <xf numFmtId="49" fontId="65" fillId="0" borderId="10" xfId="47" applyNumberFormat="1" applyFont="1" applyFill="1" applyBorder="1" applyAlignment="1">
      <alignment horizontal="center" vertical="center"/>
    </xf>
    <xf numFmtId="49" fontId="41" fillId="0" borderId="0" xfId="47" applyNumberFormat="1" applyFont="1" applyFill="1" applyBorder="1" applyAlignment="1">
      <alignment horizontal="center" vertical="center" shrinkToFit="1"/>
    </xf>
    <xf numFmtId="49" fontId="41" fillId="0" borderId="15" xfId="47" applyNumberFormat="1" applyFont="1" applyFill="1" applyBorder="1" applyAlignment="1">
      <alignment horizontal="center" vertical="center" shrinkToFit="1"/>
    </xf>
    <xf numFmtId="49" fontId="42" fillId="0" borderId="0" xfId="47" applyNumberFormat="1" applyFont="1" applyFill="1" applyBorder="1" applyAlignment="1">
      <alignment horizontal="center" vertical="center" shrinkToFit="1"/>
    </xf>
    <xf numFmtId="49" fontId="42" fillId="0" borderId="15" xfId="47" applyNumberFormat="1" applyFont="1" applyFill="1" applyBorder="1" applyAlignment="1">
      <alignment horizontal="center" vertical="center" shrinkToFit="1"/>
    </xf>
    <xf numFmtId="49" fontId="38" fillId="0" borderId="0" xfId="47" applyNumberFormat="1" applyFont="1" applyFill="1" applyBorder="1" applyAlignment="1">
      <alignment horizontal="center" vertical="center" shrinkToFit="1"/>
    </xf>
    <xf numFmtId="49" fontId="38" fillId="0" borderId="15" xfId="47" applyNumberFormat="1" applyFont="1" applyFill="1" applyBorder="1" applyAlignment="1">
      <alignment horizontal="center" vertical="center" shrinkToFit="1"/>
    </xf>
    <xf numFmtId="49" fontId="20" fillId="0" borderId="0" xfId="47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distributed" vertical="center"/>
    </xf>
    <xf numFmtId="49" fontId="61" fillId="0" borderId="17" xfId="47" applyNumberFormat="1" applyFont="1" applyFill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/>
    </xf>
    <xf numFmtId="0" fontId="0" fillId="0" borderId="0" xfId="0" applyAlignment="1">
      <alignment horizontal="distributed" vertical="center"/>
    </xf>
    <xf numFmtId="49" fontId="42" fillId="0" borderId="0" xfId="47" applyNumberFormat="1" applyFont="1" applyFill="1" applyBorder="1" applyAlignment="1">
      <alignment horizontal="distributed" vertical="center"/>
    </xf>
    <xf numFmtId="0" fontId="64" fillId="0" borderId="0" xfId="0" applyFont="1" applyAlignment="1">
      <alignment horizontal="left"/>
    </xf>
    <xf numFmtId="49" fontId="38" fillId="0" borderId="12" xfId="47" applyNumberFormat="1" applyFont="1" applyFill="1" applyBorder="1" applyAlignment="1">
      <alignment horizontal="center" vertical="center"/>
    </xf>
    <xf numFmtId="49" fontId="20" fillId="0" borderId="0" xfId="47" applyNumberFormat="1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left" vertical="center"/>
    </xf>
    <xf numFmtId="49" fontId="42" fillId="0" borderId="19" xfId="47" applyNumberFormat="1" applyFont="1" applyFill="1" applyBorder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31" fillId="0" borderId="0" xfId="0" applyFont="1" applyBorder="1" applyAlignment="1">
      <alignment horizontal="right" vertical="top"/>
    </xf>
    <xf numFmtId="0" fontId="27" fillId="0" borderId="0" xfId="0" applyFont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_JB16" xfId="46"/>
    <cellStyle name="標準_JB16 2" xfId="47"/>
    <cellStyle name="標準_人口　１８ " xfId="48"/>
    <cellStyle name="標準_人口　２６" xfId="49"/>
    <cellStyle name="標準_第7表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0.42736280124075399"/>
          <c:y val="7.1605068505192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1"/>
      <c:hPercent val="46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937951737944989"/>
          <c:y val="0.29629701074703596"/>
          <c:w val="0.82087503641451176"/>
          <c:h val="0.590124879737846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P7グラフ!$M$2</c:f>
              <c:strCache>
                <c:ptCount val="1"/>
                <c:pt idx="0">
                  <c:v>世　帯　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P7グラフ!$L$4:$L$12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P7グラフ!$M$4:$M$12</c:f>
              <c:numCache>
                <c:formatCode>#,##0_ </c:formatCode>
                <c:ptCount val="9"/>
                <c:pt idx="0">
                  <c:v>17013</c:v>
                </c:pt>
                <c:pt idx="1">
                  <c:v>19121</c:v>
                </c:pt>
                <c:pt idx="2">
                  <c:v>22342</c:v>
                </c:pt>
                <c:pt idx="3">
                  <c:v>26520</c:v>
                </c:pt>
                <c:pt idx="4">
                  <c:v>28933</c:v>
                </c:pt>
                <c:pt idx="5">
                  <c:v>31446</c:v>
                </c:pt>
                <c:pt idx="6">
                  <c:v>32931</c:v>
                </c:pt>
                <c:pt idx="7">
                  <c:v>33811</c:v>
                </c:pt>
                <c:pt idx="8">
                  <c:v>35440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8-431A-B14F-A2873DC6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8004288"/>
        <c:axId val="1"/>
        <c:axId val="0"/>
      </c:bar3DChart>
      <c:catAx>
        <c:axId val="38800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0042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10155155089664064"/>
                <c:y val="0.24444503386630465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単位：千世帯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総人口の推移</a:t>
            </a:r>
          </a:p>
        </c:rich>
      </c:tx>
      <c:layout>
        <c:manualLayout>
          <c:xMode val="edge"/>
          <c:yMode val="edge"/>
          <c:x val="0.4403794136919788"/>
          <c:y val="0.11029413138304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0"/>
      <c:hPercent val="55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905149051490515"/>
          <c:y val="0.24080882352941177"/>
          <c:w val="0.81978319783197828"/>
          <c:h val="0.6194852941176470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P7グラフ!$N$23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P7グラフ!$N$24:$N$32</c:f>
              <c:numCache>
                <c:formatCode>#,##0_ </c:formatCode>
                <c:ptCount val="9"/>
                <c:pt idx="0">
                  <c:v>31001</c:v>
                </c:pt>
                <c:pt idx="1">
                  <c:v>33344</c:v>
                </c:pt>
                <c:pt idx="2">
                  <c:v>36598</c:v>
                </c:pt>
                <c:pt idx="3">
                  <c:v>40574</c:v>
                </c:pt>
                <c:pt idx="4">
                  <c:v>41701</c:v>
                </c:pt>
                <c:pt idx="5">
                  <c:v>42264</c:v>
                </c:pt>
                <c:pt idx="6">
                  <c:v>41424</c:v>
                </c:pt>
                <c:pt idx="7">
                  <c:v>40277</c:v>
                </c:pt>
                <c:pt idx="8">
                  <c:v>39597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DB-940D-60D63338744F}"/>
            </c:ext>
          </c:extLst>
        </c:ser>
        <c:ser>
          <c:idx val="1"/>
          <c:order val="1"/>
          <c:tx>
            <c:strRef>
              <c:f>P7グラフ!$O$23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P7グラフ!$O$24:$O$32</c:f>
              <c:numCache>
                <c:formatCode>#,##0_ </c:formatCode>
                <c:ptCount val="9"/>
                <c:pt idx="0">
                  <c:v>30763</c:v>
                </c:pt>
                <c:pt idx="1">
                  <c:v>33421</c:v>
                </c:pt>
                <c:pt idx="2">
                  <c:v>36629</c:v>
                </c:pt>
                <c:pt idx="3">
                  <c:v>40412</c:v>
                </c:pt>
                <c:pt idx="4">
                  <c:v>41485</c:v>
                </c:pt>
                <c:pt idx="5">
                  <c:v>42280</c:v>
                </c:pt>
                <c:pt idx="6">
                  <c:v>41550</c:v>
                </c:pt>
                <c:pt idx="7">
                  <c:v>40236</c:v>
                </c:pt>
                <c:pt idx="8">
                  <c:v>39526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B-43DB-940D-60D63338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003960"/>
        <c:axId val="1"/>
        <c:axId val="0"/>
      </c:bar3DChart>
      <c:catAx>
        <c:axId val="38800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003960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7.4525745257452577E-2"/>
                <c:y val="0.23161764705882354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51223354925109"/>
          <c:y val="0.27573532845760829"/>
          <c:w val="0.35365867806769724"/>
          <c:h val="0.34375001167558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2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0.43018357790503459"/>
          <c:y val="7.1605068505192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1"/>
      <c:hPercent val="46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37242731043621"/>
          <c:y val="0.24444503386630465"/>
          <c:w val="0.87588212648352548"/>
          <c:h val="0.674075699449506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P7グラフ!$M$2</c:f>
              <c:strCache>
                <c:ptCount val="1"/>
                <c:pt idx="0">
                  <c:v>世　帯　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P7グラフ!$L$4:$L$12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P7グラフ!$M$4:$M$12</c:f>
              <c:numCache>
                <c:formatCode>#,##0_ </c:formatCode>
                <c:ptCount val="9"/>
                <c:pt idx="0">
                  <c:v>17013</c:v>
                </c:pt>
                <c:pt idx="1">
                  <c:v>19121</c:v>
                </c:pt>
                <c:pt idx="2">
                  <c:v>22342</c:v>
                </c:pt>
                <c:pt idx="3">
                  <c:v>26520</c:v>
                </c:pt>
                <c:pt idx="4">
                  <c:v>28933</c:v>
                </c:pt>
                <c:pt idx="5">
                  <c:v>31446</c:v>
                </c:pt>
                <c:pt idx="6">
                  <c:v>32931</c:v>
                </c:pt>
                <c:pt idx="7">
                  <c:v>33811</c:v>
                </c:pt>
                <c:pt idx="8">
                  <c:v>35440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7-495C-89F5-ADE506D6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8003304"/>
        <c:axId val="1"/>
        <c:axId val="0"/>
      </c:bar3DChart>
      <c:catAx>
        <c:axId val="38800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003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7701033931093751E-2"/>
                <c:y val="0.21234619103537575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単位：千世帯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総人口の推移</a:t>
            </a:r>
          </a:p>
        </c:rich>
      </c:tx>
      <c:layout>
        <c:manualLayout>
          <c:xMode val="edge"/>
          <c:yMode val="edge"/>
          <c:x val="0.44444496961754271"/>
          <c:y val="0.1121325225805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0"/>
      <c:hPercent val="55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924135019868706"/>
          <c:y val="0.23529432884156068"/>
          <c:w val="0.84959462016564535"/>
          <c:h val="0.6305152718176195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P7グラフ!$N$23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P7グラフ!$N$24:$N$32</c:f>
              <c:numCache>
                <c:formatCode>#,##0_ </c:formatCode>
                <c:ptCount val="9"/>
                <c:pt idx="0">
                  <c:v>31001</c:v>
                </c:pt>
                <c:pt idx="1">
                  <c:v>33344</c:v>
                </c:pt>
                <c:pt idx="2">
                  <c:v>36598</c:v>
                </c:pt>
                <c:pt idx="3">
                  <c:v>40574</c:v>
                </c:pt>
                <c:pt idx="4">
                  <c:v>41701</c:v>
                </c:pt>
                <c:pt idx="5">
                  <c:v>42264</c:v>
                </c:pt>
                <c:pt idx="6">
                  <c:v>41424</c:v>
                </c:pt>
                <c:pt idx="7">
                  <c:v>40277</c:v>
                </c:pt>
                <c:pt idx="8">
                  <c:v>39597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2-4BF8-B1DE-CB4208E9D692}"/>
            </c:ext>
          </c:extLst>
        </c:ser>
        <c:ser>
          <c:idx val="1"/>
          <c:order val="1"/>
          <c:tx>
            <c:strRef>
              <c:f>P7グラフ!$O$23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DnDiag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　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　3年</c:v>
                </c:pt>
              </c:strCache>
            </c:strRef>
          </c:cat>
          <c:val>
            <c:numRef>
              <c:f>P7グラフ!$O$24:$O$32</c:f>
              <c:numCache>
                <c:formatCode>#,##0_ </c:formatCode>
                <c:ptCount val="9"/>
                <c:pt idx="0">
                  <c:v>30763</c:v>
                </c:pt>
                <c:pt idx="1">
                  <c:v>33421</c:v>
                </c:pt>
                <c:pt idx="2">
                  <c:v>36629</c:v>
                </c:pt>
                <c:pt idx="3">
                  <c:v>40412</c:v>
                </c:pt>
                <c:pt idx="4">
                  <c:v>41485</c:v>
                </c:pt>
                <c:pt idx="5">
                  <c:v>42280</c:v>
                </c:pt>
                <c:pt idx="6">
                  <c:v>41550</c:v>
                </c:pt>
                <c:pt idx="7">
                  <c:v>40236</c:v>
                </c:pt>
                <c:pt idx="8">
                  <c:v>39526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2-4BF8-B1DE-CB4208E9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367888"/>
        <c:axId val="1"/>
        <c:axId val="0"/>
      </c:bar3DChart>
      <c:catAx>
        <c:axId val="38836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367888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7.8590889903680114E-2"/>
                <c:y val="0.20955901162451498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086746660078133"/>
          <c:y val="0.2720591064906922"/>
          <c:w val="0.35501405434825423"/>
          <c:h val="0.34007378970867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地区別人口の推移</a:t>
            </a:r>
          </a:p>
        </c:rich>
      </c:tx>
      <c:layout>
        <c:manualLayout>
          <c:xMode val="edge"/>
          <c:yMode val="edge"/>
          <c:x val="0.35977337110481589"/>
          <c:y val="2.157598499061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985835694050993E-2"/>
          <c:y val="9.7560975609756101E-2"/>
          <c:w val="0.85694050991501414"/>
          <c:h val="0.8292682926829267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P8グラフ!$A$2</c:f>
              <c:strCache>
                <c:ptCount val="1"/>
                <c:pt idx="0">
                  <c:v>令和3年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>
                  <a:alpha val="98000"/>
                </a:srgbClr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P8グラフ!$B$2:$J$2</c:f>
              <c:numCache>
                <c:formatCode>#,##0</c:formatCode>
                <c:ptCount val="9"/>
                <c:pt idx="0">
                  <c:v>1713</c:v>
                </c:pt>
                <c:pt idx="1">
                  <c:v>6777</c:v>
                </c:pt>
                <c:pt idx="2">
                  <c:v>1714</c:v>
                </c:pt>
                <c:pt idx="3">
                  <c:v>1862</c:v>
                </c:pt>
                <c:pt idx="4">
                  <c:v>2117</c:v>
                </c:pt>
                <c:pt idx="5">
                  <c:v>7142</c:v>
                </c:pt>
                <c:pt idx="6">
                  <c:v>19814</c:v>
                </c:pt>
                <c:pt idx="7">
                  <c:v>16393</c:v>
                </c:pt>
                <c:pt idx="8">
                  <c:v>21591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B-4F1F-80A3-6FEA36793F65}"/>
            </c:ext>
          </c:extLst>
        </c:ser>
        <c:ser>
          <c:idx val="1"/>
          <c:order val="1"/>
          <c:tx>
            <c:strRef>
              <c:f>P8グラフ!$A$3</c:f>
              <c:strCache>
                <c:ptCount val="1"/>
                <c:pt idx="0">
                  <c:v>平成31年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P8グラフ!$B$3:$J$3</c:f>
              <c:numCache>
                <c:formatCode>#,##0</c:formatCode>
                <c:ptCount val="9"/>
                <c:pt idx="0">
                  <c:v>1796</c:v>
                </c:pt>
                <c:pt idx="1">
                  <c:v>7029</c:v>
                </c:pt>
                <c:pt idx="2">
                  <c:v>1796</c:v>
                </c:pt>
                <c:pt idx="3">
                  <c:v>1984</c:v>
                </c:pt>
                <c:pt idx="4">
                  <c:v>2128</c:v>
                </c:pt>
                <c:pt idx="5">
                  <c:v>6856</c:v>
                </c:pt>
                <c:pt idx="6">
                  <c:v>19988</c:v>
                </c:pt>
                <c:pt idx="7">
                  <c:v>16440</c:v>
                </c:pt>
                <c:pt idx="8">
                  <c:v>21691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B-4F1F-80A3-6FEA36793F65}"/>
            </c:ext>
          </c:extLst>
        </c:ser>
        <c:ser>
          <c:idx val="2"/>
          <c:order val="2"/>
          <c:tx>
            <c:strRef>
              <c:f>P8グラフ!$A$4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P8グラフ!$B$4:$J$4</c:f>
              <c:numCache>
                <c:formatCode>#,##0</c:formatCode>
                <c:ptCount val="9"/>
                <c:pt idx="0">
                  <c:v>1923</c:v>
                </c:pt>
                <c:pt idx="1">
                  <c:v>7438</c:v>
                </c:pt>
                <c:pt idx="2">
                  <c:v>1889</c:v>
                </c:pt>
                <c:pt idx="3">
                  <c:v>2093</c:v>
                </c:pt>
                <c:pt idx="4">
                  <c:v>2249</c:v>
                </c:pt>
                <c:pt idx="5">
                  <c:v>6499</c:v>
                </c:pt>
                <c:pt idx="6">
                  <c:v>19993</c:v>
                </c:pt>
                <c:pt idx="7">
                  <c:v>16526</c:v>
                </c:pt>
                <c:pt idx="8">
                  <c:v>21683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B-4F1F-80A3-6FEA36793F65}"/>
            </c:ext>
          </c:extLst>
        </c:ser>
        <c:ser>
          <c:idx val="3"/>
          <c:order val="3"/>
          <c:tx>
            <c:strRef>
              <c:f>P8グラフ!$A$5</c:f>
              <c:strCache>
                <c:ptCount val="1"/>
                <c:pt idx="0">
                  <c:v>平成27年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P8グラフ!$B$5:$J$5</c:f>
              <c:numCache>
                <c:formatCode>#,##0</c:formatCode>
                <c:ptCount val="9"/>
                <c:pt idx="0">
                  <c:v>2032</c:v>
                </c:pt>
                <c:pt idx="1">
                  <c:v>7809</c:v>
                </c:pt>
                <c:pt idx="2">
                  <c:v>2030</c:v>
                </c:pt>
                <c:pt idx="3">
                  <c:v>2202</c:v>
                </c:pt>
                <c:pt idx="4">
                  <c:v>2283</c:v>
                </c:pt>
                <c:pt idx="5">
                  <c:v>6340</c:v>
                </c:pt>
                <c:pt idx="6">
                  <c:v>19957</c:v>
                </c:pt>
                <c:pt idx="7">
                  <c:v>16530</c:v>
                </c:pt>
                <c:pt idx="8">
                  <c:v>21646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B-4F1F-80A3-6FEA36793F65}"/>
            </c:ext>
          </c:extLst>
        </c:ser>
        <c:ser>
          <c:idx val="4"/>
          <c:order val="4"/>
          <c:tx>
            <c:strRef>
              <c:f>P8グラフ!$A$6</c:f>
              <c:strCache>
                <c:ptCount val="1"/>
                <c:pt idx="0">
                  <c:v>平成25年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blurRad="50800" dist="889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P8グラフ!$B$6:$J$6</c:f>
              <c:numCache>
                <c:formatCode>#,##0</c:formatCode>
                <c:ptCount val="9"/>
                <c:pt idx="0">
                  <c:v>2138</c:v>
                </c:pt>
                <c:pt idx="1">
                  <c:v>8249</c:v>
                </c:pt>
                <c:pt idx="2">
                  <c:v>2147</c:v>
                </c:pt>
                <c:pt idx="3">
                  <c:v>2363</c:v>
                </c:pt>
                <c:pt idx="4">
                  <c:v>2362</c:v>
                </c:pt>
                <c:pt idx="5">
                  <c:v>6046</c:v>
                </c:pt>
                <c:pt idx="6">
                  <c:v>19987</c:v>
                </c:pt>
                <c:pt idx="7">
                  <c:v>16712</c:v>
                </c:pt>
                <c:pt idx="8">
                  <c:v>21870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9B-4F1F-80A3-6FEA3679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363296"/>
        <c:axId val="1"/>
        <c:axId val="0"/>
      </c:bar3DChart>
      <c:catAx>
        <c:axId val="388363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83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2464589235127477"/>
          <c:y val="0.53752345215759845"/>
          <c:w val="0.82436260623229463"/>
          <c:h val="0.687617260787992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9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Ｐ明朝,標準"&amp;10
- 6 -</c:oddFooter>
    </c:headerFooter>
    <c:pageMargins b="0.98425196850393704" l="0.78740157480314965" r="0.78740157480314965" t="0.98425196850393704" header="0.51181102362204722" footer="0.51181102362204722"/>
    <c:pageSetup paperSize="9" firstPageNumber="0" orientation="portrait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地区別人口の推移</a:t>
            </a:r>
          </a:p>
        </c:rich>
      </c:tx>
      <c:layout>
        <c:manualLayout>
          <c:xMode val="edge"/>
          <c:yMode val="edge"/>
          <c:x val="0.36685582149256835"/>
          <c:y val="2.157598499061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69462897169697E-2"/>
          <c:y val="0.10037528049846851"/>
          <c:w val="0.835694628971697"/>
          <c:h val="0.823640152127620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P8グラフ!$A$2</c:f>
              <c:strCache>
                <c:ptCount val="1"/>
                <c:pt idx="0">
                  <c:v>令和3年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P8グラフ!$B$2:$J$2</c:f>
              <c:numCache>
                <c:formatCode>#,##0</c:formatCode>
                <c:ptCount val="9"/>
                <c:pt idx="0">
                  <c:v>1713</c:v>
                </c:pt>
                <c:pt idx="1">
                  <c:v>6777</c:v>
                </c:pt>
                <c:pt idx="2">
                  <c:v>1714</c:v>
                </c:pt>
                <c:pt idx="3">
                  <c:v>1862</c:v>
                </c:pt>
                <c:pt idx="4">
                  <c:v>2117</c:v>
                </c:pt>
                <c:pt idx="5">
                  <c:v>7142</c:v>
                </c:pt>
                <c:pt idx="6">
                  <c:v>19814</c:v>
                </c:pt>
                <c:pt idx="7">
                  <c:v>16393</c:v>
                </c:pt>
                <c:pt idx="8">
                  <c:v>21591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B-47C5-AA24-B1BD20D10D9B}"/>
            </c:ext>
          </c:extLst>
        </c:ser>
        <c:ser>
          <c:idx val="1"/>
          <c:order val="1"/>
          <c:tx>
            <c:strRef>
              <c:f>P8グラフ!$A$3</c:f>
              <c:strCache>
                <c:ptCount val="1"/>
                <c:pt idx="0">
                  <c:v>平成31年</c:v>
                </c:pt>
              </c:strCache>
            </c:strRef>
          </c:tx>
          <c:spPr>
            <a:pattFill prst="ltDn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P8グラフ!$B$3:$J$3</c:f>
              <c:numCache>
                <c:formatCode>#,##0</c:formatCode>
                <c:ptCount val="9"/>
                <c:pt idx="0">
                  <c:v>1796</c:v>
                </c:pt>
                <c:pt idx="1">
                  <c:v>7029</c:v>
                </c:pt>
                <c:pt idx="2">
                  <c:v>1796</c:v>
                </c:pt>
                <c:pt idx="3">
                  <c:v>1984</c:v>
                </c:pt>
                <c:pt idx="4">
                  <c:v>2128</c:v>
                </c:pt>
                <c:pt idx="5">
                  <c:v>6856</c:v>
                </c:pt>
                <c:pt idx="6">
                  <c:v>19988</c:v>
                </c:pt>
                <c:pt idx="7">
                  <c:v>16440</c:v>
                </c:pt>
                <c:pt idx="8">
                  <c:v>21691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B-47C5-AA24-B1BD20D10D9B}"/>
            </c:ext>
          </c:extLst>
        </c:ser>
        <c:ser>
          <c:idx val="2"/>
          <c:order val="2"/>
          <c:tx>
            <c:strRef>
              <c:f>P8グラフ!$A$4</c:f>
              <c:strCache>
                <c:ptCount val="1"/>
                <c:pt idx="0">
                  <c:v>平成29年</c:v>
                </c:pt>
              </c:strCache>
            </c:strRef>
          </c:tx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P8グラフ!$B$4:$J$4</c:f>
              <c:numCache>
                <c:formatCode>#,##0</c:formatCode>
                <c:ptCount val="9"/>
                <c:pt idx="0">
                  <c:v>1923</c:v>
                </c:pt>
                <c:pt idx="1">
                  <c:v>7438</c:v>
                </c:pt>
                <c:pt idx="2">
                  <c:v>1889</c:v>
                </c:pt>
                <c:pt idx="3">
                  <c:v>2093</c:v>
                </c:pt>
                <c:pt idx="4">
                  <c:v>2249</c:v>
                </c:pt>
                <c:pt idx="5">
                  <c:v>6499</c:v>
                </c:pt>
                <c:pt idx="6">
                  <c:v>19993</c:v>
                </c:pt>
                <c:pt idx="7">
                  <c:v>16526</c:v>
                </c:pt>
                <c:pt idx="8">
                  <c:v>21683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B-47C5-AA24-B1BD20D10D9B}"/>
            </c:ext>
          </c:extLst>
        </c:ser>
        <c:ser>
          <c:idx val="3"/>
          <c:order val="3"/>
          <c:tx>
            <c:strRef>
              <c:f>P8グラフ!$A$5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P8グラフ!$B$5:$J$5</c:f>
              <c:numCache>
                <c:formatCode>#,##0</c:formatCode>
                <c:ptCount val="9"/>
                <c:pt idx="0">
                  <c:v>2032</c:v>
                </c:pt>
                <c:pt idx="1">
                  <c:v>7809</c:v>
                </c:pt>
                <c:pt idx="2">
                  <c:v>2030</c:v>
                </c:pt>
                <c:pt idx="3">
                  <c:v>2202</c:v>
                </c:pt>
                <c:pt idx="4">
                  <c:v>2283</c:v>
                </c:pt>
                <c:pt idx="5">
                  <c:v>6340</c:v>
                </c:pt>
                <c:pt idx="6">
                  <c:v>19957</c:v>
                </c:pt>
                <c:pt idx="7">
                  <c:v>16530</c:v>
                </c:pt>
                <c:pt idx="8">
                  <c:v>21646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B-47C5-AA24-B1BD20D10D9B}"/>
            </c:ext>
          </c:extLst>
        </c:ser>
        <c:ser>
          <c:idx val="4"/>
          <c:order val="4"/>
          <c:tx>
            <c:strRef>
              <c:f>P8グラフ!$A$6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P8グラフ!$B$6:$J$6</c:f>
              <c:numCache>
                <c:formatCode>#,##0</c:formatCode>
                <c:ptCount val="9"/>
                <c:pt idx="0">
                  <c:v>2138</c:v>
                </c:pt>
                <c:pt idx="1">
                  <c:v>8249</c:v>
                </c:pt>
                <c:pt idx="2">
                  <c:v>2147</c:v>
                </c:pt>
                <c:pt idx="3">
                  <c:v>2363</c:v>
                </c:pt>
                <c:pt idx="4">
                  <c:v>2362</c:v>
                </c:pt>
                <c:pt idx="5">
                  <c:v>6046</c:v>
                </c:pt>
                <c:pt idx="6">
                  <c:v>19987</c:v>
                </c:pt>
                <c:pt idx="7">
                  <c:v>16712</c:v>
                </c:pt>
                <c:pt idx="8">
                  <c:v>21870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7C5-AA24-B1BD20D10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794912"/>
        <c:axId val="1"/>
        <c:axId val="0"/>
      </c:bar3DChart>
      <c:catAx>
        <c:axId val="388794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87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696928464678464"/>
          <c:y val="0.54252677608544708"/>
          <c:w val="0.88668614723442862"/>
          <c:h val="0.70012537363411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Ｐ明朝,標準"&amp;10
- 6 -</c:oddFooter>
    </c:headerFooter>
    <c:pageMargins b="0.98425196850393704" l="0.78740157480314965" r="0.78740157480314965" t="0.98425196850393704" header="0.51181102362204722" footer="0.51181102362204722"/>
    <c:pageSetup paperSize="9" orientation="portrait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年齢５歳階級別人口割合</a:t>
            </a:r>
          </a:p>
        </c:rich>
      </c:tx>
      <c:layout>
        <c:manualLayout>
          <c:xMode val="edge"/>
          <c:yMode val="edge"/>
          <c:x val="0.35285957456154798"/>
          <c:y val="3.6893203883495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0"/>
      <c:hPercent val="171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157616312565802"/>
          <c:y val="0.13009708737864079"/>
          <c:w val="0.85355764791128386"/>
          <c:h val="0.7902912621359223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P9グラフ!$B$3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P9グラフ!$B$4:$B$24</c:f>
              <c:numCache>
                <c:formatCode>0_ </c:formatCode>
                <c:ptCount val="21"/>
                <c:pt idx="0">
                  <c:v>-2359</c:v>
                </c:pt>
                <c:pt idx="1">
                  <c:v>-2037</c:v>
                </c:pt>
                <c:pt idx="2">
                  <c:v>-1995</c:v>
                </c:pt>
                <c:pt idx="3">
                  <c:v>-2292</c:v>
                </c:pt>
                <c:pt idx="4">
                  <c:v>-2641</c:v>
                </c:pt>
                <c:pt idx="5">
                  <c:v>-2399</c:v>
                </c:pt>
                <c:pt idx="6">
                  <c:v>-2174</c:v>
                </c:pt>
                <c:pt idx="7">
                  <c:v>-1983</c:v>
                </c:pt>
                <c:pt idx="8">
                  <c:v>-1756</c:v>
                </c:pt>
                <c:pt idx="9">
                  <c:v>-1334</c:v>
                </c:pt>
                <c:pt idx="10">
                  <c:v>-1151</c:v>
                </c:pt>
                <c:pt idx="11">
                  <c:v>-1005</c:v>
                </c:pt>
                <c:pt idx="12">
                  <c:v>-831</c:v>
                </c:pt>
                <c:pt idx="13">
                  <c:v>-737</c:v>
                </c:pt>
                <c:pt idx="14">
                  <c:v>-512</c:v>
                </c:pt>
                <c:pt idx="15">
                  <c:v>-327</c:v>
                </c:pt>
                <c:pt idx="16">
                  <c:v>-147</c:v>
                </c:pt>
                <c:pt idx="17">
                  <c:v>-32</c:v>
                </c:pt>
                <c:pt idx="18">
                  <c:v>-10</c:v>
                </c:pt>
                <c:pt idx="19">
                  <c:v>-1</c:v>
                </c:pt>
                <c:pt idx="20" formatCode="0;[Red]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1EA-89D0-720494EE5DA7}"/>
            </c:ext>
          </c:extLst>
        </c:ser>
        <c:ser>
          <c:idx val="1"/>
          <c:order val="1"/>
          <c:tx>
            <c:strRef>
              <c:f>P9グラフ!$C$3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P9グラフ!$C$4:$C$24</c:f>
              <c:numCache>
                <c:formatCode>General</c:formatCode>
                <c:ptCount val="21"/>
                <c:pt idx="0">
                  <c:v>2251</c:v>
                </c:pt>
                <c:pt idx="1">
                  <c:v>1968</c:v>
                </c:pt>
                <c:pt idx="2">
                  <c:v>1897</c:v>
                </c:pt>
                <c:pt idx="3">
                  <c:v>2379</c:v>
                </c:pt>
                <c:pt idx="4">
                  <c:v>2734</c:v>
                </c:pt>
                <c:pt idx="5">
                  <c:v>2332</c:v>
                </c:pt>
                <c:pt idx="6">
                  <c:v>1982</c:v>
                </c:pt>
                <c:pt idx="7">
                  <c:v>1929</c:v>
                </c:pt>
                <c:pt idx="8">
                  <c:v>1649</c:v>
                </c:pt>
                <c:pt idx="9">
                  <c:v>1667</c:v>
                </c:pt>
                <c:pt idx="10">
                  <c:v>1283</c:v>
                </c:pt>
                <c:pt idx="11">
                  <c:v>1182</c:v>
                </c:pt>
                <c:pt idx="12">
                  <c:v>884</c:v>
                </c:pt>
                <c:pt idx="13">
                  <c:v>795</c:v>
                </c:pt>
                <c:pt idx="14">
                  <c:v>630</c:v>
                </c:pt>
                <c:pt idx="15">
                  <c:v>415</c:v>
                </c:pt>
                <c:pt idx="16">
                  <c:v>235</c:v>
                </c:pt>
                <c:pt idx="17">
                  <c:v>106</c:v>
                </c:pt>
                <c:pt idx="18">
                  <c:v>21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9-41EA-89D0-720494EE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88792944"/>
        <c:axId val="1"/>
        <c:axId val="0"/>
      </c:bar3DChart>
      <c:catAx>
        <c:axId val="388792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79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74803149606299213" l="0.55118110236220474" r="0.43307086614173229" t="0.9055118110236221" header="0.5" footer="0.5"/>
    <c:pageSetup firstPageNumber="0" orientation="landscape" horizontalDpi="300" verticalDpi="300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60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748261474269822E-2"/>
          <c:y val="0.14814841606701401"/>
          <c:w val="0.87899860917941586"/>
          <c:h val="0.7888903155568496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P9グラフ!$B$32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P9グラフ!$B$33:$B$53</c:f>
              <c:numCache>
                <c:formatCode>0_ </c:formatCode>
                <c:ptCount val="21"/>
                <c:pt idx="0">
                  <c:v>-1345</c:v>
                </c:pt>
                <c:pt idx="1">
                  <c:v>-1504</c:v>
                </c:pt>
                <c:pt idx="2">
                  <c:v>-1700</c:v>
                </c:pt>
                <c:pt idx="3">
                  <c:v>-2266</c:v>
                </c:pt>
                <c:pt idx="4">
                  <c:v>-2306</c:v>
                </c:pt>
                <c:pt idx="5">
                  <c:v>-1918</c:v>
                </c:pt>
                <c:pt idx="6">
                  <c:v>-2078</c:v>
                </c:pt>
                <c:pt idx="7">
                  <c:v>-2335</c:v>
                </c:pt>
                <c:pt idx="8">
                  <c:v>-3033</c:v>
                </c:pt>
                <c:pt idx="9">
                  <c:v>-2680</c:v>
                </c:pt>
                <c:pt idx="10">
                  <c:v>-2669</c:v>
                </c:pt>
                <c:pt idx="11">
                  <c:v>-2702</c:v>
                </c:pt>
                <c:pt idx="12">
                  <c:v>-3297</c:v>
                </c:pt>
                <c:pt idx="13">
                  <c:v>-3643</c:v>
                </c:pt>
                <c:pt idx="14">
                  <c:v>-2727</c:v>
                </c:pt>
                <c:pt idx="15">
                  <c:v>-1981</c:v>
                </c:pt>
                <c:pt idx="16">
                  <c:v>-1255</c:v>
                </c:pt>
                <c:pt idx="17">
                  <c:v>-617</c:v>
                </c:pt>
                <c:pt idx="18">
                  <c:v>-218</c:v>
                </c:pt>
                <c:pt idx="19">
                  <c:v>-41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A-44F0-82A7-FE52E0BA7290}"/>
            </c:ext>
          </c:extLst>
        </c:ser>
        <c:ser>
          <c:idx val="1"/>
          <c:order val="1"/>
          <c:tx>
            <c:strRef>
              <c:f>P9グラフ!$C$32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P9グラフ!$C$33:$C$53</c:f>
              <c:numCache>
                <c:formatCode>\ ###,###,##0;"-"###,###,##0</c:formatCode>
                <c:ptCount val="21"/>
                <c:pt idx="0" formatCode="General">
                  <c:v>1174</c:v>
                </c:pt>
                <c:pt idx="1">
                  <c:v>1441</c:v>
                </c:pt>
                <c:pt idx="2">
                  <c:v>1529</c:v>
                </c:pt>
                <c:pt idx="3">
                  <c:v>1913</c:v>
                </c:pt>
                <c:pt idx="4">
                  <c:v>2038</c:v>
                </c:pt>
                <c:pt idx="5">
                  <c:v>1655</c:v>
                </c:pt>
                <c:pt idx="6">
                  <c:v>1897</c:v>
                </c:pt>
                <c:pt idx="7">
                  <c:v>2264</c:v>
                </c:pt>
                <c:pt idx="8">
                  <c:v>2718</c:v>
                </c:pt>
                <c:pt idx="9">
                  <c:v>2557</c:v>
                </c:pt>
                <c:pt idx="10">
                  <c:v>2641</c:v>
                </c:pt>
                <c:pt idx="11">
                  <c:v>2702</c:v>
                </c:pt>
                <c:pt idx="12">
                  <c:v>3151</c:v>
                </c:pt>
                <c:pt idx="13">
                  <c:v>3555</c:v>
                </c:pt>
                <c:pt idx="14">
                  <c:v>2803</c:v>
                </c:pt>
                <c:pt idx="15">
                  <c:v>2225</c:v>
                </c:pt>
                <c:pt idx="16">
                  <c:v>1732</c:v>
                </c:pt>
                <c:pt idx="17">
                  <c:v>1208</c:v>
                </c:pt>
                <c:pt idx="18">
                  <c:v>656</c:v>
                </c:pt>
                <c:pt idx="19">
                  <c:v>206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A-44F0-82A7-FE52E0BA7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88900832"/>
        <c:axId val="1"/>
        <c:axId val="0"/>
      </c:bar3DChart>
      <c:catAx>
        <c:axId val="38890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90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年齢５歳階級別人口割合</a:t>
            </a:r>
          </a:p>
        </c:rich>
      </c:tx>
      <c:layout>
        <c:manualLayout>
          <c:xMode val="edge"/>
          <c:yMode val="edge"/>
          <c:x val="0.35714309769856173"/>
          <c:y val="3.8379940371531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0"/>
      <c:hPercent val="171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05122708718014"/>
          <c:y val="0.13267347522153791"/>
          <c:w val="0.84770945272322262"/>
          <c:h val="0.78217897410559845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[2]P9グラフ!$B$3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[2]P9グラフ!$B$4:$B$24</c:f>
              <c:numCache>
                <c:formatCode>General</c:formatCode>
                <c:ptCount val="21"/>
                <c:pt idx="0">
                  <c:v>-2359</c:v>
                </c:pt>
                <c:pt idx="1">
                  <c:v>-2037</c:v>
                </c:pt>
                <c:pt idx="2">
                  <c:v>-1995</c:v>
                </c:pt>
                <c:pt idx="3">
                  <c:v>-2292</c:v>
                </c:pt>
                <c:pt idx="4">
                  <c:v>-2641</c:v>
                </c:pt>
                <c:pt idx="5">
                  <c:v>-2399</c:v>
                </c:pt>
                <c:pt idx="6">
                  <c:v>-2174</c:v>
                </c:pt>
                <c:pt idx="7">
                  <c:v>-1983</c:v>
                </c:pt>
                <c:pt idx="8">
                  <c:v>-1756</c:v>
                </c:pt>
                <c:pt idx="9">
                  <c:v>-1334</c:v>
                </c:pt>
                <c:pt idx="10">
                  <c:v>-1151</c:v>
                </c:pt>
                <c:pt idx="11">
                  <c:v>-1005</c:v>
                </c:pt>
                <c:pt idx="12">
                  <c:v>-831</c:v>
                </c:pt>
                <c:pt idx="13">
                  <c:v>-737</c:v>
                </c:pt>
                <c:pt idx="14">
                  <c:v>-512</c:v>
                </c:pt>
                <c:pt idx="15">
                  <c:v>-327</c:v>
                </c:pt>
                <c:pt idx="16">
                  <c:v>-147</c:v>
                </c:pt>
                <c:pt idx="17">
                  <c:v>-32</c:v>
                </c:pt>
                <c:pt idx="18">
                  <c:v>-10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C-4648-A618-B28FAF8E7F2F}"/>
            </c:ext>
          </c:extLst>
        </c:ser>
        <c:ser>
          <c:idx val="1"/>
          <c:order val="1"/>
          <c:tx>
            <c:strRef>
              <c:f>[2]P9グラフ!$C$3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[2]P9グラフ!$C$4:$C$24</c:f>
              <c:numCache>
                <c:formatCode>General</c:formatCode>
                <c:ptCount val="21"/>
                <c:pt idx="0">
                  <c:v>2251</c:v>
                </c:pt>
                <c:pt idx="1">
                  <c:v>1968</c:v>
                </c:pt>
                <c:pt idx="2">
                  <c:v>1897</c:v>
                </c:pt>
                <c:pt idx="3">
                  <c:v>2379</c:v>
                </c:pt>
                <c:pt idx="4">
                  <c:v>2734</c:v>
                </c:pt>
                <c:pt idx="5">
                  <c:v>2332</c:v>
                </c:pt>
                <c:pt idx="6">
                  <c:v>1982</c:v>
                </c:pt>
                <c:pt idx="7">
                  <c:v>1929</c:v>
                </c:pt>
                <c:pt idx="8">
                  <c:v>1649</c:v>
                </c:pt>
                <c:pt idx="9">
                  <c:v>1667</c:v>
                </c:pt>
                <c:pt idx="10">
                  <c:v>1283</c:v>
                </c:pt>
                <c:pt idx="11">
                  <c:v>1182</c:v>
                </c:pt>
                <c:pt idx="12">
                  <c:v>884</c:v>
                </c:pt>
                <c:pt idx="13">
                  <c:v>795</c:v>
                </c:pt>
                <c:pt idx="14">
                  <c:v>630</c:v>
                </c:pt>
                <c:pt idx="15">
                  <c:v>415</c:v>
                </c:pt>
                <c:pt idx="16">
                  <c:v>235</c:v>
                </c:pt>
                <c:pt idx="17">
                  <c:v>106</c:v>
                </c:pt>
                <c:pt idx="18">
                  <c:v>21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C-4648-A618-B28FAF8E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88896896"/>
        <c:axId val="1"/>
        <c:axId val="0"/>
      </c:bar3DChart>
      <c:catAx>
        <c:axId val="3888968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0;[Black]0" sourceLinked="0"/>
        <c:majorTickMark val="in"/>
        <c:minorTickMark val="in"/>
        <c:tickLblPos val="nextTo"/>
        <c:spPr>
          <a:ln>
            <a:solidFill>
              <a:srgbClr val="000000">
                <a:alpha val="98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89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74803149606299213" l="0.55118110236220474" r="0.43307086614173229" t="0.9055118110236221" header="0.5" footer="0.5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60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84848410464349E-2"/>
          <c:y val="0.14882032667876588"/>
          <c:w val="0.87228318739065913"/>
          <c:h val="0.7822141560798547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[2]P9グラフ!$B$32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[2]P9グラフ!$B$33:$B$53</c:f>
              <c:numCache>
                <c:formatCode>General</c:formatCode>
                <c:ptCount val="21"/>
                <c:pt idx="0">
                  <c:v>-1345</c:v>
                </c:pt>
                <c:pt idx="1">
                  <c:v>-1504</c:v>
                </c:pt>
                <c:pt idx="2">
                  <c:v>-1700</c:v>
                </c:pt>
                <c:pt idx="3">
                  <c:v>-2266</c:v>
                </c:pt>
                <c:pt idx="4">
                  <c:v>-2306</c:v>
                </c:pt>
                <c:pt idx="5">
                  <c:v>-1918</c:v>
                </c:pt>
                <c:pt idx="6">
                  <c:v>-2078</c:v>
                </c:pt>
                <c:pt idx="7">
                  <c:v>-2335</c:v>
                </c:pt>
                <c:pt idx="8">
                  <c:v>-3033</c:v>
                </c:pt>
                <c:pt idx="9">
                  <c:v>-2680</c:v>
                </c:pt>
                <c:pt idx="10">
                  <c:v>-2669</c:v>
                </c:pt>
                <c:pt idx="11">
                  <c:v>-2702</c:v>
                </c:pt>
                <c:pt idx="12">
                  <c:v>-3297</c:v>
                </c:pt>
                <c:pt idx="13">
                  <c:v>-3643</c:v>
                </c:pt>
                <c:pt idx="14">
                  <c:v>-2727</c:v>
                </c:pt>
                <c:pt idx="15">
                  <c:v>-1981</c:v>
                </c:pt>
                <c:pt idx="16">
                  <c:v>-1255</c:v>
                </c:pt>
                <c:pt idx="17">
                  <c:v>-617</c:v>
                </c:pt>
                <c:pt idx="18">
                  <c:v>-218</c:v>
                </c:pt>
                <c:pt idx="19">
                  <c:v>-41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8-4879-9F20-0E07F0E6C896}"/>
            </c:ext>
          </c:extLst>
        </c:ser>
        <c:ser>
          <c:idx val="1"/>
          <c:order val="1"/>
          <c:tx>
            <c:strRef>
              <c:f>[2]P9グラフ!$C$32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[2]P9グラフ!$C$33:$C$53</c:f>
              <c:numCache>
                <c:formatCode>General</c:formatCode>
                <c:ptCount val="21"/>
                <c:pt idx="0">
                  <c:v>1174</c:v>
                </c:pt>
                <c:pt idx="1">
                  <c:v>1441</c:v>
                </c:pt>
                <c:pt idx="2">
                  <c:v>1529</c:v>
                </c:pt>
                <c:pt idx="3">
                  <c:v>1913</c:v>
                </c:pt>
                <c:pt idx="4">
                  <c:v>2038</c:v>
                </c:pt>
                <c:pt idx="5">
                  <c:v>1655</c:v>
                </c:pt>
                <c:pt idx="6">
                  <c:v>1897</c:v>
                </c:pt>
                <c:pt idx="7">
                  <c:v>2264</c:v>
                </c:pt>
                <c:pt idx="8">
                  <c:v>2718</c:v>
                </c:pt>
                <c:pt idx="9">
                  <c:v>2557</c:v>
                </c:pt>
                <c:pt idx="10">
                  <c:v>2641</c:v>
                </c:pt>
                <c:pt idx="11">
                  <c:v>2702</c:v>
                </c:pt>
                <c:pt idx="12">
                  <c:v>3151</c:v>
                </c:pt>
                <c:pt idx="13">
                  <c:v>3555</c:v>
                </c:pt>
                <c:pt idx="14">
                  <c:v>2803</c:v>
                </c:pt>
                <c:pt idx="15">
                  <c:v>2225</c:v>
                </c:pt>
                <c:pt idx="16">
                  <c:v>1732</c:v>
                </c:pt>
                <c:pt idx="17">
                  <c:v>1208</c:v>
                </c:pt>
                <c:pt idx="18">
                  <c:v>656</c:v>
                </c:pt>
                <c:pt idx="19">
                  <c:v>206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8-4879-9F20-0E07F0E6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88902472"/>
        <c:axId val="1"/>
        <c:axId val="0"/>
      </c:bar3DChart>
      <c:catAx>
        <c:axId val="3889024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90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104775</xdr:rowOff>
    </xdr:from>
    <xdr:to>
      <xdr:col>10</xdr:col>
      <xdr:colOff>38100</xdr:colOff>
      <xdr:row>25</xdr:row>
      <xdr:rowOff>19050</xdr:rowOff>
    </xdr:to>
    <xdr:graphicFrame macro="">
      <xdr:nvGraphicFramePr>
        <xdr:cNvPr id="1580834" name="Chart 1">
          <a:extLst>
            <a:ext uri="{FF2B5EF4-FFF2-40B4-BE49-F238E27FC236}">
              <a16:creationId xmlns:a16="http://schemas.microsoft.com/office/drawing/2014/main" id="{5D7F0C40-A0FC-4E1F-9B2E-FF8844B99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6</xdr:row>
      <xdr:rowOff>66675</xdr:rowOff>
    </xdr:from>
    <xdr:to>
      <xdr:col>9</xdr:col>
      <xdr:colOff>914400</xdr:colOff>
      <xdr:row>7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45BB88E-9802-4067-82A9-C5C80FB3EF96}"/>
            </a:ext>
          </a:extLst>
        </xdr:cNvPr>
        <xdr:cNvSpPr txBox="1">
          <a:spLocks noChangeArrowheads="1"/>
        </xdr:cNvSpPr>
      </xdr:nvSpPr>
      <xdr:spPr bwMode="auto">
        <a:xfrm>
          <a:off x="5810250" y="1457325"/>
          <a:ext cx="1276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xdr:txBody>
    </xdr:sp>
    <xdr:clientData/>
  </xdr:twoCellAnchor>
  <xdr:twoCellAnchor>
    <xdr:from>
      <xdr:col>0</xdr:col>
      <xdr:colOff>219075</xdr:colOff>
      <xdr:row>24</xdr:row>
      <xdr:rowOff>123825</xdr:rowOff>
    </xdr:from>
    <xdr:to>
      <xdr:col>10</xdr:col>
      <xdr:colOff>152400</xdr:colOff>
      <xdr:row>54</xdr:row>
      <xdr:rowOff>161925</xdr:rowOff>
    </xdr:to>
    <xdr:graphicFrame macro="">
      <xdr:nvGraphicFramePr>
        <xdr:cNvPr id="1580836" name="Chart 3">
          <a:extLst>
            <a:ext uri="{FF2B5EF4-FFF2-40B4-BE49-F238E27FC236}">
              <a16:creationId xmlns:a16="http://schemas.microsoft.com/office/drawing/2014/main" id="{6CD506E5-1743-413B-BA36-1456E1DD7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2</xdr:row>
      <xdr:rowOff>104775</xdr:rowOff>
    </xdr:from>
    <xdr:to>
      <xdr:col>10</xdr:col>
      <xdr:colOff>38100</xdr:colOff>
      <xdr:row>25</xdr:row>
      <xdr:rowOff>19050</xdr:rowOff>
    </xdr:to>
    <xdr:graphicFrame macro="">
      <xdr:nvGraphicFramePr>
        <xdr:cNvPr id="1580837" name="Chart 1">
          <a:extLst>
            <a:ext uri="{FF2B5EF4-FFF2-40B4-BE49-F238E27FC236}">
              <a16:creationId xmlns:a16="http://schemas.microsoft.com/office/drawing/2014/main" id="{7978868D-09DC-404B-B9C9-B2FAE6EF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6</xdr:row>
      <xdr:rowOff>66675</xdr:rowOff>
    </xdr:from>
    <xdr:to>
      <xdr:col>9</xdr:col>
      <xdr:colOff>914400</xdr:colOff>
      <xdr:row>7</xdr:row>
      <xdr:rowOff>104775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2783058-9C93-4726-B2CC-0A26FE5D9B42}"/>
            </a:ext>
          </a:extLst>
        </xdr:cNvPr>
        <xdr:cNvSpPr txBox="1">
          <a:spLocks noChangeArrowheads="1"/>
        </xdr:cNvSpPr>
      </xdr:nvSpPr>
      <xdr:spPr bwMode="auto">
        <a:xfrm>
          <a:off x="5810250" y="1457325"/>
          <a:ext cx="1276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xdr:txBody>
    </xdr:sp>
    <xdr:clientData/>
  </xdr:twoCellAnchor>
  <xdr:twoCellAnchor>
    <xdr:from>
      <xdr:col>0</xdr:col>
      <xdr:colOff>219075</xdr:colOff>
      <xdr:row>24</xdr:row>
      <xdr:rowOff>123825</xdr:rowOff>
    </xdr:from>
    <xdr:to>
      <xdr:col>10</xdr:col>
      <xdr:colOff>152400</xdr:colOff>
      <xdr:row>54</xdr:row>
      <xdr:rowOff>161925</xdr:rowOff>
    </xdr:to>
    <xdr:graphicFrame macro="">
      <xdr:nvGraphicFramePr>
        <xdr:cNvPr id="1580839" name="Chart 3">
          <a:extLst>
            <a:ext uri="{FF2B5EF4-FFF2-40B4-BE49-F238E27FC236}">
              <a16:creationId xmlns:a16="http://schemas.microsoft.com/office/drawing/2014/main" id="{C19CDEE4-3C39-4EA6-BE1E-1D9087802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0.78805</cdr:x>
      <cdr:y>0.19249</cdr:y>
    </cdr:from>
    <cdr:to>
      <cdr:x>0.96759</cdr:x>
      <cdr:y>0.24132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86" y="951496"/>
          <a:ext cx="1263758" cy="24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0.78755</cdr:x>
      <cdr:y>0.18734</cdr:y>
    </cdr:from>
    <cdr:to>
      <cdr:x>0.96635</cdr:x>
      <cdr:y>0.23422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86" y="951496"/>
          <a:ext cx="1263758" cy="24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35</xdr:row>
      <xdr:rowOff>38100</xdr:rowOff>
    </xdr:from>
    <xdr:to>
      <xdr:col>18</xdr:col>
      <xdr:colOff>419100</xdr:colOff>
      <xdr:row>37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E873DC-6AD6-4EE3-A34A-242944A437D4}"/>
            </a:ext>
          </a:extLst>
        </xdr:cNvPr>
        <xdr:cNvSpPr txBox="1">
          <a:spLocks noChangeArrowheads="1"/>
        </xdr:cNvSpPr>
      </xdr:nvSpPr>
      <xdr:spPr bwMode="auto">
        <a:xfrm>
          <a:off x="11620500" y="6067425"/>
          <a:ext cx="885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16</xdr:col>
      <xdr:colOff>228600</xdr:colOff>
      <xdr:row>2</xdr:row>
      <xdr:rowOff>123825</xdr:rowOff>
    </xdr:from>
    <xdr:to>
      <xdr:col>18</xdr:col>
      <xdr:colOff>333375</xdr:colOff>
      <xdr:row>4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B7593C8-E7B2-466F-B3D2-14F477514F99}"/>
            </a:ext>
          </a:extLst>
        </xdr:cNvPr>
        <xdr:cNvSpPr txBox="1">
          <a:spLocks noChangeArrowheads="1"/>
        </xdr:cNvSpPr>
      </xdr:nvSpPr>
      <xdr:spPr bwMode="auto">
        <a:xfrm>
          <a:off x="10944225" y="466725"/>
          <a:ext cx="1476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各年４月１日現在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10</xdr:col>
      <xdr:colOff>161925</xdr:colOff>
      <xdr:row>0</xdr:row>
      <xdr:rowOff>0</xdr:rowOff>
    </xdr:from>
    <xdr:to>
      <xdr:col>20</xdr:col>
      <xdr:colOff>28575</xdr:colOff>
      <xdr:row>59</xdr:row>
      <xdr:rowOff>9525</xdr:rowOff>
    </xdr:to>
    <xdr:graphicFrame macro="">
      <xdr:nvGraphicFramePr>
        <xdr:cNvPr id="2665776" name="Chart 3">
          <a:extLst>
            <a:ext uri="{FF2B5EF4-FFF2-40B4-BE49-F238E27FC236}">
              <a16:creationId xmlns:a16="http://schemas.microsoft.com/office/drawing/2014/main" id="{A66716B4-A1FC-44B2-A2A6-4D3AAC222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</xdr:row>
      <xdr:rowOff>161925</xdr:rowOff>
    </xdr:from>
    <xdr:to>
      <xdr:col>19</xdr:col>
      <xdr:colOff>676275</xdr:colOff>
      <xdr:row>6</xdr:row>
      <xdr:rowOff>152400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C618AD4-C27E-4CDA-89A3-185697EAC332}"/>
            </a:ext>
          </a:extLst>
        </xdr:cNvPr>
        <xdr:cNvSpPr txBox="1">
          <a:spLocks noChangeArrowheads="1"/>
        </xdr:cNvSpPr>
      </xdr:nvSpPr>
      <xdr:spPr bwMode="auto">
        <a:xfrm>
          <a:off x="11811000" y="847725"/>
          <a:ext cx="1638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各年１月１日現在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18</xdr:col>
      <xdr:colOff>438150</xdr:colOff>
      <xdr:row>53</xdr:row>
      <xdr:rowOff>133350</xdr:rowOff>
    </xdr:from>
    <xdr:to>
      <xdr:col>19</xdr:col>
      <xdr:colOff>561975</xdr:colOff>
      <xdr:row>55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9478CDF-EF2B-470B-B680-2C023BD31CDD}"/>
            </a:ext>
          </a:extLst>
        </xdr:cNvPr>
        <xdr:cNvSpPr txBox="1">
          <a:spLocks noChangeArrowheads="1"/>
        </xdr:cNvSpPr>
      </xdr:nvSpPr>
      <xdr:spPr bwMode="auto">
        <a:xfrm>
          <a:off x="12525375" y="9248775"/>
          <a:ext cx="809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17</xdr:col>
      <xdr:colOff>219075</xdr:colOff>
      <xdr:row>35</xdr:row>
      <xdr:rowOff>38100</xdr:rowOff>
    </xdr:from>
    <xdr:to>
      <xdr:col>18</xdr:col>
      <xdr:colOff>419100</xdr:colOff>
      <xdr:row>37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0CD97B6-556A-4C4B-9F1D-38ECAABB8E23}"/>
            </a:ext>
          </a:extLst>
        </xdr:cNvPr>
        <xdr:cNvSpPr txBox="1">
          <a:spLocks noChangeArrowheads="1"/>
        </xdr:cNvSpPr>
      </xdr:nvSpPr>
      <xdr:spPr bwMode="auto">
        <a:xfrm>
          <a:off x="11620500" y="6067425"/>
          <a:ext cx="885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16</xdr:col>
      <xdr:colOff>228600</xdr:colOff>
      <xdr:row>2</xdr:row>
      <xdr:rowOff>123825</xdr:rowOff>
    </xdr:from>
    <xdr:to>
      <xdr:col>18</xdr:col>
      <xdr:colOff>333375</xdr:colOff>
      <xdr:row>4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B34F5B5-4306-43FD-AB15-9B296DD1B8E1}"/>
            </a:ext>
          </a:extLst>
        </xdr:cNvPr>
        <xdr:cNvSpPr txBox="1">
          <a:spLocks noChangeArrowheads="1"/>
        </xdr:cNvSpPr>
      </xdr:nvSpPr>
      <xdr:spPr bwMode="auto">
        <a:xfrm>
          <a:off x="10944225" y="466725"/>
          <a:ext cx="1476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各年４月１日現在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10</xdr:col>
      <xdr:colOff>161925</xdr:colOff>
      <xdr:row>0</xdr:row>
      <xdr:rowOff>0</xdr:rowOff>
    </xdr:from>
    <xdr:to>
      <xdr:col>20</xdr:col>
      <xdr:colOff>28575</xdr:colOff>
      <xdr:row>59</xdr:row>
      <xdr:rowOff>9525</xdr:rowOff>
    </xdr:to>
    <xdr:graphicFrame macro="">
      <xdr:nvGraphicFramePr>
        <xdr:cNvPr id="2665781" name="Chart 3">
          <a:extLst>
            <a:ext uri="{FF2B5EF4-FFF2-40B4-BE49-F238E27FC236}">
              <a16:creationId xmlns:a16="http://schemas.microsoft.com/office/drawing/2014/main" id="{EDFBEAA7-8A27-4251-9D38-B97EF7A8F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409575</xdr:colOff>
      <xdr:row>4</xdr:row>
      <xdr:rowOff>161925</xdr:rowOff>
    </xdr:from>
    <xdr:to>
      <xdr:col>19</xdr:col>
      <xdr:colOff>676275</xdr:colOff>
      <xdr:row>6</xdr:row>
      <xdr:rowOff>152400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CD1C314-B84F-4B8C-8DC3-7DD8F44D8BF1}"/>
            </a:ext>
          </a:extLst>
        </xdr:cNvPr>
        <xdr:cNvSpPr txBox="1">
          <a:spLocks noChangeArrowheads="1"/>
        </xdr:cNvSpPr>
      </xdr:nvSpPr>
      <xdr:spPr bwMode="auto">
        <a:xfrm>
          <a:off x="11811000" y="847725"/>
          <a:ext cx="1638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各年１月１日現在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18</xdr:col>
      <xdr:colOff>438150</xdr:colOff>
      <xdr:row>53</xdr:row>
      <xdr:rowOff>133350</xdr:rowOff>
    </xdr:from>
    <xdr:to>
      <xdr:col>19</xdr:col>
      <xdr:colOff>561975</xdr:colOff>
      <xdr:row>55</xdr:row>
      <xdr:rowOff>9525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B026F191-D0C3-4D97-8697-238F3EC11EE5}"/>
            </a:ext>
          </a:extLst>
        </xdr:cNvPr>
        <xdr:cNvSpPr txBox="1">
          <a:spLocks noChangeArrowheads="1"/>
        </xdr:cNvSpPr>
      </xdr:nvSpPr>
      <xdr:spPr bwMode="auto">
        <a:xfrm>
          <a:off x="12525375" y="9248775"/>
          <a:ext cx="809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161925</xdr:rowOff>
    </xdr:from>
    <xdr:to>
      <xdr:col>13</xdr:col>
      <xdr:colOff>676275</xdr:colOff>
      <xdr:row>29</xdr:row>
      <xdr:rowOff>0</xdr:rowOff>
    </xdr:to>
    <xdr:graphicFrame macro="">
      <xdr:nvGraphicFramePr>
        <xdr:cNvPr id="2679377" name="Chart 1">
          <a:extLst>
            <a:ext uri="{FF2B5EF4-FFF2-40B4-BE49-F238E27FC236}">
              <a16:creationId xmlns:a16="http://schemas.microsoft.com/office/drawing/2014/main" id="{D548060B-1C73-4DDA-B957-5BBD62A90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8</xdr:row>
      <xdr:rowOff>47625</xdr:rowOff>
    </xdr:from>
    <xdr:to>
      <xdr:col>11</xdr:col>
      <xdr:colOff>447675</xdr:colOff>
      <xdr:row>9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EB9A56-07DD-4A85-BAFF-18DDECD9D0CC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40005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3</xdr:col>
      <xdr:colOff>542925</xdr:colOff>
      <xdr:row>27</xdr:row>
      <xdr:rowOff>66675</xdr:rowOff>
    </xdr:from>
    <xdr:to>
      <xdr:col>14</xdr:col>
      <xdr:colOff>9525</xdr:colOff>
      <xdr:row>56</xdr:row>
      <xdr:rowOff>47625</xdr:rowOff>
    </xdr:to>
    <xdr:graphicFrame macro="">
      <xdr:nvGraphicFramePr>
        <xdr:cNvPr id="2679379" name="Chart 3">
          <a:extLst>
            <a:ext uri="{FF2B5EF4-FFF2-40B4-BE49-F238E27FC236}">
              <a16:creationId xmlns:a16="http://schemas.microsoft.com/office/drawing/2014/main" id="{0A5E163A-9E05-44C7-99EB-4388A6892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35</xdr:row>
      <xdr:rowOff>152400</xdr:rowOff>
    </xdr:from>
    <xdr:to>
      <xdr:col>12</xdr:col>
      <xdr:colOff>257175</xdr:colOff>
      <xdr:row>37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616CEBD-6F18-4388-BA62-63F7ACE0354C}"/>
            </a:ext>
          </a:extLst>
        </xdr:cNvPr>
        <xdr:cNvSpPr txBox="1">
          <a:spLocks noChangeArrowheads="1"/>
        </xdr:cNvSpPr>
      </xdr:nvSpPr>
      <xdr:spPr bwMode="auto">
        <a:xfrm>
          <a:off x="7591425" y="6267450"/>
          <a:ext cx="4667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171450</xdr:colOff>
      <xdr:row>35</xdr:row>
      <xdr:rowOff>152400</xdr:rowOff>
    </xdr:from>
    <xdr:to>
      <xdr:col>6</xdr:col>
      <xdr:colOff>628650</xdr:colOff>
      <xdr:row>37</xdr:row>
      <xdr:rowOff>104775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124A708-0F64-48A1-8C7C-90DB866CD3AA}"/>
            </a:ext>
          </a:extLst>
        </xdr:cNvPr>
        <xdr:cNvSpPr txBox="1">
          <a:spLocks noChangeArrowheads="1"/>
        </xdr:cNvSpPr>
      </xdr:nvSpPr>
      <xdr:spPr bwMode="auto">
        <a:xfrm>
          <a:off x="3876675" y="6267450"/>
          <a:ext cx="45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12</xdr:col>
      <xdr:colOff>600075</xdr:colOff>
      <xdr:row>27</xdr:row>
      <xdr:rowOff>47625</xdr:rowOff>
    </xdr:from>
    <xdr:to>
      <xdr:col>14</xdr:col>
      <xdr:colOff>85725</xdr:colOff>
      <xdr:row>28</xdr:row>
      <xdr:rowOff>104775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166CE74-0953-46EC-92BE-D6C841BF5D50}"/>
            </a:ext>
          </a:extLst>
        </xdr:cNvPr>
        <xdr:cNvSpPr txBox="1">
          <a:spLocks noChangeArrowheads="1"/>
        </xdr:cNvSpPr>
      </xdr:nvSpPr>
      <xdr:spPr bwMode="auto">
        <a:xfrm>
          <a:off x="8401050" y="4772025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504825</xdr:colOff>
      <xdr:row>9</xdr:row>
      <xdr:rowOff>142875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CCEFE5A-E838-471B-B04C-5228499C314D}"/>
            </a:ext>
          </a:extLst>
        </xdr:cNvPr>
        <xdr:cNvSpPr txBox="1">
          <a:spLocks noChangeArrowheads="1"/>
        </xdr:cNvSpPr>
      </xdr:nvSpPr>
      <xdr:spPr bwMode="auto">
        <a:xfrm>
          <a:off x="7124700" y="1476375"/>
          <a:ext cx="4953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523875</xdr:colOff>
      <xdr:row>8</xdr:row>
      <xdr:rowOff>38100</xdr:rowOff>
    </xdr:from>
    <xdr:to>
      <xdr:col>7</xdr:col>
      <xdr:colOff>323850</xdr:colOff>
      <xdr:row>10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D2855D6-1204-46AB-A194-5A780B4132F8}"/>
            </a:ext>
          </a:extLst>
        </xdr:cNvPr>
        <xdr:cNvSpPr txBox="1">
          <a:spLocks noChangeArrowheads="1"/>
        </xdr:cNvSpPr>
      </xdr:nvSpPr>
      <xdr:spPr bwMode="auto">
        <a:xfrm>
          <a:off x="4229100" y="1504950"/>
          <a:ext cx="4857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11</xdr:col>
      <xdr:colOff>209550</xdr:colOff>
      <xdr:row>29</xdr:row>
      <xdr:rowOff>85725</xdr:rowOff>
    </xdr:from>
    <xdr:to>
      <xdr:col>13</xdr:col>
      <xdr:colOff>523875</xdr:colOff>
      <xdr:row>32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771F8D9C-E503-4364-AC7D-30FE2FEEB4DD}"/>
            </a:ext>
          </a:extLst>
        </xdr:cNvPr>
        <xdr:cNvSpPr txBox="1">
          <a:spLocks noChangeArrowheads="1"/>
        </xdr:cNvSpPr>
      </xdr:nvSpPr>
      <xdr:spPr bwMode="auto">
        <a:xfrm>
          <a:off x="7324725" y="5153025"/>
          <a:ext cx="168592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平成２７年１０月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xdr:txBody>
    </xdr:sp>
    <xdr:clientData/>
  </xdr:twoCellAnchor>
  <xdr:twoCellAnchor>
    <xdr:from>
      <xdr:col>13</xdr:col>
      <xdr:colOff>38100</xdr:colOff>
      <xdr:row>55</xdr:row>
      <xdr:rowOff>0</xdr:rowOff>
    </xdr:from>
    <xdr:to>
      <xdr:col>14</xdr:col>
      <xdr:colOff>209550</xdr:colOff>
      <xdr:row>56</xdr:row>
      <xdr:rowOff>57150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DF3A7752-08EB-4F8D-91D5-572E326B4278}"/>
            </a:ext>
          </a:extLst>
        </xdr:cNvPr>
        <xdr:cNvSpPr txBox="1">
          <a:spLocks noChangeArrowheads="1"/>
        </xdr:cNvSpPr>
      </xdr:nvSpPr>
      <xdr:spPr bwMode="auto">
        <a:xfrm>
          <a:off x="8524875" y="9715500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3</xdr:col>
      <xdr:colOff>447675</xdr:colOff>
      <xdr:row>0</xdr:row>
      <xdr:rowOff>161925</xdr:rowOff>
    </xdr:from>
    <xdr:to>
      <xdr:col>13</xdr:col>
      <xdr:colOff>676275</xdr:colOff>
      <xdr:row>29</xdr:row>
      <xdr:rowOff>0</xdr:rowOff>
    </xdr:to>
    <xdr:graphicFrame macro="">
      <xdr:nvGraphicFramePr>
        <xdr:cNvPr id="2679387" name="Chart 1">
          <a:extLst>
            <a:ext uri="{FF2B5EF4-FFF2-40B4-BE49-F238E27FC236}">
              <a16:creationId xmlns:a16="http://schemas.microsoft.com/office/drawing/2014/main" id="{3F61FFA5-371B-4A0B-8977-8D0922AA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8</xdr:row>
      <xdr:rowOff>47625</xdr:rowOff>
    </xdr:from>
    <xdr:to>
      <xdr:col>11</xdr:col>
      <xdr:colOff>447675</xdr:colOff>
      <xdr:row>9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F4A809F-C113-4957-8D50-1211EAD3612E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40005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3</xdr:col>
      <xdr:colOff>542925</xdr:colOff>
      <xdr:row>27</xdr:row>
      <xdr:rowOff>66675</xdr:rowOff>
    </xdr:from>
    <xdr:to>
      <xdr:col>14</xdr:col>
      <xdr:colOff>9525</xdr:colOff>
      <xdr:row>56</xdr:row>
      <xdr:rowOff>47625</xdr:rowOff>
    </xdr:to>
    <xdr:graphicFrame macro="">
      <xdr:nvGraphicFramePr>
        <xdr:cNvPr id="2679389" name="Chart 3">
          <a:extLst>
            <a:ext uri="{FF2B5EF4-FFF2-40B4-BE49-F238E27FC236}">
              <a16:creationId xmlns:a16="http://schemas.microsoft.com/office/drawing/2014/main" id="{851E6D57-DFA1-4D4A-A613-850A4FA17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476250</xdr:colOff>
      <xdr:row>35</xdr:row>
      <xdr:rowOff>152400</xdr:rowOff>
    </xdr:from>
    <xdr:to>
      <xdr:col>12</xdr:col>
      <xdr:colOff>257175</xdr:colOff>
      <xdr:row>37</xdr:row>
      <xdr:rowOff>95250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EC4F719B-1F64-4070-97BF-18509C4FD2D2}"/>
            </a:ext>
          </a:extLst>
        </xdr:cNvPr>
        <xdr:cNvSpPr txBox="1">
          <a:spLocks noChangeArrowheads="1"/>
        </xdr:cNvSpPr>
      </xdr:nvSpPr>
      <xdr:spPr bwMode="auto">
        <a:xfrm>
          <a:off x="7591425" y="6267450"/>
          <a:ext cx="4667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171450</xdr:colOff>
      <xdr:row>35</xdr:row>
      <xdr:rowOff>152400</xdr:rowOff>
    </xdr:from>
    <xdr:to>
      <xdr:col>6</xdr:col>
      <xdr:colOff>628650</xdr:colOff>
      <xdr:row>37</xdr:row>
      <xdr:rowOff>104775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95EF8D1A-EF55-4B4C-98C5-FA6B2CF269C9}"/>
            </a:ext>
          </a:extLst>
        </xdr:cNvPr>
        <xdr:cNvSpPr txBox="1">
          <a:spLocks noChangeArrowheads="1"/>
        </xdr:cNvSpPr>
      </xdr:nvSpPr>
      <xdr:spPr bwMode="auto">
        <a:xfrm>
          <a:off x="3876675" y="6267450"/>
          <a:ext cx="45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12</xdr:col>
      <xdr:colOff>600075</xdr:colOff>
      <xdr:row>27</xdr:row>
      <xdr:rowOff>47625</xdr:rowOff>
    </xdr:from>
    <xdr:to>
      <xdr:col>14</xdr:col>
      <xdr:colOff>85725</xdr:colOff>
      <xdr:row>28</xdr:row>
      <xdr:rowOff>104775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2021D87-041D-4AC2-9C64-5BD6876FFDA8}"/>
            </a:ext>
          </a:extLst>
        </xdr:cNvPr>
        <xdr:cNvSpPr txBox="1">
          <a:spLocks noChangeArrowheads="1"/>
        </xdr:cNvSpPr>
      </xdr:nvSpPr>
      <xdr:spPr bwMode="auto">
        <a:xfrm>
          <a:off x="8401050" y="4772025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504825</xdr:colOff>
      <xdr:row>9</xdr:row>
      <xdr:rowOff>142875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4F99C957-F07F-4B1F-B4F9-6098BCB4AC92}"/>
            </a:ext>
          </a:extLst>
        </xdr:cNvPr>
        <xdr:cNvSpPr txBox="1">
          <a:spLocks noChangeArrowheads="1"/>
        </xdr:cNvSpPr>
      </xdr:nvSpPr>
      <xdr:spPr bwMode="auto">
        <a:xfrm>
          <a:off x="7124700" y="1476375"/>
          <a:ext cx="4953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523875</xdr:colOff>
      <xdr:row>8</xdr:row>
      <xdr:rowOff>38100</xdr:rowOff>
    </xdr:from>
    <xdr:to>
      <xdr:col>7</xdr:col>
      <xdr:colOff>323850</xdr:colOff>
      <xdr:row>10</xdr:row>
      <xdr:rowOff>38100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A16B4B6E-8BBA-4B9C-B974-D7FA0E5359FC}"/>
            </a:ext>
          </a:extLst>
        </xdr:cNvPr>
        <xdr:cNvSpPr txBox="1">
          <a:spLocks noChangeArrowheads="1"/>
        </xdr:cNvSpPr>
      </xdr:nvSpPr>
      <xdr:spPr bwMode="auto">
        <a:xfrm>
          <a:off x="4229100" y="1504950"/>
          <a:ext cx="4857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11</xdr:col>
      <xdr:colOff>209550</xdr:colOff>
      <xdr:row>29</xdr:row>
      <xdr:rowOff>85725</xdr:rowOff>
    </xdr:from>
    <xdr:to>
      <xdr:col>13</xdr:col>
      <xdr:colOff>523875</xdr:colOff>
      <xdr:row>32</xdr:row>
      <xdr:rowOff>38100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4781A7EA-7C93-44B2-A104-A122852B655E}"/>
            </a:ext>
          </a:extLst>
        </xdr:cNvPr>
        <xdr:cNvSpPr txBox="1">
          <a:spLocks noChangeArrowheads="1"/>
        </xdr:cNvSpPr>
      </xdr:nvSpPr>
      <xdr:spPr bwMode="auto">
        <a:xfrm>
          <a:off x="7324725" y="5153025"/>
          <a:ext cx="168592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平成２７年１０月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xdr:txBody>
    </xdr:sp>
    <xdr:clientData/>
  </xdr:twoCellAnchor>
  <xdr:twoCellAnchor>
    <xdr:from>
      <xdr:col>13</xdr:col>
      <xdr:colOff>38100</xdr:colOff>
      <xdr:row>55</xdr:row>
      <xdr:rowOff>0</xdr:rowOff>
    </xdr:from>
    <xdr:to>
      <xdr:col>14</xdr:col>
      <xdr:colOff>209550</xdr:colOff>
      <xdr:row>56</xdr:row>
      <xdr:rowOff>57150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49D893DE-43A5-4224-8D3E-B850EA13084D}"/>
            </a:ext>
          </a:extLst>
        </xdr:cNvPr>
        <xdr:cNvSpPr txBox="1">
          <a:spLocks noChangeArrowheads="1"/>
        </xdr:cNvSpPr>
      </xdr:nvSpPr>
      <xdr:spPr bwMode="auto">
        <a:xfrm>
          <a:off x="8524875" y="9715500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0.29801</cdr:x>
      <cdr:y>0.27381</cdr:y>
    </cdr:from>
    <cdr:to>
      <cdr:x>0.35818</cdr:x>
      <cdr:y>0.32625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184" y="1322845"/>
          <a:ext cx="425891" cy="252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cdr:txBody>
    </cdr:sp>
  </cdr:relSizeAnchor>
  <cdr:relSizeAnchor xmlns:cdr="http://schemas.openxmlformats.org/drawingml/2006/chartDrawing">
    <cdr:from>
      <cdr:x>0.00673</cdr:x>
      <cdr:y>0.00988</cdr:y>
    </cdr:from>
    <cdr:to>
      <cdr:x>0.11451</cdr:x>
      <cdr:y>0.13633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62764" cy="60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0.0562</cdr:y>
    </cdr:from>
    <cdr:to>
      <cdr:x>0.96589</cdr:x>
      <cdr:y>0.14858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460" y="274028"/>
          <a:ext cx="1663419" cy="44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昭和４５年１０月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0.29801</cdr:x>
      <cdr:y>0.27381</cdr:y>
    </cdr:from>
    <cdr:to>
      <cdr:x>0.35818</cdr:x>
      <cdr:y>0.32625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184" y="1322845"/>
          <a:ext cx="425891" cy="252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cdr:txBody>
    </cdr:sp>
  </cdr:relSizeAnchor>
  <cdr:relSizeAnchor xmlns:cdr="http://schemas.openxmlformats.org/drawingml/2006/chartDrawing">
    <cdr:from>
      <cdr:x>0.00673</cdr:x>
      <cdr:y>0.00988</cdr:y>
    </cdr:from>
    <cdr:to>
      <cdr:x>0.11451</cdr:x>
      <cdr:y>0.13633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62764" cy="60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0.0562</cdr:y>
    </cdr:from>
    <cdr:to>
      <cdr:x>0.96589</cdr:x>
      <cdr:y>0.14858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460" y="274028"/>
          <a:ext cx="1663419" cy="44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昭和４５年１０月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293688</xdr:colOff>
      <xdr:row>31</xdr:row>
      <xdr:rowOff>230186</xdr:rowOff>
    </xdr:from>
    <xdr:to>
      <xdr:col>7</xdr:col>
      <xdr:colOff>230188</xdr:colOff>
      <xdr:row>33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6A14A-3D76-4BC8-9623-1852E8AF6881}"/>
            </a:ext>
          </a:extLst>
        </xdr:cNvPr>
        <xdr:cNvSpPr txBox="1"/>
      </xdr:nvSpPr>
      <xdr:spPr>
        <a:xfrm>
          <a:off x="2714626" y="7667624"/>
          <a:ext cx="23812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246062</xdr:colOff>
      <xdr:row>32</xdr:row>
      <xdr:rowOff>222250</xdr:rowOff>
    </xdr:from>
    <xdr:to>
      <xdr:col>10</xdr:col>
      <xdr:colOff>206375</xdr:colOff>
      <xdr:row>34</xdr:row>
      <xdr:rowOff>15876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16B5A3-EA55-4B5F-9C01-1FC281985F5F}"/>
            </a:ext>
          </a:extLst>
        </xdr:cNvPr>
        <xdr:cNvSpPr txBox="1"/>
      </xdr:nvSpPr>
      <xdr:spPr>
        <a:xfrm>
          <a:off x="4143375" y="7905750"/>
          <a:ext cx="23812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293687</xdr:colOff>
      <xdr:row>32</xdr:row>
      <xdr:rowOff>230188</xdr:rowOff>
    </xdr:from>
    <xdr:to>
      <xdr:col>7</xdr:col>
      <xdr:colOff>230187</xdr:colOff>
      <xdr:row>34</xdr:row>
      <xdr:rowOff>23814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F41EE6E-EE83-4EEA-8996-69142FAA9FD7}"/>
            </a:ext>
          </a:extLst>
        </xdr:cNvPr>
        <xdr:cNvSpPr txBox="1"/>
      </xdr:nvSpPr>
      <xdr:spPr>
        <a:xfrm>
          <a:off x="2714625" y="7913688"/>
          <a:ext cx="23812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0</xdr:colOff>
      <xdr:row>32</xdr:row>
      <xdr:rowOff>230188</xdr:rowOff>
    </xdr:from>
    <xdr:to>
      <xdr:col>8</xdr:col>
      <xdr:colOff>238125</xdr:colOff>
      <xdr:row>34</xdr:row>
      <xdr:rowOff>23814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891E478-8DD5-4224-B418-5A450DF42D32}"/>
            </a:ext>
          </a:extLst>
        </xdr:cNvPr>
        <xdr:cNvSpPr txBox="1"/>
      </xdr:nvSpPr>
      <xdr:spPr>
        <a:xfrm>
          <a:off x="3309938" y="7913688"/>
          <a:ext cx="23812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238125</xdr:colOff>
      <xdr:row>31</xdr:row>
      <xdr:rowOff>230187</xdr:rowOff>
    </xdr:from>
    <xdr:to>
      <xdr:col>10</xdr:col>
      <xdr:colOff>198438</xdr:colOff>
      <xdr:row>33</xdr:row>
      <xdr:rowOff>23813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92B2B58-F0FB-44BE-8B53-F4A100764337}"/>
            </a:ext>
          </a:extLst>
        </xdr:cNvPr>
        <xdr:cNvSpPr txBox="1"/>
      </xdr:nvSpPr>
      <xdr:spPr>
        <a:xfrm>
          <a:off x="4135438" y="7667625"/>
          <a:ext cx="23812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39</xdr:row>
      <xdr:rowOff>180975</xdr:rowOff>
    </xdr:from>
    <xdr:to>
      <xdr:col>9</xdr:col>
      <xdr:colOff>66675</xdr:colOff>
      <xdr:row>41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4955E5-C065-45AE-B813-025CFBAB66D4}"/>
            </a:ext>
          </a:extLst>
        </xdr:cNvPr>
        <xdr:cNvSpPr txBox="1"/>
      </xdr:nvSpPr>
      <xdr:spPr>
        <a:xfrm>
          <a:off x="2171700" y="9039225"/>
          <a:ext cx="4381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8</xdr:col>
      <xdr:colOff>123825</xdr:colOff>
      <xdr:row>40</xdr:row>
      <xdr:rowOff>161925</xdr:rowOff>
    </xdr:from>
    <xdr:to>
      <xdr:col>9</xdr:col>
      <xdr:colOff>66675</xdr:colOff>
      <xdr:row>42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0D06CB-D91B-47B8-BCB2-A16E49C33EBB}"/>
            </a:ext>
          </a:extLst>
        </xdr:cNvPr>
        <xdr:cNvSpPr txBox="1"/>
      </xdr:nvSpPr>
      <xdr:spPr>
        <a:xfrm>
          <a:off x="2171700" y="9248775"/>
          <a:ext cx="4381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29&#24180;&#29256;&#32113;&#35336;&#12399;&#12435;&#12398;&#12358;\29&#24180;&#29256;&#20381;&#38972;&#29992;&#12487;&#12540;&#12479;&#65288;&#24193;&#20869;&#65289;\&#22269;&#21218;&#35519;&#26619;&#20837;&#21147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2&#12288;&#12304;&#12496;&#12483;&#12463;&#12450;&#12483;&#12503;&#12305;&#20154;&#21475;(P7&#65374;36)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>
            <v>421</v>
          </cell>
          <cell r="F6">
            <v>407</v>
          </cell>
          <cell r="G6">
            <v>14</v>
          </cell>
          <cell r="L6">
            <v>190</v>
          </cell>
          <cell r="M6">
            <v>147</v>
          </cell>
          <cell r="N6">
            <v>43</v>
          </cell>
        </row>
        <row r="7">
          <cell r="E7">
            <v>673</v>
          </cell>
          <cell r="F7">
            <v>546</v>
          </cell>
          <cell r="G7">
            <v>127</v>
          </cell>
          <cell r="L7">
            <v>85</v>
          </cell>
          <cell r="M7">
            <v>62</v>
          </cell>
          <cell r="N7">
            <v>23</v>
          </cell>
        </row>
        <row r="8">
          <cell r="E8">
            <v>275</v>
          </cell>
          <cell r="F8">
            <v>198</v>
          </cell>
          <cell r="G8">
            <v>77</v>
          </cell>
          <cell r="L8">
            <v>153</v>
          </cell>
          <cell r="M8">
            <v>143</v>
          </cell>
          <cell r="N8">
            <v>10</v>
          </cell>
        </row>
        <row r="9">
          <cell r="E9">
            <v>115</v>
          </cell>
          <cell r="F9">
            <v>108</v>
          </cell>
          <cell r="G9">
            <v>7</v>
          </cell>
          <cell r="L9">
            <v>84</v>
          </cell>
          <cell r="M9">
            <v>61</v>
          </cell>
          <cell r="N9">
            <v>23</v>
          </cell>
        </row>
        <row r="10">
          <cell r="E10">
            <v>31</v>
          </cell>
          <cell r="F10">
            <v>31</v>
          </cell>
          <cell r="G10" t="str">
            <v>-</v>
          </cell>
          <cell r="L10">
            <v>31</v>
          </cell>
          <cell r="M10">
            <v>20</v>
          </cell>
          <cell r="N10">
            <v>11</v>
          </cell>
        </row>
        <row r="11">
          <cell r="E11">
            <v>119</v>
          </cell>
          <cell r="F11">
            <v>112</v>
          </cell>
          <cell r="G11">
            <v>7</v>
          </cell>
          <cell r="L11">
            <v>132</v>
          </cell>
          <cell r="M11">
            <v>132</v>
          </cell>
          <cell r="N11" t="str">
            <v>-</v>
          </cell>
        </row>
        <row r="12">
          <cell r="E12">
            <v>176</v>
          </cell>
          <cell r="F12">
            <v>169</v>
          </cell>
          <cell r="G12">
            <v>7</v>
          </cell>
          <cell r="L12">
            <v>59</v>
          </cell>
          <cell r="M12">
            <v>55</v>
          </cell>
          <cell r="N12">
            <v>4</v>
          </cell>
        </row>
        <row r="13">
          <cell r="E13">
            <v>42</v>
          </cell>
          <cell r="F13">
            <v>32</v>
          </cell>
          <cell r="G13">
            <v>10</v>
          </cell>
          <cell r="L13">
            <v>96</v>
          </cell>
          <cell r="M13">
            <v>87</v>
          </cell>
          <cell r="N13">
            <v>9</v>
          </cell>
        </row>
        <row r="14">
          <cell r="E14">
            <v>46</v>
          </cell>
          <cell r="F14">
            <v>40</v>
          </cell>
          <cell r="G14">
            <v>6</v>
          </cell>
          <cell r="L14">
            <v>91</v>
          </cell>
          <cell r="M14">
            <v>91</v>
          </cell>
          <cell r="N14" t="str">
            <v>-</v>
          </cell>
        </row>
        <row r="15">
          <cell r="E15">
            <v>129</v>
          </cell>
          <cell r="F15">
            <v>70</v>
          </cell>
          <cell r="G15">
            <v>59</v>
          </cell>
          <cell r="L15">
            <v>85</v>
          </cell>
          <cell r="M15">
            <v>81</v>
          </cell>
          <cell r="N15">
            <v>4</v>
          </cell>
        </row>
        <row r="16">
          <cell r="E16">
            <v>402</v>
          </cell>
          <cell r="F16">
            <v>346</v>
          </cell>
          <cell r="G16">
            <v>56</v>
          </cell>
          <cell r="L16">
            <v>33</v>
          </cell>
          <cell r="M16">
            <v>26</v>
          </cell>
          <cell r="N16">
            <v>7</v>
          </cell>
        </row>
        <row r="17">
          <cell r="E17">
            <v>118</v>
          </cell>
          <cell r="F17">
            <v>103</v>
          </cell>
          <cell r="G17">
            <v>15</v>
          </cell>
          <cell r="L17">
            <v>9</v>
          </cell>
          <cell r="M17">
            <v>7</v>
          </cell>
          <cell r="N17">
            <v>2</v>
          </cell>
        </row>
        <row r="18">
          <cell r="E18">
            <v>88</v>
          </cell>
          <cell r="F18">
            <v>65</v>
          </cell>
          <cell r="G18">
            <v>23</v>
          </cell>
          <cell r="L18">
            <v>213</v>
          </cell>
          <cell r="M18">
            <v>213</v>
          </cell>
          <cell r="N18" t="str">
            <v>-</v>
          </cell>
        </row>
        <row r="19">
          <cell r="E19">
            <v>752</v>
          </cell>
          <cell r="F19">
            <v>595</v>
          </cell>
          <cell r="G19">
            <v>157</v>
          </cell>
          <cell r="L19">
            <v>61</v>
          </cell>
          <cell r="M19">
            <v>54</v>
          </cell>
          <cell r="N19">
            <v>7</v>
          </cell>
        </row>
        <row r="20">
          <cell r="E20">
            <v>85</v>
          </cell>
          <cell r="F20">
            <v>77</v>
          </cell>
          <cell r="G20">
            <v>8</v>
          </cell>
          <cell r="L20">
            <v>185</v>
          </cell>
          <cell r="M20">
            <v>172</v>
          </cell>
          <cell r="N20">
            <v>13</v>
          </cell>
        </row>
        <row r="21">
          <cell r="E21">
            <v>23</v>
          </cell>
          <cell r="F21">
            <v>20</v>
          </cell>
          <cell r="G21">
            <v>3</v>
          </cell>
          <cell r="L21">
            <v>403</v>
          </cell>
          <cell r="M21">
            <v>403</v>
          </cell>
          <cell r="N21" t="str">
            <v>-</v>
          </cell>
        </row>
        <row r="22">
          <cell r="E22">
            <v>153</v>
          </cell>
          <cell r="F22">
            <v>122</v>
          </cell>
          <cell r="G22">
            <v>31</v>
          </cell>
          <cell r="L22">
            <v>29</v>
          </cell>
          <cell r="M22">
            <v>29</v>
          </cell>
          <cell r="N22" t="str">
            <v>-</v>
          </cell>
        </row>
        <row r="23">
          <cell r="E23">
            <v>482</v>
          </cell>
          <cell r="F23">
            <v>453</v>
          </cell>
          <cell r="G23">
            <v>29</v>
          </cell>
          <cell r="L23">
            <v>20</v>
          </cell>
          <cell r="M23">
            <v>20</v>
          </cell>
          <cell r="N23" t="str">
            <v>-</v>
          </cell>
        </row>
        <row r="24">
          <cell r="E24">
            <v>36</v>
          </cell>
          <cell r="F24">
            <v>26</v>
          </cell>
          <cell r="G24">
            <v>10</v>
          </cell>
          <cell r="L24">
            <v>10</v>
          </cell>
          <cell r="M24">
            <v>9</v>
          </cell>
          <cell r="N24">
            <v>1</v>
          </cell>
        </row>
        <row r="25">
          <cell r="E25">
            <v>10</v>
          </cell>
          <cell r="F25">
            <v>8</v>
          </cell>
          <cell r="G25">
            <v>2</v>
          </cell>
        </row>
        <row r="26">
          <cell r="E26">
            <v>15</v>
          </cell>
          <cell r="F26">
            <v>11</v>
          </cell>
          <cell r="G26">
            <v>4</v>
          </cell>
        </row>
        <row r="27">
          <cell r="E27">
            <v>475</v>
          </cell>
          <cell r="F27">
            <v>309</v>
          </cell>
          <cell r="G27">
            <v>166</v>
          </cell>
        </row>
        <row r="28">
          <cell r="E28">
            <v>234</v>
          </cell>
          <cell r="F28">
            <v>224</v>
          </cell>
          <cell r="G28">
            <v>10</v>
          </cell>
        </row>
        <row r="29">
          <cell r="E29">
            <v>105</v>
          </cell>
          <cell r="F29">
            <v>73</v>
          </cell>
          <cell r="G29">
            <v>32</v>
          </cell>
        </row>
        <row r="30">
          <cell r="E30">
            <v>34</v>
          </cell>
          <cell r="F30">
            <v>27</v>
          </cell>
          <cell r="G30">
            <v>7</v>
          </cell>
        </row>
        <row r="31">
          <cell r="E31">
            <v>1199</v>
          </cell>
          <cell r="F31">
            <v>1194</v>
          </cell>
          <cell r="G31">
            <v>5</v>
          </cell>
        </row>
        <row r="32">
          <cell r="E32">
            <v>98</v>
          </cell>
          <cell r="F32">
            <v>94</v>
          </cell>
          <cell r="G32">
            <v>4</v>
          </cell>
        </row>
        <row r="33">
          <cell r="E33">
            <v>157</v>
          </cell>
          <cell r="F33">
            <v>152</v>
          </cell>
          <cell r="G33">
            <v>5</v>
          </cell>
        </row>
        <row r="34">
          <cell r="E34">
            <v>26</v>
          </cell>
          <cell r="F34">
            <v>23</v>
          </cell>
          <cell r="G34">
            <v>3</v>
          </cell>
        </row>
        <row r="35">
          <cell r="E35">
            <v>41</v>
          </cell>
          <cell r="F35">
            <v>28</v>
          </cell>
          <cell r="G35">
            <v>13</v>
          </cell>
        </row>
        <row r="36">
          <cell r="E36">
            <v>30</v>
          </cell>
          <cell r="F36">
            <v>18</v>
          </cell>
          <cell r="G36">
            <v>12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>
        <row r="3">
          <cell r="B3" t="str">
            <v>男</v>
          </cell>
          <cell r="C3" t="str">
            <v>女</v>
          </cell>
        </row>
        <row r="4">
          <cell r="A4" t="str">
            <v>０～４</v>
          </cell>
          <cell r="B4">
            <v>-2359</v>
          </cell>
          <cell r="C4">
            <v>2251</v>
          </cell>
        </row>
        <row r="5">
          <cell r="A5" t="str">
            <v>５～９</v>
          </cell>
          <cell r="B5">
            <v>-2037</v>
          </cell>
          <cell r="C5">
            <v>1968</v>
          </cell>
        </row>
        <row r="6">
          <cell r="A6" t="str">
            <v>１０～１４</v>
          </cell>
          <cell r="B6">
            <v>-1995</v>
          </cell>
          <cell r="C6">
            <v>1897</v>
          </cell>
        </row>
        <row r="7">
          <cell r="A7" t="str">
            <v>１５～１９</v>
          </cell>
          <cell r="B7">
            <v>-2292</v>
          </cell>
          <cell r="C7">
            <v>2379</v>
          </cell>
        </row>
        <row r="8">
          <cell r="A8" t="str">
            <v>２０～２４</v>
          </cell>
          <cell r="B8">
            <v>-2641</v>
          </cell>
          <cell r="C8">
            <v>2734</v>
          </cell>
        </row>
        <row r="9">
          <cell r="A9" t="str">
            <v>２５～２９</v>
          </cell>
          <cell r="B9">
            <v>-2399</v>
          </cell>
          <cell r="C9">
            <v>2332</v>
          </cell>
        </row>
        <row r="10">
          <cell r="A10" t="str">
            <v>３０～３４</v>
          </cell>
          <cell r="B10">
            <v>-2174</v>
          </cell>
          <cell r="C10">
            <v>1982</v>
          </cell>
        </row>
        <row r="11">
          <cell r="A11" t="str">
            <v>３５～３９</v>
          </cell>
          <cell r="B11">
            <v>-1983</v>
          </cell>
          <cell r="C11">
            <v>1929</v>
          </cell>
        </row>
        <row r="12">
          <cell r="A12" t="str">
            <v>４０～４４</v>
          </cell>
          <cell r="B12">
            <v>-1756</v>
          </cell>
          <cell r="C12">
            <v>1649</v>
          </cell>
        </row>
        <row r="13">
          <cell r="A13" t="str">
            <v>４５～４９</v>
          </cell>
          <cell r="B13">
            <v>-1334</v>
          </cell>
          <cell r="C13">
            <v>1667</v>
          </cell>
        </row>
        <row r="14">
          <cell r="A14" t="str">
            <v>５０～５４</v>
          </cell>
          <cell r="B14">
            <v>-1151</v>
          </cell>
          <cell r="C14">
            <v>1283</v>
          </cell>
        </row>
        <row r="15">
          <cell r="A15" t="str">
            <v>５５～５９</v>
          </cell>
          <cell r="B15">
            <v>-1005</v>
          </cell>
          <cell r="C15">
            <v>1182</v>
          </cell>
        </row>
        <row r="16">
          <cell r="A16" t="str">
            <v>６０～６４</v>
          </cell>
          <cell r="B16">
            <v>-831</v>
          </cell>
          <cell r="C16">
            <v>884</v>
          </cell>
        </row>
        <row r="17">
          <cell r="A17" t="str">
            <v>６５～６９</v>
          </cell>
          <cell r="B17">
            <v>-737</v>
          </cell>
          <cell r="C17">
            <v>795</v>
          </cell>
        </row>
        <row r="18">
          <cell r="A18" t="str">
            <v>７０～７４</v>
          </cell>
          <cell r="B18">
            <v>-512</v>
          </cell>
          <cell r="C18">
            <v>630</v>
          </cell>
        </row>
        <row r="19">
          <cell r="A19" t="str">
            <v>７５～７９</v>
          </cell>
          <cell r="B19">
            <v>-327</v>
          </cell>
          <cell r="C19">
            <v>415</v>
          </cell>
        </row>
        <row r="20">
          <cell r="A20" t="str">
            <v>８０～８４</v>
          </cell>
          <cell r="B20">
            <v>-147</v>
          </cell>
          <cell r="C20">
            <v>235</v>
          </cell>
        </row>
        <row r="21">
          <cell r="A21" t="str">
            <v>８５～８９</v>
          </cell>
          <cell r="B21">
            <v>-32</v>
          </cell>
          <cell r="C21">
            <v>106</v>
          </cell>
        </row>
        <row r="22">
          <cell r="A22" t="str">
            <v>９０～９４</v>
          </cell>
          <cell r="B22">
            <v>-10</v>
          </cell>
          <cell r="C22">
            <v>21</v>
          </cell>
        </row>
        <row r="23">
          <cell r="A23" t="str">
            <v>９５～９９</v>
          </cell>
          <cell r="B23">
            <v>-1</v>
          </cell>
          <cell r="C23">
            <v>4</v>
          </cell>
        </row>
        <row r="24">
          <cell r="A24" t="str">
            <v>１００歳以上</v>
          </cell>
          <cell r="B24">
            <v>0</v>
          </cell>
          <cell r="C24">
            <v>0</v>
          </cell>
        </row>
        <row r="32">
          <cell r="B32" t="str">
            <v>男</v>
          </cell>
          <cell r="C32" t="str">
            <v>女</v>
          </cell>
        </row>
        <row r="33">
          <cell r="A33" t="str">
            <v>０～４</v>
          </cell>
          <cell r="B33">
            <v>-1345</v>
          </cell>
          <cell r="C33">
            <v>1174</v>
          </cell>
        </row>
        <row r="34">
          <cell r="A34" t="str">
            <v>５～９</v>
          </cell>
          <cell r="B34">
            <v>-1504</v>
          </cell>
          <cell r="C34">
            <v>1441</v>
          </cell>
        </row>
        <row r="35">
          <cell r="A35" t="str">
            <v>１０～１４</v>
          </cell>
          <cell r="B35">
            <v>-1700</v>
          </cell>
          <cell r="C35">
            <v>1529</v>
          </cell>
        </row>
        <row r="36">
          <cell r="A36" t="str">
            <v>１５～１９</v>
          </cell>
          <cell r="B36">
            <v>-2266</v>
          </cell>
          <cell r="C36">
            <v>1913</v>
          </cell>
        </row>
        <row r="37">
          <cell r="A37" t="str">
            <v>２０～２４</v>
          </cell>
          <cell r="B37">
            <v>-2306</v>
          </cell>
          <cell r="C37">
            <v>2038</v>
          </cell>
        </row>
        <row r="38">
          <cell r="A38" t="str">
            <v>２５～２９</v>
          </cell>
          <cell r="B38">
            <v>-1918</v>
          </cell>
          <cell r="C38">
            <v>1655</v>
          </cell>
        </row>
        <row r="39">
          <cell r="A39" t="str">
            <v>３０～３４</v>
          </cell>
          <cell r="B39">
            <v>-2078</v>
          </cell>
          <cell r="C39">
            <v>1897</v>
          </cell>
        </row>
        <row r="40">
          <cell r="A40" t="str">
            <v>３５～３９</v>
          </cell>
          <cell r="B40">
            <v>-2335</v>
          </cell>
          <cell r="C40">
            <v>2264</v>
          </cell>
        </row>
        <row r="41">
          <cell r="A41" t="str">
            <v>４０～４４</v>
          </cell>
          <cell r="B41">
            <v>-3033</v>
          </cell>
          <cell r="C41">
            <v>2718</v>
          </cell>
        </row>
        <row r="42">
          <cell r="A42" t="str">
            <v>４５～４９</v>
          </cell>
          <cell r="B42">
            <v>-2680</v>
          </cell>
          <cell r="C42">
            <v>2557</v>
          </cell>
        </row>
        <row r="43">
          <cell r="A43" t="str">
            <v>５０～５４</v>
          </cell>
          <cell r="B43">
            <v>-2669</v>
          </cell>
          <cell r="C43">
            <v>2641</v>
          </cell>
        </row>
        <row r="44">
          <cell r="A44" t="str">
            <v>５５～５９</v>
          </cell>
          <cell r="B44">
            <v>-2702</v>
          </cell>
          <cell r="C44">
            <v>2702</v>
          </cell>
        </row>
        <row r="45">
          <cell r="A45" t="str">
            <v>６０～６４</v>
          </cell>
          <cell r="B45">
            <v>-3297</v>
          </cell>
          <cell r="C45">
            <v>3151</v>
          </cell>
        </row>
        <row r="46">
          <cell r="A46" t="str">
            <v>６５～６９</v>
          </cell>
          <cell r="B46">
            <v>-3643</v>
          </cell>
          <cell r="C46">
            <v>3555</v>
          </cell>
        </row>
        <row r="47">
          <cell r="A47" t="str">
            <v>７０～７４</v>
          </cell>
          <cell r="B47">
            <v>-2727</v>
          </cell>
          <cell r="C47">
            <v>2803</v>
          </cell>
        </row>
        <row r="48">
          <cell r="A48" t="str">
            <v>７５～７９</v>
          </cell>
          <cell r="B48">
            <v>-1981</v>
          </cell>
          <cell r="C48">
            <v>2225</v>
          </cell>
        </row>
        <row r="49">
          <cell r="A49" t="str">
            <v>８０～８４</v>
          </cell>
          <cell r="B49">
            <v>-1255</v>
          </cell>
          <cell r="C49">
            <v>1732</v>
          </cell>
        </row>
        <row r="50">
          <cell r="A50" t="str">
            <v>８５～８９</v>
          </cell>
          <cell r="B50">
            <v>-617</v>
          </cell>
          <cell r="C50">
            <v>1208</v>
          </cell>
        </row>
        <row r="51">
          <cell r="A51" t="str">
            <v>９０～９４</v>
          </cell>
          <cell r="B51">
            <v>-218</v>
          </cell>
          <cell r="C51">
            <v>656</v>
          </cell>
        </row>
        <row r="52">
          <cell r="A52" t="str">
            <v>９５～９９</v>
          </cell>
          <cell r="B52">
            <v>-41</v>
          </cell>
          <cell r="C52">
            <v>206</v>
          </cell>
        </row>
        <row r="53">
          <cell r="A53" t="str">
            <v>１００歳以上</v>
          </cell>
          <cell r="B53">
            <v>-3</v>
          </cell>
          <cell r="C53">
            <v>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6">
          <cell r="E26">
            <v>1345</v>
          </cell>
          <cell r="F26">
            <v>1174</v>
          </cell>
          <cell r="J26">
            <v>2306</v>
          </cell>
          <cell r="K26">
            <v>2038</v>
          </cell>
        </row>
        <row r="33">
          <cell r="E33">
            <v>1504</v>
          </cell>
          <cell r="F33">
            <v>1441</v>
          </cell>
          <cell r="J33">
            <v>1918</v>
          </cell>
          <cell r="K33">
            <v>1655</v>
          </cell>
        </row>
        <row r="40">
          <cell r="E40">
            <v>1700</v>
          </cell>
          <cell r="F40">
            <v>1529</v>
          </cell>
          <cell r="J40">
            <v>2078</v>
          </cell>
          <cell r="K40">
            <v>1897</v>
          </cell>
        </row>
        <row r="47">
          <cell r="E47">
            <v>2266</v>
          </cell>
          <cell r="F47">
            <v>1913</v>
          </cell>
          <cell r="J47">
            <v>2335</v>
          </cell>
          <cell r="K47">
            <v>2264</v>
          </cell>
        </row>
      </sheetData>
      <sheetData sheetId="16" refreshError="1">
        <row r="4">
          <cell r="D4">
            <v>3033</v>
          </cell>
          <cell r="E4">
            <v>2718</v>
          </cell>
          <cell r="I4">
            <v>2727</v>
          </cell>
          <cell r="J4">
            <v>2803</v>
          </cell>
        </row>
        <row r="11">
          <cell r="D11">
            <v>2680</v>
          </cell>
          <cell r="E11">
            <v>2557</v>
          </cell>
          <cell r="I11">
            <v>1981</v>
          </cell>
          <cell r="J11">
            <v>2225</v>
          </cell>
        </row>
        <row r="18">
          <cell r="D18">
            <v>2669</v>
          </cell>
          <cell r="E18">
            <v>2641</v>
          </cell>
          <cell r="I18">
            <v>1255</v>
          </cell>
          <cell r="J18">
            <v>1732</v>
          </cell>
        </row>
        <row r="25">
          <cell r="D25">
            <v>2702</v>
          </cell>
          <cell r="E25">
            <v>2702</v>
          </cell>
          <cell r="I25">
            <v>617</v>
          </cell>
          <cell r="J25">
            <v>1208</v>
          </cell>
        </row>
        <row r="32">
          <cell r="D32">
            <v>3297</v>
          </cell>
          <cell r="E32">
            <v>3151</v>
          </cell>
          <cell r="I32">
            <v>218</v>
          </cell>
          <cell r="J32">
            <v>656</v>
          </cell>
        </row>
        <row r="39">
          <cell r="D39">
            <v>3643</v>
          </cell>
          <cell r="E39">
            <v>3555</v>
          </cell>
          <cell r="I39">
            <v>41</v>
          </cell>
          <cell r="J39">
            <v>206</v>
          </cell>
        </row>
        <row r="46">
          <cell r="I46">
            <v>3</v>
          </cell>
          <cell r="J46">
            <v>26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2" zoomScale="70" zoomScaleNormal="70" workbookViewId="0">
      <selection activeCell="N35" sqref="N35"/>
    </sheetView>
  </sheetViews>
  <sheetFormatPr defaultRowHeight="13.5"/>
  <cols>
    <col min="10" max="10" width="12.125" customWidth="1"/>
  </cols>
  <sheetData>
    <row r="1" spans="1:13" ht="42">
      <c r="A1" s="1"/>
      <c r="B1" s="673" t="s">
        <v>979</v>
      </c>
      <c r="C1" s="673"/>
      <c r="D1" s="673"/>
      <c r="E1" s="673"/>
      <c r="F1" s="673"/>
      <c r="G1" s="673"/>
      <c r="H1" s="673"/>
      <c r="I1" s="673"/>
      <c r="J1" s="673"/>
    </row>
    <row r="2" spans="1:13">
      <c r="L2" s="674" t="s">
        <v>980</v>
      </c>
      <c r="M2" s="674" t="s">
        <v>981</v>
      </c>
    </row>
    <row r="3" spans="1:13">
      <c r="L3" s="674"/>
      <c r="M3" s="674"/>
    </row>
    <row r="4" spans="1:13">
      <c r="L4" s="3" t="s">
        <v>1056</v>
      </c>
      <c r="M4" s="4">
        <f>'P10'!D50</f>
        <v>17013</v>
      </c>
    </row>
    <row r="5" spans="1:13">
      <c r="L5" s="3" t="s">
        <v>1057</v>
      </c>
      <c r="M5" s="4">
        <f>'P11'!D10</f>
        <v>19121</v>
      </c>
    </row>
    <row r="6" spans="1:13">
      <c r="L6" s="3" t="s">
        <v>1058</v>
      </c>
      <c r="M6" s="4">
        <f>'P11'!D15</f>
        <v>22342</v>
      </c>
    </row>
    <row r="7" spans="1:13">
      <c r="L7" s="3" t="s">
        <v>1059</v>
      </c>
      <c r="M7" s="4">
        <f>'P11'!D20</f>
        <v>26520</v>
      </c>
    </row>
    <row r="8" spans="1:13">
      <c r="L8" s="3" t="s">
        <v>1060</v>
      </c>
      <c r="M8" s="4">
        <f>'P11'!D25</f>
        <v>28933</v>
      </c>
    </row>
    <row r="9" spans="1:13">
      <c r="L9" s="3" t="s">
        <v>1061</v>
      </c>
      <c r="M9" s="4">
        <f>'P11'!D30</f>
        <v>31446</v>
      </c>
    </row>
    <row r="10" spans="1:13">
      <c r="L10" s="3" t="s">
        <v>1062</v>
      </c>
      <c r="M10" s="4">
        <f>'P11'!D35</f>
        <v>32931</v>
      </c>
    </row>
    <row r="11" spans="1:13">
      <c r="L11" s="3" t="s">
        <v>1063</v>
      </c>
      <c r="M11" s="4">
        <f>'P11'!D40</f>
        <v>33811</v>
      </c>
    </row>
    <row r="12" spans="1:13">
      <c r="L12" s="3" t="s">
        <v>1064</v>
      </c>
      <c r="M12" s="4">
        <f>'P11'!D45</f>
        <v>35440</v>
      </c>
    </row>
    <row r="22" spans="12:15">
      <c r="L22" s="2" t="s">
        <v>980</v>
      </c>
      <c r="M22" s="675" t="s">
        <v>36</v>
      </c>
      <c r="N22" s="676"/>
      <c r="O22" s="677"/>
    </row>
    <row r="23" spans="12:15">
      <c r="L23" s="2"/>
      <c r="M23" s="2" t="s">
        <v>982</v>
      </c>
      <c r="N23" s="2" t="s">
        <v>983</v>
      </c>
      <c r="O23" s="2" t="s">
        <v>39</v>
      </c>
    </row>
    <row r="24" spans="12:15">
      <c r="L24" s="3" t="s">
        <v>1056</v>
      </c>
      <c r="M24" s="4">
        <f>'P10'!F50</f>
        <v>61764</v>
      </c>
      <c r="N24" s="4">
        <f>'P10'!G50</f>
        <v>31001</v>
      </c>
      <c r="O24" s="4">
        <f>'P10'!H50</f>
        <v>30763</v>
      </c>
    </row>
    <row r="25" spans="12:15">
      <c r="L25" s="3" t="s">
        <v>1057</v>
      </c>
      <c r="M25" s="4">
        <f>'P11'!F10</f>
        <v>66765</v>
      </c>
      <c r="N25" s="4">
        <f>'P11'!G10</f>
        <v>33344</v>
      </c>
      <c r="O25" s="4">
        <f>'P11'!H10</f>
        <v>33421</v>
      </c>
    </row>
    <row r="26" spans="12:15">
      <c r="L26" s="3" t="s">
        <v>1058</v>
      </c>
      <c r="M26" s="4">
        <f>'P11'!F15</f>
        <v>73227</v>
      </c>
      <c r="N26" s="4">
        <f>'P11'!G15</f>
        <v>36598</v>
      </c>
      <c r="O26" s="4">
        <f>'P11'!H15</f>
        <v>36629</v>
      </c>
    </row>
    <row r="27" spans="12:15">
      <c r="L27" s="3" t="s">
        <v>1059</v>
      </c>
      <c r="M27" s="4">
        <f>'P11'!F20</f>
        <v>80986</v>
      </c>
      <c r="N27" s="4">
        <f>'P11'!G20</f>
        <v>40574</v>
      </c>
      <c r="O27" s="4">
        <f>'P11'!H20</f>
        <v>40412</v>
      </c>
    </row>
    <row r="28" spans="12:15">
      <c r="L28" s="3" t="s">
        <v>1060</v>
      </c>
      <c r="M28" s="4">
        <f>'P11'!F25</f>
        <v>83186</v>
      </c>
      <c r="N28" s="4">
        <f>'P11'!G25</f>
        <v>41701</v>
      </c>
      <c r="O28" s="4">
        <f>'P11'!H25</f>
        <v>41485</v>
      </c>
    </row>
    <row r="29" spans="12:15">
      <c r="L29" s="3" t="s">
        <v>1061</v>
      </c>
      <c r="M29" s="4">
        <f>'P11'!F30</f>
        <v>84544</v>
      </c>
      <c r="N29" s="4">
        <f>'P11'!G30</f>
        <v>42264</v>
      </c>
      <c r="O29" s="4">
        <f>'P11'!H30</f>
        <v>42280</v>
      </c>
    </row>
    <row r="30" spans="12:15">
      <c r="L30" s="3" t="s">
        <v>1062</v>
      </c>
      <c r="M30" s="4">
        <f>'P11'!F35</f>
        <v>82974</v>
      </c>
      <c r="N30" s="4">
        <f>'P11'!G35</f>
        <v>41424</v>
      </c>
      <c r="O30" s="4">
        <f>'P11'!H35</f>
        <v>41550</v>
      </c>
    </row>
    <row r="31" spans="12:15">
      <c r="L31" s="3" t="s">
        <v>1063</v>
      </c>
      <c r="M31" s="4">
        <f>'P11'!F40</f>
        <v>80513</v>
      </c>
      <c r="N31" s="4">
        <f>'P11'!G40</f>
        <v>40277</v>
      </c>
      <c r="O31" s="4">
        <f>'P11'!H40</f>
        <v>40236</v>
      </c>
    </row>
    <row r="32" spans="12:15">
      <c r="L32" s="3" t="s">
        <v>1064</v>
      </c>
      <c r="M32" s="4">
        <f>'P11'!F45</f>
        <v>79123</v>
      </c>
      <c r="N32" s="4">
        <f>'P11'!G45</f>
        <v>39597</v>
      </c>
      <c r="O32" s="4">
        <f>'P11'!H45</f>
        <v>39526</v>
      </c>
    </row>
  </sheetData>
  <mergeCells count="4">
    <mergeCell ref="B1:J1"/>
    <mergeCell ref="L2:L3"/>
    <mergeCell ref="M2:M3"/>
    <mergeCell ref="M22:O22"/>
  </mergeCells>
  <phoneticPr fontId="68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
- 7 -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G16" sqref="G16"/>
    </sheetView>
  </sheetViews>
  <sheetFormatPr defaultRowHeight="13.5"/>
  <cols>
    <col min="1" max="1" width="7.5" customWidth="1"/>
    <col min="2" max="2" width="7.125" bestFit="1" customWidth="1"/>
  </cols>
  <sheetData>
    <row r="1" spans="1:10">
      <c r="A1" s="2" t="s">
        <v>984</v>
      </c>
      <c r="B1" s="6" t="s">
        <v>985</v>
      </c>
      <c r="C1" s="6" t="s">
        <v>986</v>
      </c>
      <c r="D1" s="2" t="s">
        <v>987</v>
      </c>
      <c r="E1" s="5" t="s">
        <v>988</v>
      </c>
      <c r="F1" s="2" t="s">
        <v>989</v>
      </c>
      <c r="G1" s="5" t="s">
        <v>990</v>
      </c>
      <c r="H1" s="2" t="s">
        <v>991</v>
      </c>
      <c r="I1" s="2" t="s">
        <v>992</v>
      </c>
      <c r="J1" s="2" t="s">
        <v>993</v>
      </c>
    </row>
    <row r="2" spans="1:10">
      <c r="A2" s="9" t="s">
        <v>1069</v>
      </c>
      <c r="B2" s="10">
        <f>'P12'!L37</f>
        <v>1713</v>
      </c>
      <c r="C2" s="10">
        <f>'P12'!K37</f>
        <v>6777</v>
      </c>
      <c r="D2" s="10">
        <f>'P12'!J37</f>
        <v>1714</v>
      </c>
      <c r="E2" s="10">
        <f>'P12'!I37</f>
        <v>1862</v>
      </c>
      <c r="F2" s="10">
        <f>'P12'!H37</f>
        <v>2117</v>
      </c>
      <c r="G2" s="10">
        <f>'P12'!G37</f>
        <v>7142</v>
      </c>
      <c r="H2" s="10">
        <f>'P12'!F37</f>
        <v>19814</v>
      </c>
      <c r="I2" s="10">
        <f>'P12'!E37</f>
        <v>16393</v>
      </c>
      <c r="J2" s="10">
        <f>'P12'!D37</f>
        <v>21591</v>
      </c>
    </row>
    <row r="3" spans="1:10">
      <c r="A3" s="12" t="s">
        <v>1068</v>
      </c>
      <c r="B3" s="10">
        <f>'P12'!L35</f>
        <v>1796</v>
      </c>
      <c r="C3" s="10">
        <f>'P12'!K35</f>
        <v>7029</v>
      </c>
      <c r="D3" s="10">
        <f>'P12'!J35</f>
        <v>1796</v>
      </c>
      <c r="E3" s="10">
        <f>'P12'!I35</f>
        <v>1984</v>
      </c>
      <c r="F3" s="10">
        <f>'P12'!H35</f>
        <v>2128</v>
      </c>
      <c r="G3" s="10">
        <f>'P12'!G35</f>
        <v>6856</v>
      </c>
      <c r="H3" s="10">
        <f>'P12'!F35</f>
        <v>19988</v>
      </c>
      <c r="I3" s="10">
        <f>'P12'!E35</f>
        <v>16440</v>
      </c>
      <c r="J3" s="10">
        <f>'P12'!D35</f>
        <v>21691</v>
      </c>
    </row>
    <row r="4" spans="1:10">
      <c r="A4" s="13" t="s">
        <v>1067</v>
      </c>
      <c r="B4" s="10">
        <f>'P12'!L33</f>
        <v>1923</v>
      </c>
      <c r="C4" s="10">
        <f>'P12'!K33</f>
        <v>7438</v>
      </c>
      <c r="D4" s="10">
        <f>'P12'!J33</f>
        <v>1889</v>
      </c>
      <c r="E4" s="10">
        <f>'P12'!I33</f>
        <v>2093</v>
      </c>
      <c r="F4" s="10">
        <f>'P12'!H33</f>
        <v>2249</v>
      </c>
      <c r="G4" s="10">
        <f>'P12'!G33</f>
        <v>6499</v>
      </c>
      <c r="H4" s="10">
        <f>'P12'!F33</f>
        <v>19993</v>
      </c>
      <c r="I4" s="10">
        <f>'P12'!E33</f>
        <v>16526</v>
      </c>
      <c r="J4" s="10">
        <f>'P12'!D33</f>
        <v>21683</v>
      </c>
    </row>
    <row r="5" spans="1:10">
      <c r="A5" s="13" t="s">
        <v>1066</v>
      </c>
      <c r="B5" s="10">
        <f>'P12'!L30</f>
        <v>2032</v>
      </c>
      <c r="C5" s="10">
        <f>'P12'!K30</f>
        <v>7809</v>
      </c>
      <c r="D5" s="10">
        <f>'P12'!J30</f>
        <v>2030</v>
      </c>
      <c r="E5" s="10">
        <f>'P12'!I30</f>
        <v>2202</v>
      </c>
      <c r="F5" s="10">
        <f>'P12'!H30</f>
        <v>2283</v>
      </c>
      <c r="G5" s="10">
        <f>'P12'!G30</f>
        <v>6340</v>
      </c>
      <c r="H5" s="10">
        <f>'P12'!F30</f>
        <v>19957</v>
      </c>
      <c r="I5" s="10">
        <f>'P12'!E30</f>
        <v>16530</v>
      </c>
      <c r="J5" s="10">
        <f>'P12'!D30</f>
        <v>21646</v>
      </c>
    </row>
    <row r="6" spans="1:10">
      <c r="A6" s="13" t="s">
        <v>1065</v>
      </c>
      <c r="B6" s="10">
        <f>'P12'!L28</f>
        <v>2138</v>
      </c>
      <c r="C6" s="10">
        <f>'P12'!K28</f>
        <v>8249</v>
      </c>
      <c r="D6" s="10">
        <f>'P12'!J28</f>
        <v>2147</v>
      </c>
      <c r="E6" s="10">
        <f>'P12'!I28</f>
        <v>2363</v>
      </c>
      <c r="F6" s="10">
        <f>'P12'!H28</f>
        <v>2362</v>
      </c>
      <c r="G6" s="10">
        <f>'P12'!G28</f>
        <v>6046</v>
      </c>
      <c r="H6" s="10">
        <f>'P12'!F28</f>
        <v>19987</v>
      </c>
      <c r="I6" s="10">
        <f>'P12'!E28</f>
        <v>16712</v>
      </c>
      <c r="J6" s="10">
        <f>'P12'!D28</f>
        <v>21870</v>
      </c>
    </row>
    <row r="8" spans="1:10" s="8" customFormat="1">
      <c r="A8" s="14"/>
      <c r="J8" s="15"/>
    </row>
    <row r="9" spans="1:10" s="8" customFormat="1">
      <c r="A9" s="14"/>
      <c r="B9" s="11"/>
      <c r="C9" s="11"/>
      <c r="D9" s="11"/>
      <c r="E9" s="11"/>
      <c r="F9" s="11"/>
      <c r="G9" s="11"/>
      <c r="H9" s="11"/>
      <c r="I9" s="11"/>
      <c r="J9" s="15"/>
    </row>
    <row r="10" spans="1:10" s="8" customFormat="1">
      <c r="A10" s="14"/>
      <c r="J10" s="15"/>
    </row>
    <row r="11" spans="1:10" s="8" customFormat="1">
      <c r="A11" s="14"/>
      <c r="B11" s="11"/>
      <c r="C11" s="11"/>
      <c r="D11" s="11"/>
      <c r="E11" s="11"/>
      <c r="F11" s="11"/>
      <c r="G11" s="11"/>
      <c r="H11" s="11"/>
      <c r="I11" s="11"/>
      <c r="J11" s="15"/>
    </row>
    <row r="12" spans="1:10" s="8" customFormat="1">
      <c r="A12" s="14"/>
      <c r="B12"/>
      <c r="C12"/>
      <c r="D12"/>
      <c r="E12"/>
      <c r="F12"/>
      <c r="G12"/>
      <c r="H12"/>
      <c r="I12"/>
      <c r="J12" s="15"/>
    </row>
    <row r="13" spans="1:10">
      <c r="A13" s="14"/>
      <c r="J13" s="15"/>
    </row>
    <row r="14" spans="1:10">
      <c r="A14" s="14"/>
      <c r="B14" s="11"/>
      <c r="C14" s="11"/>
      <c r="D14" s="11"/>
      <c r="E14" s="11"/>
      <c r="F14" s="11"/>
      <c r="G14" s="11"/>
      <c r="H14" s="11"/>
      <c r="I14" s="11"/>
      <c r="J14" s="15"/>
    </row>
    <row r="15" spans="1:10">
      <c r="A15" s="14"/>
      <c r="J15" s="15"/>
    </row>
    <row r="16" spans="1:10" ht="15.75">
      <c r="A16" s="16"/>
      <c r="B16" s="11"/>
      <c r="C16" s="11"/>
      <c r="D16" s="11"/>
      <c r="E16" s="11"/>
      <c r="F16" s="11"/>
      <c r="G16" s="11"/>
      <c r="H16" s="11"/>
      <c r="I16" s="11"/>
      <c r="J16" s="17"/>
    </row>
    <row r="17" spans="1:10">
      <c r="A17" s="14"/>
      <c r="J17" s="17"/>
    </row>
  </sheetData>
  <phoneticPr fontId="68"/>
  <pageMargins left="0.6" right="0.52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0" zoomScaleNormal="100" workbookViewId="0">
      <selection activeCell="O38" sqref="O38"/>
    </sheetView>
  </sheetViews>
  <sheetFormatPr defaultRowHeight="13.5"/>
  <cols>
    <col min="2" max="2" width="9" style="18"/>
    <col min="4" max="4" width="3.625" customWidth="1"/>
    <col min="10" max="10" width="8.75" customWidth="1"/>
  </cols>
  <sheetData>
    <row r="1" spans="1:14" ht="21"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3" spans="1:14">
      <c r="A3" s="19" t="s">
        <v>994</v>
      </c>
      <c r="B3" s="20" t="s">
        <v>983</v>
      </c>
      <c r="C3" s="19" t="s">
        <v>995</v>
      </c>
    </row>
    <row r="4" spans="1:14">
      <c r="A4" s="19" t="s">
        <v>1005</v>
      </c>
      <c r="B4" s="21">
        <v>-2359</v>
      </c>
      <c r="C4" s="22">
        <v>2251</v>
      </c>
    </row>
    <row r="5" spans="1:14">
      <c r="A5" s="19" t="s">
        <v>996</v>
      </c>
      <c r="B5" s="21">
        <v>-2037</v>
      </c>
      <c r="C5" s="22">
        <v>1968</v>
      </c>
    </row>
    <row r="6" spans="1:14">
      <c r="A6" s="19" t="s">
        <v>997</v>
      </c>
      <c r="B6" s="21">
        <v>-1995</v>
      </c>
      <c r="C6" s="22">
        <v>1897</v>
      </c>
    </row>
    <row r="7" spans="1:14">
      <c r="A7" s="19" t="s">
        <v>998</v>
      </c>
      <c r="B7" s="21">
        <v>-2292</v>
      </c>
      <c r="C7" s="22">
        <v>2379</v>
      </c>
    </row>
    <row r="8" spans="1:14">
      <c r="A8" s="19" t="s">
        <v>1014</v>
      </c>
      <c r="B8" s="21">
        <v>-2641</v>
      </c>
      <c r="C8" s="22">
        <v>2734</v>
      </c>
    </row>
    <row r="9" spans="1:14">
      <c r="A9" s="19" t="s">
        <v>1007</v>
      </c>
      <c r="B9" s="21">
        <v>-2399</v>
      </c>
      <c r="C9" s="22">
        <v>2332</v>
      </c>
    </row>
    <row r="10" spans="1:14">
      <c r="A10" s="19" t="s">
        <v>1008</v>
      </c>
      <c r="B10" s="21">
        <v>-2174</v>
      </c>
      <c r="C10" s="22">
        <v>1982</v>
      </c>
    </row>
    <row r="11" spans="1:14">
      <c r="A11" s="19" t="s">
        <v>1015</v>
      </c>
      <c r="B11" s="21">
        <v>-1983</v>
      </c>
      <c r="C11" s="22">
        <v>1929</v>
      </c>
    </row>
    <row r="12" spans="1:14">
      <c r="A12" s="19" t="s">
        <v>1016</v>
      </c>
      <c r="B12" s="21">
        <v>-1756</v>
      </c>
      <c r="C12" s="22">
        <v>1649</v>
      </c>
    </row>
    <row r="13" spans="1:14">
      <c r="A13" s="19" t="s">
        <v>1009</v>
      </c>
      <c r="B13" s="21">
        <v>-1334</v>
      </c>
      <c r="C13" s="22">
        <v>1667</v>
      </c>
    </row>
    <row r="14" spans="1:14">
      <c r="A14" s="19" t="s">
        <v>1010</v>
      </c>
      <c r="B14" s="21">
        <v>-1151</v>
      </c>
      <c r="C14" s="22">
        <v>1283</v>
      </c>
    </row>
    <row r="15" spans="1:14">
      <c r="A15" s="19" t="s">
        <v>1017</v>
      </c>
      <c r="B15" s="21">
        <v>-1005</v>
      </c>
      <c r="C15" s="22">
        <v>1182</v>
      </c>
    </row>
    <row r="16" spans="1:14">
      <c r="A16" s="19" t="s">
        <v>1018</v>
      </c>
      <c r="B16" s="21">
        <v>-831</v>
      </c>
      <c r="C16" s="22">
        <v>884</v>
      </c>
    </row>
    <row r="17" spans="1:3">
      <c r="A17" s="19" t="s">
        <v>1001</v>
      </c>
      <c r="B17" s="21">
        <v>-737</v>
      </c>
      <c r="C17" s="22">
        <v>795</v>
      </c>
    </row>
    <row r="18" spans="1:3">
      <c r="A18" s="19" t="s">
        <v>1012</v>
      </c>
      <c r="B18" s="21">
        <v>-512</v>
      </c>
      <c r="C18" s="22">
        <v>630</v>
      </c>
    </row>
    <row r="19" spans="1:3">
      <c r="A19" s="19" t="s">
        <v>1019</v>
      </c>
      <c r="B19" s="21">
        <v>-327</v>
      </c>
      <c r="C19" s="22">
        <v>415</v>
      </c>
    </row>
    <row r="20" spans="1:3">
      <c r="A20" s="19" t="s">
        <v>1013</v>
      </c>
      <c r="B20" s="21">
        <v>-147</v>
      </c>
      <c r="C20" s="22">
        <v>235</v>
      </c>
    </row>
    <row r="21" spans="1:3">
      <c r="A21" s="19" t="s">
        <v>1003</v>
      </c>
      <c r="B21" s="21">
        <v>-32</v>
      </c>
      <c r="C21" s="22">
        <v>106</v>
      </c>
    </row>
    <row r="22" spans="1:3">
      <c r="A22" s="19" t="s">
        <v>1020</v>
      </c>
      <c r="B22" s="21">
        <v>-10</v>
      </c>
      <c r="C22" s="22">
        <v>21</v>
      </c>
    </row>
    <row r="23" spans="1:3">
      <c r="A23" s="19" t="s">
        <v>1021</v>
      </c>
      <c r="B23" s="21">
        <v>-1</v>
      </c>
      <c r="C23" s="22">
        <v>4</v>
      </c>
    </row>
    <row r="24" spans="1:3">
      <c r="A24" s="19" t="s">
        <v>1004</v>
      </c>
      <c r="B24" s="23">
        <v>0</v>
      </c>
      <c r="C24" s="22">
        <v>0</v>
      </c>
    </row>
    <row r="32" spans="1:3">
      <c r="A32" s="19" t="s">
        <v>994</v>
      </c>
      <c r="B32" s="20" t="s">
        <v>983</v>
      </c>
      <c r="C32" s="19" t="s">
        <v>995</v>
      </c>
    </row>
    <row r="33" spans="1:3">
      <c r="A33" s="19" t="s">
        <v>1005</v>
      </c>
      <c r="B33" s="21">
        <f>-[2]P22!E26</f>
        <v>-1345</v>
      </c>
      <c r="C33" s="22">
        <f>[2]P22!F26</f>
        <v>1174</v>
      </c>
    </row>
    <row r="34" spans="1:3" ht="14.25">
      <c r="A34" s="19" t="s">
        <v>1022</v>
      </c>
      <c r="B34" s="24">
        <f>-[2]P22!E33</f>
        <v>-1504</v>
      </c>
      <c r="C34" s="25">
        <f>[2]P22!F33</f>
        <v>1441</v>
      </c>
    </row>
    <row r="35" spans="1:3" ht="14.25">
      <c r="A35" s="19" t="s">
        <v>1023</v>
      </c>
      <c r="B35" s="24">
        <f>-[2]P22!E40</f>
        <v>-1700</v>
      </c>
      <c r="C35" s="25">
        <f>[2]P22!F40</f>
        <v>1529</v>
      </c>
    </row>
    <row r="36" spans="1:3" ht="14.25">
      <c r="A36" s="19" t="s">
        <v>1006</v>
      </c>
      <c r="B36" s="24">
        <f>-[2]P22!E47</f>
        <v>-2266</v>
      </c>
      <c r="C36" s="25">
        <f>[2]P22!F47</f>
        <v>1913</v>
      </c>
    </row>
    <row r="37" spans="1:3" ht="14.25">
      <c r="A37" s="19" t="s">
        <v>1024</v>
      </c>
      <c r="B37" s="24">
        <f>-[2]P22!J26</f>
        <v>-2306</v>
      </c>
      <c r="C37" s="26">
        <f>[2]P22!K26</f>
        <v>2038</v>
      </c>
    </row>
    <row r="38" spans="1:3" ht="14.25">
      <c r="A38" s="19" t="s">
        <v>1025</v>
      </c>
      <c r="B38" s="24">
        <f>-[2]P22!J33</f>
        <v>-1918</v>
      </c>
      <c r="C38" s="26">
        <f>[2]P22!K33</f>
        <v>1655</v>
      </c>
    </row>
    <row r="39" spans="1:3" ht="14.25">
      <c r="A39" s="19" t="s">
        <v>1026</v>
      </c>
      <c r="B39" s="24">
        <f>-[2]P22!J40</f>
        <v>-2078</v>
      </c>
      <c r="C39" s="26">
        <f>[2]P22!K40</f>
        <v>1897</v>
      </c>
    </row>
    <row r="40" spans="1:3" ht="14.25">
      <c r="A40" s="19" t="s">
        <v>1027</v>
      </c>
      <c r="B40" s="24">
        <f>-[2]P22!J47</f>
        <v>-2335</v>
      </c>
      <c r="C40" s="26">
        <f>[2]P22!K47</f>
        <v>2264</v>
      </c>
    </row>
    <row r="41" spans="1:3" ht="14.25">
      <c r="A41" s="19" t="s">
        <v>1028</v>
      </c>
      <c r="B41" s="24">
        <f>-[2]P23!D4</f>
        <v>-3033</v>
      </c>
      <c r="C41" s="25">
        <f>[2]P23!E4</f>
        <v>2718</v>
      </c>
    </row>
    <row r="42" spans="1:3" ht="14.25">
      <c r="A42" s="19" t="s">
        <v>1029</v>
      </c>
      <c r="B42" s="24">
        <f>-[2]P23!D11</f>
        <v>-2680</v>
      </c>
      <c r="C42" s="25">
        <f>[2]P23!E11</f>
        <v>2557</v>
      </c>
    </row>
    <row r="43" spans="1:3" ht="14.25">
      <c r="A43" s="19" t="s">
        <v>1030</v>
      </c>
      <c r="B43" s="24">
        <f>-[2]P23!D18</f>
        <v>-2669</v>
      </c>
      <c r="C43" s="25">
        <f>[2]P23!E18</f>
        <v>2641</v>
      </c>
    </row>
    <row r="44" spans="1:3" ht="14.25">
      <c r="A44" s="19" t="s">
        <v>999</v>
      </c>
      <c r="B44" s="24">
        <f>-[2]P23!D25</f>
        <v>-2702</v>
      </c>
      <c r="C44" s="25">
        <f>[2]P23!E25</f>
        <v>2702</v>
      </c>
    </row>
    <row r="45" spans="1:3" ht="14.25">
      <c r="A45" s="19" t="s">
        <v>1000</v>
      </c>
      <c r="B45" s="24">
        <f>-[2]P23!D32</f>
        <v>-3297</v>
      </c>
      <c r="C45" s="25">
        <f>[2]P23!E32</f>
        <v>3151</v>
      </c>
    </row>
    <row r="46" spans="1:3" ht="14.25">
      <c r="A46" s="19" t="s">
        <v>1011</v>
      </c>
      <c r="B46" s="24">
        <f>-[2]P23!D39</f>
        <v>-3643</v>
      </c>
      <c r="C46" s="25">
        <f>[2]P23!E39</f>
        <v>3555</v>
      </c>
    </row>
    <row r="47" spans="1:3" ht="14.25">
      <c r="A47" s="19" t="s">
        <v>1031</v>
      </c>
      <c r="B47" s="24">
        <f>-[2]P23!I4</f>
        <v>-2727</v>
      </c>
      <c r="C47" s="26">
        <f>[2]P23!J4</f>
        <v>2803</v>
      </c>
    </row>
    <row r="48" spans="1:3" ht="14.25">
      <c r="A48" s="19" t="s">
        <v>1002</v>
      </c>
      <c r="B48" s="24">
        <f>-[2]P23!I11</f>
        <v>-1981</v>
      </c>
      <c r="C48" s="26">
        <f>[2]P23!J11</f>
        <v>2225</v>
      </c>
    </row>
    <row r="49" spans="1:3" ht="14.25">
      <c r="A49" s="19" t="s">
        <v>1013</v>
      </c>
      <c r="B49" s="24">
        <f>-[2]P23!I18</f>
        <v>-1255</v>
      </c>
      <c r="C49" s="26">
        <f>[2]P23!J18</f>
        <v>1732</v>
      </c>
    </row>
    <row r="50" spans="1:3" ht="14.25">
      <c r="A50" s="19" t="s">
        <v>1032</v>
      </c>
      <c r="B50" s="24">
        <f>-[2]P23!I25</f>
        <v>-617</v>
      </c>
      <c r="C50" s="26">
        <f>[2]P23!J25</f>
        <v>1208</v>
      </c>
    </row>
    <row r="51" spans="1:3" ht="14.25">
      <c r="A51" s="19" t="s">
        <v>1033</v>
      </c>
      <c r="B51" s="24">
        <f>-[2]P23!I32</f>
        <v>-218</v>
      </c>
      <c r="C51" s="26">
        <f>[2]P23!J32</f>
        <v>656</v>
      </c>
    </row>
    <row r="52" spans="1:3" ht="14.25">
      <c r="A52" s="19" t="s">
        <v>1034</v>
      </c>
      <c r="B52" s="24">
        <f>-[2]P23!I39</f>
        <v>-41</v>
      </c>
      <c r="C52" s="26">
        <f>[2]P23!J39</f>
        <v>206</v>
      </c>
    </row>
    <row r="53" spans="1:3" ht="14.25">
      <c r="A53" s="19" t="s">
        <v>1004</v>
      </c>
      <c r="B53" s="24">
        <f>-[2]P23!I46</f>
        <v>-3</v>
      </c>
      <c r="C53" s="26">
        <f>[2]P23!J46</f>
        <v>26</v>
      </c>
    </row>
    <row r="54" spans="1:3">
      <c r="B54" s="27">
        <f>SUM(B33:B53)</f>
        <v>-40318</v>
      </c>
      <c r="C54">
        <f>SUM(C33:C53)</f>
        <v>40091</v>
      </c>
    </row>
  </sheetData>
  <mergeCells count="1">
    <mergeCell ref="E1:N1"/>
  </mergeCells>
  <phoneticPr fontId="68"/>
  <pageMargins left="0.55118110236220474" right="0.43307086614173229" top="0.9055118110236221" bottom="0.74803149606299213" header="0.47244094488188981" footer="0.51181102362204722"/>
  <pageSetup paperSize="9" scale="95" firstPageNumber="0" orientation="portrait" r:id="rId1"/>
  <headerFooter alignWithMargins="0">
    <oddFooter>&amp;C&amp;"ＭＳ Ｐ明朝,標準"&amp;10
- 9 -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5" zoomScaleNormal="100" workbookViewId="0">
      <selection activeCell="L53" sqref="L53"/>
    </sheetView>
  </sheetViews>
  <sheetFormatPr defaultRowHeight="13.5"/>
  <cols>
    <col min="1" max="1" width="5.25" bestFit="1" customWidth="1"/>
    <col min="2" max="2" width="3.25" customWidth="1"/>
    <col min="3" max="3" width="3.375" bestFit="1" customWidth="1"/>
    <col min="4" max="5" width="10.25" bestFit="1" customWidth="1"/>
    <col min="6" max="8" width="9.625" customWidth="1"/>
    <col min="9" max="9" width="10.25" bestFit="1" customWidth="1"/>
    <col min="10" max="10" width="16.5" customWidth="1"/>
  </cols>
  <sheetData>
    <row r="1" spans="1:10" ht="24" customHeight="1">
      <c r="A1" s="14"/>
      <c r="B1" s="14"/>
      <c r="C1" s="14"/>
      <c r="D1" s="14"/>
      <c r="E1" s="14"/>
      <c r="F1" s="14"/>
      <c r="G1" s="679" t="s">
        <v>112</v>
      </c>
      <c r="H1" s="679"/>
      <c r="I1" s="679"/>
      <c r="J1" s="679"/>
    </row>
    <row r="2" spans="1:10" ht="17.2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24" customHeight="1">
      <c r="A3" s="680" t="s">
        <v>118</v>
      </c>
      <c r="B3" s="680"/>
      <c r="C3" s="681"/>
      <c r="D3" s="684" t="s">
        <v>14</v>
      </c>
      <c r="E3" s="30" t="s">
        <v>105</v>
      </c>
      <c r="F3" s="674" t="s">
        <v>36</v>
      </c>
      <c r="G3" s="674"/>
      <c r="H3" s="674"/>
      <c r="I3" s="30" t="s">
        <v>119</v>
      </c>
      <c r="J3" s="28"/>
    </row>
    <row r="4" spans="1:10" ht="24" customHeight="1">
      <c r="A4" s="682"/>
      <c r="B4" s="682"/>
      <c r="C4" s="683"/>
      <c r="D4" s="685"/>
      <c r="E4" s="32" t="s">
        <v>90</v>
      </c>
      <c r="F4" s="2" t="s">
        <v>37</v>
      </c>
      <c r="G4" s="2" t="s">
        <v>31</v>
      </c>
      <c r="H4" s="2" t="s">
        <v>39</v>
      </c>
      <c r="I4" s="32" t="s">
        <v>90</v>
      </c>
      <c r="J4" s="31"/>
    </row>
    <row r="5" spans="1:10" ht="15" customHeight="1">
      <c r="A5" s="14"/>
      <c r="B5" s="14"/>
      <c r="C5" s="33"/>
      <c r="D5" s="34" t="s">
        <v>24</v>
      </c>
      <c r="E5" s="34" t="s">
        <v>50</v>
      </c>
      <c r="F5" s="34" t="s">
        <v>120</v>
      </c>
      <c r="G5" s="34" t="s">
        <v>120</v>
      </c>
      <c r="H5" s="34" t="s">
        <v>120</v>
      </c>
      <c r="I5" s="35" t="s">
        <v>50</v>
      </c>
      <c r="J5" s="36"/>
    </row>
    <row r="6" spans="1:10" ht="15.75" customHeight="1">
      <c r="A6" s="14" t="s">
        <v>15</v>
      </c>
      <c r="B6" s="14">
        <v>9</v>
      </c>
      <c r="C6" s="33" t="s">
        <v>8</v>
      </c>
      <c r="D6" s="4">
        <v>1727</v>
      </c>
      <c r="E6" s="37" t="s">
        <v>20</v>
      </c>
      <c r="F6" s="4">
        <v>8717</v>
      </c>
      <c r="G6" s="4">
        <v>4251</v>
      </c>
      <c r="H6" s="4">
        <v>4466</v>
      </c>
      <c r="I6" s="38" t="s">
        <v>20</v>
      </c>
      <c r="J6" s="39" t="s">
        <v>4</v>
      </c>
    </row>
    <row r="7" spans="1:10" ht="15.75" customHeight="1">
      <c r="A7" s="14"/>
      <c r="B7" s="14">
        <v>14</v>
      </c>
      <c r="C7" s="33"/>
      <c r="D7" s="4">
        <v>1968</v>
      </c>
      <c r="E7" s="40">
        <v>14</v>
      </c>
      <c r="F7" s="4">
        <v>10173</v>
      </c>
      <c r="G7" s="4">
        <v>5020</v>
      </c>
      <c r="H7" s="4">
        <v>5153</v>
      </c>
      <c r="I7" s="41">
        <v>16.7</v>
      </c>
      <c r="J7" s="42" t="s">
        <v>121</v>
      </c>
    </row>
    <row r="8" spans="1:10" ht="15.75" customHeight="1">
      <c r="A8" s="14" t="s">
        <v>124</v>
      </c>
      <c r="B8" s="14">
        <v>5</v>
      </c>
      <c r="C8" s="33"/>
      <c r="D8" s="4">
        <v>2164</v>
      </c>
      <c r="E8" s="40">
        <v>10</v>
      </c>
      <c r="F8" s="4">
        <v>10856</v>
      </c>
      <c r="G8" s="4">
        <v>5330</v>
      </c>
      <c r="H8" s="4">
        <v>5526</v>
      </c>
      <c r="I8" s="41">
        <v>6.7</v>
      </c>
      <c r="J8" s="42" t="s">
        <v>121</v>
      </c>
    </row>
    <row r="9" spans="1:10" ht="15.75" customHeight="1">
      <c r="A9" s="14"/>
      <c r="B9" s="14">
        <v>10</v>
      </c>
      <c r="C9" s="33"/>
      <c r="D9" s="4">
        <v>2384</v>
      </c>
      <c r="E9" s="40">
        <v>10.199999999999999</v>
      </c>
      <c r="F9" s="4">
        <v>11918</v>
      </c>
      <c r="G9" s="43" t="s">
        <v>20</v>
      </c>
      <c r="H9" s="43" t="s">
        <v>20</v>
      </c>
      <c r="I9" s="41">
        <v>9.8000000000000007</v>
      </c>
      <c r="J9" s="42" t="s">
        <v>121</v>
      </c>
    </row>
    <row r="10" spans="1:10" ht="15.75" customHeight="1">
      <c r="A10" s="44"/>
      <c r="B10" s="44">
        <v>15</v>
      </c>
      <c r="C10" s="45"/>
      <c r="D10" s="46">
        <v>2459</v>
      </c>
      <c r="E10" s="47">
        <v>3.1</v>
      </c>
      <c r="F10" s="46">
        <v>12750</v>
      </c>
      <c r="G10" s="46">
        <v>5999</v>
      </c>
      <c r="H10" s="46">
        <v>6751</v>
      </c>
      <c r="I10" s="48">
        <v>7</v>
      </c>
      <c r="J10" s="49" t="s">
        <v>121</v>
      </c>
    </row>
    <row r="11" spans="1:10" ht="15.75" customHeight="1">
      <c r="A11" s="14"/>
      <c r="B11" s="14">
        <v>18</v>
      </c>
      <c r="C11" s="33"/>
      <c r="D11" s="4">
        <v>4969</v>
      </c>
      <c r="E11" s="40">
        <v>102.1</v>
      </c>
      <c r="F11" s="4">
        <v>26379</v>
      </c>
      <c r="G11" s="4">
        <v>12633</v>
      </c>
      <c r="H11" s="4">
        <v>13746</v>
      </c>
      <c r="I11" s="41">
        <v>106.9</v>
      </c>
      <c r="J11" s="39" t="s">
        <v>125</v>
      </c>
    </row>
    <row r="12" spans="1:10" ht="15.75" customHeight="1">
      <c r="A12" s="14"/>
      <c r="B12" s="14">
        <v>19</v>
      </c>
      <c r="C12" s="33"/>
      <c r="D12" s="4">
        <v>5239</v>
      </c>
      <c r="E12" s="40">
        <v>5.4</v>
      </c>
      <c r="F12" s="4">
        <v>26788</v>
      </c>
      <c r="G12" s="4">
        <v>12225</v>
      </c>
      <c r="H12" s="4">
        <v>14563</v>
      </c>
      <c r="I12" s="41">
        <v>1.6</v>
      </c>
      <c r="J12" s="42" t="s">
        <v>121</v>
      </c>
    </row>
    <row r="13" spans="1:10" ht="15.75" customHeight="1">
      <c r="A13" s="14"/>
      <c r="B13" s="14">
        <v>20</v>
      </c>
      <c r="C13" s="33"/>
      <c r="D13" s="4">
        <v>6527</v>
      </c>
      <c r="E13" s="40">
        <v>24.6</v>
      </c>
      <c r="F13" s="4">
        <v>33328</v>
      </c>
      <c r="G13" s="4">
        <v>15460</v>
      </c>
      <c r="H13" s="4">
        <v>17868</v>
      </c>
      <c r="I13" s="41">
        <v>24.4</v>
      </c>
      <c r="J13" s="42" t="s">
        <v>121</v>
      </c>
    </row>
    <row r="14" spans="1:10" ht="15.75" customHeight="1">
      <c r="A14" s="14"/>
      <c r="B14" s="14">
        <v>21</v>
      </c>
      <c r="C14" s="33"/>
      <c r="D14" s="4">
        <v>6541</v>
      </c>
      <c r="E14" s="40">
        <v>0.2</v>
      </c>
      <c r="F14" s="4">
        <v>32706</v>
      </c>
      <c r="G14" s="4">
        <v>15431</v>
      </c>
      <c r="H14" s="4">
        <v>17275</v>
      </c>
      <c r="I14" s="50" t="s">
        <v>127</v>
      </c>
      <c r="J14" s="42" t="s">
        <v>121</v>
      </c>
    </row>
    <row r="15" spans="1:10" ht="15.75" customHeight="1">
      <c r="A15" s="44"/>
      <c r="B15" s="44">
        <v>22</v>
      </c>
      <c r="C15" s="45"/>
      <c r="D15" s="46">
        <v>6707</v>
      </c>
      <c r="E15" s="47">
        <v>2.5</v>
      </c>
      <c r="F15" s="46">
        <v>34151</v>
      </c>
      <c r="G15" s="46">
        <v>16538</v>
      </c>
      <c r="H15" s="46">
        <v>17613</v>
      </c>
      <c r="I15" s="48">
        <v>4.4000000000000004</v>
      </c>
      <c r="J15" s="39" t="s">
        <v>128</v>
      </c>
    </row>
    <row r="16" spans="1:10" ht="15.75" customHeight="1">
      <c r="A16" s="14"/>
      <c r="B16" s="14">
        <v>23</v>
      </c>
      <c r="C16" s="33"/>
      <c r="D16" s="4">
        <v>6729</v>
      </c>
      <c r="E16" s="40">
        <v>0.3</v>
      </c>
      <c r="F16" s="4">
        <v>34708</v>
      </c>
      <c r="G16" s="4">
        <v>16869</v>
      </c>
      <c r="H16" s="4">
        <v>17839</v>
      </c>
      <c r="I16" s="41">
        <v>1.6</v>
      </c>
      <c r="J16" s="39" t="s">
        <v>22</v>
      </c>
    </row>
    <row r="17" spans="1:10" ht="15.75" customHeight="1">
      <c r="A17" s="14"/>
      <c r="B17" s="14">
        <v>24</v>
      </c>
      <c r="C17" s="33"/>
      <c r="D17" s="4">
        <v>6762</v>
      </c>
      <c r="E17" s="40">
        <v>0.5</v>
      </c>
      <c r="F17" s="4">
        <v>34803</v>
      </c>
      <c r="G17" s="4">
        <v>16925</v>
      </c>
      <c r="H17" s="4">
        <v>17878</v>
      </c>
      <c r="I17" s="41">
        <v>0.3</v>
      </c>
      <c r="J17" s="39" t="s">
        <v>131</v>
      </c>
    </row>
    <row r="18" spans="1:10" ht="15.75" customHeight="1">
      <c r="A18" s="14"/>
      <c r="B18" s="14">
        <v>25</v>
      </c>
      <c r="C18" s="33"/>
      <c r="D18" s="4">
        <v>6685</v>
      </c>
      <c r="E18" s="37" t="s">
        <v>135</v>
      </c>
      <c r="F18" s="4">
        <v>34839</v>
      </c>
      <c r="G18" s="4">
        <v>16961</v>
      </c>
      <c r="H18" s="4">
        <v>17878</v>
      </c>
      <c r="I18" s="41">
        <v>0.1</v>
      </c>
      <c r="J18" s="39" t="s">
        <v>4</v>
      </c>
    </row>
    <row r="19" spans="1:10" ht="15.75" customHeight="1">
      <c r="A19" s="14"/>
      <c r="B19" s="14">
        <v>26</v>
      </c>
      <c r="C19" s="33"/>
      <c r="D19" s="4">
        <v>6748</v>
      </c>
      <c r="E19" s="40">
        <v>0.9</v>
      </c>
      <c r="F19" s="4">
        <v>35521</v>
      </c>
      <c r="G19" s="4">
        <v>17330</v>
      </c>
      <c r="H19" s="4">
        <v>18191</v>
      </c>
      <c r="I19" s="41">
        <v>2</v>
      </c>
      <c r="J19" s="39"/>
    </row>
    <row r="20" spans="1:10" ht="15.75" customHeight="1">
      <c r="A20" s="44"/>
      <c r="B20" s="44">
        <v>27</v>
      </c>
      <c r="C20" s="45"/>
      <c r="D20" s="46">
        <v>6714</v>
      </c>
      <c r="E20" s="51" t="s">
        <v>136</v>
      </c>
      <c r="F20" s="46">
        <v>35594</v>
      </c>
      <c r="G20" s="46">
        <v>17211</v>
      </c>
      <c r="H20" s="46">
        <v>18383</v>
      </c>
      <c r="I20" s="48">
        <v>0.2</v>
      </c>
      <c r="J20" s="39" t="s">
        <v>141</v>
      </c>
    </row>
    <row r="21" spans="1:10" ht="15.75" customHeight="1">
      <c r="A21" s="14"/>
      <c r="B21" s="14">
        <v>28</v>
      </c>
      <c r="C21" s="33"/>
      <c r="D21" s="4">
        <v>6715</v>
      </c>
      <c r="E21" s="40">
        <v>0</v>
      </c>
      <c r="F21" s="4">
        <v>36156</v>
      </c>
      <c r="G21" s="4">
        <v>17503</v>
      </c>
      <c r="H21" s="4">
        <v>18653</v>
      </c>
      <c r="I21" s="41">
        <v>1.6</v>
      </c>
      <c r="J21" s="42" t="s">
        <v>142</v>
      </c>
    </row>
    <row r="22" spans="1:10" ht="15.75" customHeight="1">
      <c r="A22" s="14"/>
      <c r="B22" s="14">
        <v>29</v>
      </c>
      <c r="C22" s="33"/>
      <c r="D22" s="43" t="s">
        <v>20</v>
      </c>
      <c r="E22" s="43" t="s">
        <v>20</v>
      </c>
      <c r="F22" s="4">
        <v>36513</v>
      </c>
      <c r="G22" s="43" t="s">
        <v>20</v>
      </c>
      <c r="H22" s="43" t="s">
        <v>20</v>
      </c>
      <c r="I22" s="41">
        <v>1</v>
      </c>
      <c r="J22" s="39" t="s">
        <v>146</v>
      </c>
    </row>
    <row r="23" spans="1:10" ht="15.75" customHeight="1">
      <c r="A23" s="14"/>
      <c r="B23" s="14">
        <v>29</v>
      </c>
      <c r="C23" s="33"/>
      <c r="D23" s="4">
        <v>6023</v>
      </c>
      <c r="E23" s="43" t="s">
        <v>20</v>
      </c>
      <c r="F23" s="4">
        <v>31061</v>
      </c>
      <c r="G23" s="4">
        <v>15170</v>
      </c>
      <c r="H23" s="4">
        <v>15891</v>
      </c>
      <c r="I23" s="50" t="s">
        <v>150</v>
      </c>
      <c r="J23" s="39" t="s">
        <v>153</v>
      </c>
    </row>
    <row r="24" spans="1:10" ht="15.75" customHeight="1">
      <c r="A24" s="14"/>
      <c r="B24" s="14">
        <v>30</v>
      </c>
      <c r="C24" s="33"/>
      <c r="D24" s="4">
        <v>6117</v>
      </c>
      <c r="E24" s="40">
        <v>1.6</v>
      </c>
      <c r="F24" s="4">
        <v>31307</v>
      </c>
      <c r="G24" s="4">
        <v>15277</v>
      </c>
      <c r="H24" s="4">
        <v>16030</v>
      </c>
      <c r="I24" s="41">
        <v>0.8</v>
      </c>
      <c r="J24" s="39" t="s">
        <v>155</v>
      </c>
    </row>
    <row r="25" spans="1:10" ht="15.75" customHeight="1">
      <c r="A25" s="44"/>
      <c r="B25" s="44">
        <v>31</v>
      </c>
      <c r="C25" s="45"/>
      <c r="D25" s="46">
        <v>8523</v>
      </c>
      <c r="E25" s="47">
        <v>39.299999999999997</v>
      </c>
      <c r="F25" s="46">
        <v>44123</v>
      </c>
      <c r="G25" s="46">
        <v>21578</v>
      </c>
      <c r="H25" s="46">
        <v>22545</v>
      </c>
      <c r="I25" s="48">
        <v>40.9</v>
      </c>
      <c r="J25" s="39" t="s">
        <v>159</v>
      </c>
    </row>
    <row r="26" spans="1:10" ht="15.75" customHeight="1">
      <c r="A26" s="14"/>
      <c r="B26" s="14">
        <v>32</v>
      </c>
      <c r="C26" s="33"/>
      <c r="D26" s="4">
        <v>8558</v>
      </c>
      <c r="E26" s="40">
        <v>0.4</v>
      </c>
      <c r="F26" s="4">
        <v>44327</v>
      </c>
      <c r="G26" s="4">
        <v>21646</v>
      </c>
      <c r="H26" s="4">
        <v>22681</v>
      </c>
      <c r="I26" s="41">
        <v>0.5</v>
      </c>
      <c r="J26" s="39" t="s">
        <v>155</v>
      </c>
    </row>
    <row r="27" spans="1:10" ht="15.75" customHeight="1">
      <c r="A27" s="14"/>
      <c r="B27" s="14">
        <v>33</v>
      </c>
      <c r="C27" s="33"/>
      <c r="D27" s="4">
        <v>8575</v>
      </c>
      <c r="E27" s="40">
        <v>0.2</v>
      </c>
      <c r="F27" s="4">
        <v>44428</v>
      </c>
      <c r="G27" s="4">
        <v>21661</v>
      </c>
      <c r="H27" s="4">
        <v>22767</v>
      </c>
      <c r="I27" s="41">
        <v>0.2</v>
      </c>
      <c r="J27" s="42" t="s">
        <v>121</v>
      </c>
    </row>
    <row r="28" spans="1:10" ht="15.75" customHeight="1">
      <c r="A28" s="14"/>
      <c r="B28" s="14">
        <v>34</v>
      </c>
      <c r="C28" s="33"/>
      <c r="D28" s="4">
        <v>8709</v>
      </c>
      <c r="E28" s="40">
        <v>1.6</v>
      </c>
      <c r="F28" s="4">
        <v>44639</v>
      </c>
      <c r="G28" s="4">
        <v>21777</v>
      </c>
      <c r="H28" s="4">
        <v>22862</v>
      </c>
      <c r="I28" s="41">
        <v>0.5</v>
      </c>
      <c r="J28" s="42" t="s">
        <v>121</v>
      </c>
    </row>
    <row r="29" spans="1:10" ht="15.75" customHeight="1">
      <c r="A29" s="14"/>
      <c r="B29" s="14">
        <v>35</v>
      </c>
      <c r="C29" s="33"/>
      <c r="D29" s="4">
        <v>8878</v>
      </c>
      <c r="E29" s="40">
        <v>1.9</v>
      </c>
      <c r="F29" s="4">
        <v>44968</v>
      </c>
      <c r="G29" s="4">
        <v>21921</v>
      </c>
      <c r="H29" s="4">
        <v>23047</v>
      </c>
      <c r="I29" s="41">
        <v>0.7</v>
      </c>
      <c r="J29" s="42" t="s">
        <v>121</v>
      </c>
    </row>
    <row r="30" spans="1:10" ht="15.75" customHeight="1">
      <c r="A30" s="44"/>
      <c r="B30" s="44">
        <v>36</v>
      </c>
      <c r="C30" s="45"/>
      <c r="D30" s="46">
        <v>9045</v>
      </c>
      <c r="E30" s="47">
        <v>1.9</v>
      </c>
      <c r="F30" s="46">
        <v>45247</v>
      </c>
      <c r="G30" s="46">
        <v>22057</v>
      </c>
      <c r="H30" s="46">
        <v>23190</v>
      </c>
      <c r="I30" s="48">
        <v>0.7</v>
      </c>
      <c r="J30" s="42" t="s">
        <v>121</v>
      </c>
    </row>
    <row r="31" spans="1:10" ht="15.75" customHeight="1">
      <c r="A31" s="14"/>
      <c r="B31" s="14">
        <v>37</v>
      </c>
      <c r="C31" s="33"/>
      <c r="D31" s="4">
        <v>9336</v>
      </c>
      <c r="E31" s="40">
        <v>3.2</v>
      </c>
      <c r="F31" s="4">
        <v>45533</v>
      </c>
      <c r="G31" s="4">
        <v>22164</v>
      </c>
      <c r="H31" s="4">
        <v>23369</v>
      </c>
      <c r="I31" s="41">
        <v>0.6</v>
      </c>
      <c r="J31" s="42" t="s">
        <v>121</v>
      </c>
    </row>
    <row r="32" spans="1:10" ht="15.75" customHeight="1">
      <c r="A32" s="14"/>
      <c r="B32" s="14">
        <v>38</v>
      </c>
      <c r="C32" s="33"/>
      <c r="D32" s="4">
        <v>9617</v>
      </c>
      <c r="E32" s="40">
        <v>3</v>
      </c>
      <c r="F32" s="4">
        <v>46109</v>
      </c>
      <c r="G32" s="4">
        <v>22495</v>
      </c>
      <c r="H32" s="4">
        <v>23614</v>
      </c>
      <c r="I32" s="41">
        <v>1.3</v>
      </c>
      <c r="J32" s="42" t="s">
        <v>121</v>
      </c>
    </row>
    <row r="33" spans="1:10" ht="15.75" customHeight="1">
      <c r="A33" s="14"/>
      <c r="B33" s="14">
        <v>39</v>
      </c>
      <c r="C33" s="33"/>
      <c r="D33" s="4">
        <v>10027</v>
      </c>
      <c r="E33" s="40">
        <v>4.3</v>
      </c>
      <c r="F33" s="4">
        <v>46240</v>
      </c>
      <c r="G33" s="4">
        <v>22678</v>
      </c>
      <c r="H33" s="4">
        <v>23562</v>
      </c>
      <c r="I33" s="41">
        <v>0.3</v>
      </c>
      <c r="J33" s="42" t="s">
        <v>121</v>
      </c>
    </row>
    <row r="34" spans="1:10" ht="15.75" customHeight="1">
      <c r="A34" s="14"/>
      <c r="B34" s="14">
        <v>40</v>
      </c>
      <c r="C34" s="33"/>
      <c r="D34" s="4">
        <v>10377</v>
      </c>
      <c r="E34" s="40">
        <v>3.5</v>
      </c>
      <c r="F34" s="4">
        <v>46782</v>
      </c>
      <c r="G34" s="4">
        <v>22991</v>
      </c>
      <c r="H34" s="4">
        <v>23791</v>
      </c>
      <c r="I34" s="41">
        <v>1.2</v>
      </c>
      <c r="J34" s="42" t="s">
        <v>121</v>
      </c>
    </row>
    <row r="35" spans="1:10" ht="15.75" customHeight="1">
      <c r="A35" s="44"/>
      <c r="B35" s="44">
        <v>41</v>
      </c>
      <c r="C35" s="45"/>
      <c r="D35" s="46">
        <v>10711</v>
      </c>
      <c r="E35" s="47">
        <v>3.2</v>
      </c>
      <c r="F35" s="46">
        <v>47608</v>
      </c>
      <c r="G35" s="46">
        <v>23412</v>
      </c>
      <c r="H35" s="46">
        <v>24196</v>
      </c>
      <c r="I35" s="48">
        <v>1.8</v>
      </c>
      <c r="J35" s="42" t="s">
        <v>121</v>
      </c>
    </row>
    <row r="36" spans="1:10" ht="15.75" customHeight="1">
      <c r="A36" s="52"/>
      <c r="B36" s="14">
        <v>42</v>
      </c>
      <c r="C36" s="33"/>
      <c r="D36" s="4">
        <v>11107</v>
      </c>
      <c r="E36" s="37">
        <v>3.7</v>
      </c>
      <c r="F36" s="4">
        <v>48301</v>
      </c>
      <c r="G36" s="4">
        <v>23783</v>
      </c>
      <c r="H36" s="4">
        <v>24518</v>
      </c>
      <c r="I36" s="53">
        <v>1.5</v>
      </c>
      <c r="J36" s="42" t="s">
        <v>121</v>
      </c>
    </row>
    <row r="37" spans="1:10" ht="15.75" customHeight="1">
      <c r="A37" s="14"/>
      <c r="B37" s="14">
        <v>43</v>
      </c>
      <c r="C37" s="33"/>
      <c r="D37" s="4">
        <v>11532</v>
      </c>
      <c r="E37" s="40">
        <v>3.8</v>
      </c>
      <c r="F37" s="4">
        <v>49443</v>
      </c>
      <c r="G37" s="4">
        <v>24402</v>
      </c>
      <c r="H37" s="4">
        <v>25041</v>
      </c>
      <c r="I37" s="53">
        <v>2.4</v>
      </c>
      <c r="J37" s="42" t="s">
        <v>121</v>
      </c>
    </row>
    <row r="38" spans="1:10" ht="15.75" customHeight="1">
      <c r="B38" s="14">
        <v>44</v>
      </c>
      <c r="C38" s="33"/>
      <c r="D38" s="4">
        <v>11958</v>
      </c>
      <c r="E38" s="40">
        <v>3.7</v>
      </c>
      <c r="F38" s="4">
        <v>50338</v>
      </c>
      <c r="G38" s="4">
        <v>24885</v>
      </c>
      <c r="H38" s="4">
        <v>25453</v>
      </c>
      <c r="I38" s="53">
        <v>1.8</v>
      </c>
      <c r="J38" s="42" t="s">
        <v>121</v>
      </c>
    </row>
    <row r="39" spans="1:10" ht="15.75" customHeight="1">
      <c r="B39" s="14">
        <v>45</v>
      </c>
      <c r="C39" s="33"/>
      <c r="D39" s="4">
        <v>12302</v>
      </c>
      <c r="E39" s="40">
        <v>2.9</v>
      </c>
      <c r="F39" s="4">
        <v>51037</v>
      </c>
      <c r="G39" s="43">
        <v>25279</v>
      </c>
      <c r="H39" s="4">
        <v>25758</v>
      </c>
      <c r="I39" s="53">
        <v>1.4</v>
      </c>
      <c r="J39" s="42" t="s">
        <v>121</v>
      </c>
    </row>
    <row r="40" spans="1:10" ht="15.75" customHeight="1">
      <c r="A40" s="54"/>
      <c r="B40" s="44">
        <v>46</v>
      </c>
      <c r="C40" s="45"/>
      <c r="D40" s="46">
        <v>12721</v>
      </c>
      <c r="E40" s="47">
        <v>3.4</v>
      </c>
      <c r="F40" s="46">
        <v>52207</v>
      </c>
      <c r="G40" s="46">
        <v>25863</v>
      </c>
      <c r="H40" s="46">
        <v>26344</v>
      </c>
      <c r="I40" s="55">
        <v>2.2999999999999998</v>
      </c>
      <c r="J40" s="42" t="s">
        <v>121</v>
      </c>
    </row>
    <row r="41" spans="1:10" ht="15.75" customHeight="1">
      <c r="A41" s="14"/>
      <c r="B41" s="14">
        <v>47</v>
      </c>
      <c r="C41" s="33"/>
      <c r="D41" s="4">
        <v>13625</v>
      </c>
      <c r="E41" s="40">
        <v>7.1</v>
      </c>
      <c r="F41" s="4">
        <v>53008</v>
      </c>
      <c r="G41" s="4">
        <v>26325</v>
      </c>
      <c r="H41" s="4">
        <v>26683</v>
      </c>
      <c r="I41" s="53">
        <v>1.5</v>
      </c>
      <c r="J41" s="42" t="s">
        <v>121</v>
      </c>
    </row>
    <row r="42" spans="1:10" ht="15.75" customHeight="1">
      <c r="A42" s="14"/>
      <c r="B42" s="14">
        <v>48</v>
      </c>
      <c r="C42" s="33"/>
      <c r="D42" s="4">
        <v>14081</v>
      </c>
      <c r="E42" s="40">
        <v>3.3</v>
      </c>
      <c r="F42" s="4">
        <v>53945</v>
      </c>
      <c r="G42" s="4">
        <v>26864</v>
      </c>
      <c r="H42" s="4">
        <v>27081</v>
      </c>
      <c r="I42" s="53">
        <v>1.8</v>
      </c>
      <c r="J42" s="39" t="s">
        <v>38</v>
      </c>
    </row>
    <row r="43" spans="1:10" ht="15.75" customHeight="1">
      <c r="A43" s="14"/>
      <c r="B43" s="14">
        <v>49</v>
      </c>
      <c r="C43" s="33"/>
      <c r="D43" s="4">
        <v>14439</v>
      </c>
      <c r="E43" s="40">
        <v>2.5</v>
      </c>
      <c r="F43" s="4">
        <v>54802</v>
      </c>
      <c r="G43" s="4">
        <v>27354</v>
      </c>
      <c r="H43" s="4">
        <v>27448</v>
      </c>
      <c r="I43" s="53">
        <v>1.6</v>
      </c>
      <c r="J43" s="49" t="s">
        <v>121</v>
      </c>
    </row>
    <row r="44" spans="1:10" ht="15.75" customHeight="1">
      <c r="A44" s="14"/>
      <c r="B44" s="14">
        <v>50</v>
      </c>
      <c r="C44" s="33"/>
      <c r="D44" s="4">
        <v>14683</v>
      </c>
      <c r="E44" s="40">
        <v>1.7</v>
      </c>
      <c r="F44" s="4">
        <v>55554</v>
      </c>
      <c r="G44" s="4">
        <v>27733</v>
      </c>
      <c r="H44" s="4">
        <v>27821</v>
      </c>
      <c r="I44" s="56">
        <v>1.4</v>
      </c>
      <c r="J44" s="49" t="s">
        <v>121</v>
      </c>
    </row>
    <row r="45" spans="1:10" ht="15.75" customHeight="1">
      <c r="A45" s="44"/>
      <c r="B45" s="44">
        <v>51</v>
      </c>
      <c r="C45" s="45"/>
      <c r="D45" s="46">
        <v>14944</v>
      </c>
      <c r="E45" s="47">
        <v>1.8</v>
      </c>
      <c r="F45" s="46">
        <v>56042</v>
      </c>
      <c r="G45" s="46">
        <v>28007</v>
      </c>
      <c r="H45" s="46">
        <v>28035</v>
      </c>
      <c r="I45" s="55">
        <v>0.9</v>
      </c>
      <c r="J45" s="49" t="s">
        <v>121</v>
      </c>
    </row>
    <row r="46" spans="1:10" ht="15.75" customHeight="1">
      <c r="A46" s="14"/>
      <c r="B46" s="14">
        <v>52</v>
      </c>
      <c r="C46" s="33"/>
      <c r="D46" s="4">
        <v>15250</v>
      </c>
      <c r="E46" s="40">
        <v>2</v>
      </c>
      <c r="F46" s="4">
        <v>56696</v>
      </c>
      <c r="G46" s="4">
        <v>28365</v>
      </c>
      <c r="H46" s="4">
        <v>28331</v>
      </c>
      <c r="I46" s="56">
        <v>1.2</v>
      </c>
      <c r="J46" s="49" t="s">
        <v>121</v>
      </c>
    </row>
    <row r="47" spans="1:10" ht="15.75" customHeight="1">
      <c r="A47" s="14"/>
      <c r="B47" s="14">
        <v>53</v>
      </c>
      <c r="C47" s="33"/>
      <c r="D47" s="4">
        <v>15569</v>
      </c>
      <c r="E47" s="40">
        <v>2.1</v>
      </c>
      <c r="F47" s="4">
        <v>57526</v>
      </c>
      <c r="G47" s="4">
        <v>28816</v>
      </c>
      <c r="H47" s="4">
        <v>28710</v>
      </c>
      <c r="I47" s="56">
        <v>1.5</v>
      </c>
      <c r="J47" s="49" t="s">
        <v>162</v>
      </c>
    </row>
    <row r="48" spans="1:10" ht="15.75" customHeight="1">
      <c r="A48" s="14"/>
      <c r="B48" s="14">
        <v>54</v>
      </c>
      <c r="C48" s="33"/>
      <c r="D48" s="4">
        <v>16080</v>
      </c>
      <c r="E48" s="40">
        <v>3.3</v>
      </c>
      <c r="F48" s="4">
        <v>59118</v>
      </c>
      <c r="G48" s="4">
        <v>29645</v>
      </c>
      <c r="H48" s="4">
        <v>29473</v>
      </c>
      <c r="I48" s="56">
        <v>2.8</v>
      </c>
      <c r="J48" s="49" t="s">
        <v>162</v>
      </c>
    </row>
    <row r="49" spans="1:11" ht="15.75" customHeight="1">
      <c r="A49" s="14"/>
      <c r="B49" s="14">
        <v>55</v>
      </c>
      <c r="C49" s="33"/>
      <c r="D49" s="4">
        <v>16522</v>
      </c>
      <c r="E49" s="40">
        <v>2.7</v>
      </c>
      <c r="F49" s="4">
        <v>60416</v>
      </c>
      <c r="G49" s="4">
        <v>30337</v>
      </c>
      <c r="H49" s="4">
        <v>30079</v>
      </c>
      <c r="I49" s="56">
        <v>2.2000000000000002</v>
      </c>
      <c r="J49" s="49" t="s">
        <v>162</v>
      </c>
    </row>
    <row r="50" spans="1:11" ht="15.75" customHeight="1">
      <c r="A50" s="14"/>
      <c r="B50" s="14">
        <v>56</v>
      </c>
      <c r="C50" s="33"/>
      <c r="D50" s="4">
        <v>17013</v>
      </c>
      <c r="E50" s="40">
        <v>3</v>
      </c>
      <c r="F50" s="4">
        <v>61764</v>
      </c>
      <c r="G50" s="4">
        <v>31001</v>
      </c>
      <c r="H50" s="4">
        <v>30763</v>
      </c>
      <c r="I50" s="56">
        <v>2.2000000000000002</v>
      </c>
      <c r="J50" s="49" t="s">
        <v>162</v>
      </c>
    </row>
    <row r="51" spans="1:11" ht="9" customHeight="1">
      <c r="A51" s="57"/>
      <c r="B51" s="57"/>
      <c r="C51" s="58"/>
      <c r="D51" s="57"/>
      <c r="E51" s="57"/>
      <c r="F51" s="57"/>
      <c r="G51" s="57"/>
      <c r="H51" s="57"/>
      <c r="I51" s="57"/>
      <c r="J51" s="59"/>
      <c r="K51" s="60"/>
    </row>
  </sheetData>
  <mergeCells count="4">
    <mergeCell ref="G1:J1"/>
    <mergeCell ref="A3:C4"/>
    <mergeCell ref="D3:D4"/>
    <mergeCell ref="F3:H3"/>
  </mergeCells>
  <phoneticPr fontId="68"/>
  <pageMargins left="0.62992125984251968" right="0.51181102362204722" top="0.59" bottom="0.55118110236220474" header="0.51181102362204722" footer="0.51181102362204722"/>
  <pageSetup paperSize="9" firstPageNumber="0" orientation="portrait" r:id="rId1"/>
  <headerFooter alignWithMargins="0">
    <oddFooter>&amp;C&amp;"ＭＳ Ｐ明朝,標準"&amp;10
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0" zoomScaleNormal="100" workbookViewId="0">
      <selection activeCell="F30" sqref="F30"/>
    </sheetView>
  </sheetViews>
  <sheetFormatPr defaultRowHeight="13.5"/>
  <cols>
    <col min="1" max="1" width="5.25" style="61" bestFit="1" customWidth="1"/>
    <col min="2" max="2" width="3.25" style="61" customWidth="1"/>
    <col min="3" max="3" width="3.375" style="61" bestFit="1" customWidth="1"/>
    <col min="4" max="4" width="11.625" style="61" customWidth="1"/>
    <col min="5" max="5" width="10.25" style="61" bestFit="1" customWidth="1"/>
    <col min="6" max="8" width="10.625" style="61" customWidth="1"/>
    <col min="9" max="9" width="10.25" style="61" bestFit="1" customWidth="1"/>
    <col min="10" max="10" width="16.625" style="61" customWidth="1"/>
    <col min="11" max="16384" width="9" style="61"/>
  </cols>
  <sheetData>
    <row r="1" spans="1:10" ht="24" customHeight="1">
      <c r="A1" s="62" t="s">
        <v>30</v>
      </c>
      <c r="B1" s="63"/>
      <c r="C1" s="64"/>
      <c r="D1" s="64"/>
      <c r="E1" s="64"/>
      <c r="F1" s="64"/>
      <c r="G1" s="686"/>
      <c r="H1" s="686"/>
      <c r="I1" s="686"/>
      <c r="J1" s="686"/>
    </row>
    <row r="2" spans="1:10" ht="17.25" customHeight="1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4" customHeight="1">
      <c r="A3" s="687" t="s">
        <v>163</v>
      </c>
      <c r="B3" s="687"/>
      <c r="C3" s="688"/>
      <c r="D3" s="691" t="s">
        <v>166</v>
      </c>
      <c r="E3" s="66" t="s">
        <v>168</v>
      </c>
      <c r="F3" s="693" t="s">
        <v>169</v>
      </c>
      <c r="G3" s="694"/>
      <c r="H3" s="695"/>
      <c r="I3" s="66" t="s">
        <v>175</v>
      </c>
      <c r="J3" s="65"/>
    </row>
    <row r="4" spans="1:10" ht="24" customHeight="1">
      <c r="A4" s="689"/>
      <c r="B4" s="689"/>
      <c r="C4" s="690"/>
      <c r="D4" s="692"/>
      <c r="E4" s="69" t="s">
        <v>176</v>
      </c>
      <c r="F4" s="70" t="s">
        <v>179</v>
      </c>
      <c r="G4" s="70" t="s">
        <v>180</v>
      </c>
      <c r="H4" s="70" t="s">
        <v>182</v>
      </c>
      <c r="I4" s="69" t="s">
        <v>176</v>
      </c>
      <c r="J4" s="68"/>
    </row>
    <row r="5" spans="1:10" ht="15" customHeight="1">
      <c r="A5" s="64"/>
      <c r="B5" s="64"/>
      <c r="C5" s="71"/>
      <c r="D5" s="72" t="s">
        <v>184</v>
      </c>
      <c r="E5" s="72" t="s">
        <v>160</v>
      </c>
      <c r="F5" s="72" t="s">
        <v>186</v>
      </c>
      <c r="G5" s="72" t="s">
        <v>186</v>
      </c>
      <c r="H5" s="72" t="s">
        <v>186</v>
      </c>
      <c r="I5" s="73" t="s">
        <v>160</v>
      </c>
      <c r="J5" s="74"/>
    </row>
    <row r="6" spans="1:10" ht="15.75" customHeight="1">
      <c r="A6" s="64" t="s">
        <v>0</v>
      </c>
      <c r="B6" s="64">
        <v>57</v>
      </c>
      <c r="C6" s="71" t="s">
        <v>8</v>
      </c>
      <c r="D6" s="75">
        <v>17631</v>
      </c>
      <c r="E6" s="76">
        <v>3.6</v>
      </c>
      <c r="F6" s="75">
        <v>63560</v>
      </c>
      <c r="G6" s="75">
        <v>31762</v>
      </c>
      <c r="H6" s="75">
        <v>31798</v>
      </c>
      <c r="I6" s="77">
        <v>2.9</v>
      </c>
      <c r="J6" s="78" t="s">
        <v>187</v>
      </c>
    </row>
    <row r="7" spans="1:10" ht="15.75" customHeight="1">
      <c r="A7" s="64"/>
      <c r="B7" s="64">
        <v>58</v>
      </c>
      <c r="C7" s="71"/>
      <c r="D7" s="75">
        <v>18046</v>
      </c>
      <c r="E7" s="79">
        <v>2.4</v>
      </c>
      <c r="F7" s="75">
        <v>64688</v>
      </c>
      <c r="G7" s="75">
        <v>32278</v>
      </c>
      <c r="H7" s="75">
        <v>32410</v>
      </c>
      <c r="I7" s="77">
        <v>1.8</v>
      </c>
      <c r="J7" s="80" t="s">
        <v>162</v>
      </c>
    </row>
    <row r="8" spans="1:10" ht="15.75" customHeight="1">
      <c r="A8" s="64"/>
      <c r="B8" s="64">
        <v>59</v>
      </c>
      <c r="C8" s="71"/>
      <c r="D8" s="75">
        <v>18297</v>
      </c>
      <c r="E8" s="76">
        <v>1.4</v>
      </c>
      <c r="F8" s="75">
        <v>65295</v>
      </c>
      <c r="G8" s="75">
        <v>32588</v>
      </c>
      <c r="H8" s="75">
        <v>32707</v>
      </c>
      <c r="I8" s="77">
        <v>0.9</v>
      </c>
      <c r="J8" s="80" t="s">
        <v>162</v>
      </c>
    </row>
    <row r="9" spans="1:10" ht="15.75" customHeight="1">
      <c r="A9" s="64"/>
      <c r="B9" s="64">
        <v>60</v>
      </c>
      <c r="C9" s="71"/>
      <c r="D9" s="75">
        <v>18578</v>
      </c>
      <c r="E9" s="79">
        <v>1.5</v>
      </c>
      <c r="F9" s="75">
        <v>66009</v>
      </c>
      <c r="G9" s="75">
        <v>32964</v>
      </c>
      <c r="H9" s="75">
        <v>33045</v>
      </c>
      <c r="I9" s="77">
        <v>1.1000000000000001</v>
      </c>
      <c r="J9" s="80" t="s">
        <v>162</v>
      </c>
    </row>
    <row r="10" spans="1:10" ht="15.75" customHeight="1">
      <c r="A10" s="81"/>
      <c r="B10" s="81">
        <v>61</v>
      </c>
      <c r="C10" s="82"/>
      <c r="D10" s="83">
        <v>19121</v>
      </c>
      <c r="E10" s="84">
        <v>2.9</v>
      </c>
      <c r="F10" s="85">
        <v>66765</v>
      </c>
      <c r="G10" s="85">
        <v>33344</v>
      </c>
      <c r="H10" s="85">
        <v>33421</v>
      </c>
      <c r="I10" s="86">
        <v>1.1000000000000001</v>
      </c>
      <c r="J10" s="80" t="s">
        <v>162</v>
      </c>
    </row>
    <row r="11" spans="1:10" ht="15.75" customHeight="1">
      <c r="A11" s="64"/>
      <c r="B11" s="64">
        <v>62</v>
      </c>
      <c r="C11" s="71"/>
      <c r="D11" s="87">
        <v>19608</v>
      </c>
      <c r="E11" s="88">
        <v>2.5</v>
      </c>
      <c r="F11" s="75">
        <v>67555</v>
      </c>
      <c r="G11" s="75">
        <v>33731</v>
      </c>
      <c r="H11" s="75">
        <v>33824</v>
      </c>
      <c r="I11" s="89">
        <v>1.2</v>
      </c>
      <c r="J11" s="80" t="s">
        <v>162</v>
      </c>
    </row>
    <row r="12" spans="1:10" ht="15.75" customHeight="1">
      <c r="A12" s="64"/>
      <c r="B12" s="64">
        <v>63</v>
      </c>
      <c r="C12" s="71"/>
      <c r="D12" s="75">
        <v>20177</v>
      </c>
      <c r="E12" s="90">
        <v>2.9</v>
      </c>
      <c r="F12" s="75">
        <v>68726</v>
      </c>
      <c r="G12" s="75">
        <v>34306</v>
      </c>
      <c r="H12" s="75">
        <v>34420</v>
      </c>
      <c r="I12" s="77">
        <v>1.7</v>
      </c>
      <c r="J12" s="80" t="s">
        <v>162</v>
      </c>
    </row>
    <row r="13" spans="1:10" ht="15.75" customHeight="1">
      <c r="A13" s="64"/>
      <c r="B13" s="64">
        <v>64</v>
      </c>
      <c r="C13" s="71"/>
      <c r="D13" s="75">
        <v>20795</v>
      </c>
      <c r="E13" s="91">
        <v>3.1</v>
      </c>
      <c r="F13" s="75">
        <v>70047</v>
      </c>
      <c r="G13" s="75">
        <v>34973</v>
      </c>
      <c r="H13" s="75">
        <v>35074</v>
      </c>
      <c r="I13" s="77">
        <v>1.9</v>
      </c>
      <c r="J13" s="80" t="s">
        <v>162</v>
      </c>
    </row>
    <row r="14" spans="1:10" ht="15.75" customHeight="1">
      <c r="A14" s="64" t="s">
        <v>189</v>
      </c>
      <c r="B14" s="64">
        <v>2</v>
      </c>
      <c r="C14" s="71"/>
      <c r="D14" s="75">
        <v>21680</v>
      </c>
      <c r="E14" s="91">
        <v>4.3</v>
      </c>
      <c r="F14" s="75">
        <v>71933</v>
      </c>
      <c r="G14" s="75">
        <v>35976</v>
      </c>
      <c r="H14" s="75">
        <v>35957</v>
      </c>
      <c r="I14" s="77">
        <v>2.7</v>
      </c>
      <c r="J14" s="80" t="s">
        <v>162</v>
      </c>
    </row>
    <row r="15" spans="1:10" ht="15.75" customHeight="1">
      <c r="A15" s="81"/>
      <c r="B15" s="81">
        <v>3</v>
      </c>
      <c r="C15" s="82"/>
      <c r="D15" s="85">
        <v>22342</v>
      </c>
      <c r="E15" s="92">
        <v>3.1</v>
      </c>
      <c r="F15" s="85">
        <v>73227</v>
      </c>
      <c r="G15" s="85">
        <v>36598</v>
      </c>
      <c r="H15" s="85">
        <v>36629</v>
      </c>
      <c r="I15" s="86">
        <v>1.8</v>
      </c>
      <c r="J15" s="80" t="s">
        <v>162</v>
      </c>
    </row>
    <row r="16" spans="1:10" ht="15.75" customHeight="1">
      <c r="A16" s="64"/>
      <c r="B16" s="64">
        <v>4</v>
      </c>
      <c r="C16" s="71"/>
      <c r="D16" s="75">
        <v>23076</v>
      </c>
      <c r="E16" s="91">
        <v>3.3</v>
      </c>
      <c r="F16" s="75">
        <v>74514</v>
      </c>
      <c r="G16" s="75">
        <v>37340</v>
      </c>
      <c r="H16" s="75">
        <v>37174</v>
      </c>
      <c r="I16" s="77">
        <v>1.8</v>
      </c>
      <c r="J16" s="80" t="s">
        <v>162</v>
      </c>
    </row>
    <row r="17" spans="1:10" ht="15.75" customHeight="1">
      <c r="A17" s="64"/>
      <c r="B17" s="64">
        <v>5</v>
      </c>
      <c r="C17" s="71"/>
      <c r="D17" s="75">
        <v>23917</v>
      </c>
      <c r="E17" s="91">
        <v>3.6</v>
      </c>
      <c r="F17" s="75">
        <v>76204</v>
      </c>
      <c r="G17" s="75">
        <v>38232</v>
      </c>
      <c r="H17" s="75">
        <v>37972</v>
      </c>
      <c r="I17" s="77">
        <v>2.2999999999999998</v>
      </c>
      <c r="J17" s="80" t="s">
        <v>162</v>
      </c>
    </row>
    <row r="18" spans="1:10" ht="15.75" customHeight="1">
      <c r="A18" s="64"/>
      <c r="B18" s="64">
        <v>6</v>
      </c>
      <c r="C18" s="71"/>
      <c r="D18" s="75">
        <v>24770</v>
      </c>
      <c r="E18" s="91">
        <v>3.6</v>
      </c>
      <c r="F18" s="75">
        <v>77769</v>
      </c>
      <c r="G18" s="75">
        <v>38957</v>
      </c>
      <c r="H18" s="75">
        <v>38812</v>
      </c>
      <c r="I18" s="77">
        <v>2.1</v>
      </c>
      <c r="J18" s="80" t="s">
        <v>162</v>
      </c>
    </row>
    <row r="19" spans="1:10" ht="15.75" customHeight="1">
      <c r="A19" s="64"/>
      <c r="B19" s="64">
        <v>7</v>
      </c>
      <c r="C19" s="71"/>
      <c r="D19" s="75">
        <v>25803</v>
      </c>
      <c r="E19" s="91">
        <v>4.2</v>
      </c>
      <c r="F19" s="75">
        <v>79861</v>
      </c>
      <c r="G19" s="75">
        <v>39935</v>
      </c>
      <c r="H19" s="75">
        <v>39926</v>
      </c>
      <c r="I19" s="77">
        <v>2.9</v>
      </c>
      <c r="J19" s="80" t="s">
        <v>162</v>
      </c>
    </row>
    <row r="20" spans="1:10" ht="15.75" customHeight="1">
      <c r="A20" s="81"/>
      <c r="B20" s="81">
        <v>8</v>
      </c>
      <c r="C20" s="82"/>
      <c r="D20" s="85">
        <v>26520</v>
      </c>
      <c r="E20" s="92">
        <v>2.8</v>
      </c>
      <c r="F20" s="85">
        <v>80986</v>
      </c>
      <c r="G20" s="85">
        <v>40574</v>
      </c>
      <c r="H20" s="85">
        <v>40412</v>
      </c>
      <c r="I20" s="86">
        <v>1.2</v>
      </c>
      <c r="J20" s="80" t="s">
        <v>162</v>
      </c>
    </row>
    <row r="21" spans="1:10" ht="15.75" customHeight="1">
      <c r="A21" s="64"/>
      <c r="B21" s="64">
        <v>9</v>
      </c>
      <c r="C21" s="71"/>
      <c r="D21" s="75">
        <v>27132</v>
      </c>
      <c r="E21" s="91">
        <v>2.2999999999999998</v>
      </c>
      <c r="F21" s="75">
        <v>81955</v>
      </c>
      <c r="G21" s="75">
        <v>41031</v>
      </c>
      <c r="H21" s="75">
        <v>40924</v>
      </c>
      <c r="I21" s="77">
        <v>1.2</v>
      </c>
      <c r="J21" s="80" t="s">
        <v>162</v>
      </c>
    </row>
    <row r="22" spans="1:10" ht="15.75" customHeight="1">
      <c r="A22" s="64"/>
      <c r="B22" s="64">
        <v>10</v>
      </c>
      <c r="C22" s="71"/>
      <c r="D22" s="75">
        <v>27646</v>
      </c>
      <c r="E22" s="91">
        <v>1.9</v>
      </c>
      <c r="F22" s="75">
        <v>82542</v>
      </c>
      <c r="G22" s="75">
        <v>41357</v>
      </c>
      <c r="H22" s="75">
        <v>41185</v>
      </c>
      <c r="I22" s="77">
        <v>0.7</v>
      </c>
      <c r="J22" s="80" t="s">
        <v>162</v>
      </c>
    </row>
    <row r="23" spans="1:10" ht="15.75" customHeight="1">
      <c r="A23" s="64"/>
      <c r="B23" s="93">
        <v>11</v>
      </c>
      <c r="C23" s="71"/>
      <c r="D23" s="94">
        <v>28075</v>
      </c>
      <c r="E23" s="95">
        <v>1.6</v>
      </c>
      <c r="F23" s="94">
        <v>82765</v>
      </c>
      <c r="G23" s="94">
        <v>41412</v>
      </c>
      <c r="H23" s="94">
        <v>41353</v>
      </c>
      <c r="I23" s="77">
        <v>0.3</v>
      </c>
      <c r="J23" s="80" t="s">
        <v>162</v>
      </c>
    </row>
    <row r="24" spans="1:10" ht="15.75" customHeight="1">
      <c r="A24" s="64"/>
      <c r="B24" s="93">
        <v>12</v>
      </c>
      <c r="C24" s="71"/>
      <c r="D24" s="94">
        <v>28516</v>
      </c>
      <c r="E24" s="95">
        <v>1.6</v>
      </c>
      <c r="F24" s="94">
        <v>83046</v>
      </c>
      <c r="G24" s="94">
        <v>41592</v>
      </c>
      <c r="H24" s="94">
        <v>41454</v>
      </c>
      <c r="I24" s="77">
        <v>0.3</v>
      </c>
      <c r="J24" s="80" t="s">
        <v>162</v>
      </c>
    </row>
    <row r="25" spans="1:10" ht="15.75" customHeight="1">
      <c r="A25" s="81"/>
      <c r="B25" s="81">
        <v>13</v>
      </c>
      <c r="C25" s="82"/>
      <c r="D25" s="85">
        <v>28933</v>
      </c>
      <c r="E25" s="92">
        <v>1.5</v>
      </c>
      <c r="F25" s="85">
        <v>83186</v>
      </c>
      <c r="G25" s="85">
        <v>41701</v>
      </c>
      <c r="H25" s="85">
        <v>41485</v>
      </c>
      <c r="I25" s="86">
        <v>0.2</v>
      </c>
      <c r="J25" s="80" t="s">
        <v>162</v>
      </c>
    </row>
    <row r="26" spans="1:10" ht="15.75" customHeight="1">
      <c r="A26" s="64"/>
      <c r="B26" s="93">
        <v>14</v>
      </c>
      <c r="C26" s="71"/>
      <c r="D26" s="94">
        <v>29276</v>
      </c>
      <c r="E26" s="95">
        <v>1.2</v>
      </c>
      <c r="F26" s="94">
        <v>83054</v>
      </c>
      <c r="G26" s="94">
        <v>41644</v>
      </c>
      <c r="H26" s="94">
        <v>41410</v>
      </c>
      <c r="I26" s="96">
        <v>-0.2</v>
      </c>
      <c r="J26" s="80" t="s">
        <v>162</v>
      </c>
    </row>
    <row r="27" spans="1:10" ht="15.75" customHeight="1">
      <c r="A27" s="93"/>
      <c r="B27" s="93">
        <v>15</v>
      </c>
      <c r="C27" s="71"/>
      <c r="D27" s="94">
        <v>29540</v>
      </c>
      <c r="E27" s="95">
        <v>0.9</v>
      </c>
      <c r="F27" s="94">
        <v>82796</v>
      </c>
      <c r="G27" s="94">
        <v>41511</v>
      </c>
      <c r="H27" s="94">
        <v>41285</v>
      </c>
      <c r="I27" s="96">
        <v>-0.3</v>
      </c>
      <c r="J27" s="80" t="s">
        <v>162</v>
      </c>
    </row>
    <row r="28" spans="1:10" ht="15.75" customHeight="1">
      <c r="A28" s="93"/>
      <c r="B28" s="93">
        <v>16</v>
      </c>
      <c r="C28" s="71"/>
      <c r="D28" s="94">
        <v>29905</v>
      </c>
      <c r="E28" s="95">
        <v>1.2</v>
      </c>
      <c r="F28" s="94">
        <v>82641</v>
      </c>
      <c r="G28" s="94">
        <v>41379</v>
      </c>
      <c r="H28" s="94">
        <v>41262</v>
      </c>
      <c r="I28" s="96">
        <v>-0.1</v>
      </c>
      <c r="J28" s="80" t="s">
        <v>162</v>
      </c>
    </row>
    <row r="29" spans="1:10" ht="15.75" customHeight="1">
      <c r="A29" s="93"/>
      <c r="B29" s="93">
        <v>17</v>
      </c>
      <c r="C29" s="71"/>
      <c r="D29" s="94">
        <v>31136</v>
      </c>
      <c r="E29" s="95">
        <v>4.0999999999999996</v>
      </c>
      <c r="F29" s="94">
        <v>84982</v>
      </c>
      <c r="G29" s="94">
        <v>42508</v>
      </c>
      <c r="H29" s="94">
        <v>42474</v>
      </c>
      <c r="I29" s="96">
        <v>2.8</v>
      </c>
      <c r="J29" s="97" t="s">
        <v>82</v>
      </c>
    </row>
    <row r="30" spans="1:10" ht="15.75" customHeight="1">
      <c r="A30" s="81"/>
      <c r="B30" s="81">
        <v>18</v>
      </c>
      <c r="C30" s="82"/>
      <c r="D30" s="85">
        <v>31446</v>
      </c>
      <c r="E30" s="92">
        <v>1</v>
      </c>
      <c r="F30" s="85">
        <v>84544</v>
      </c>
      <c r="G30" s="85">
        <v>42264</v>
      </c>
      <c r="H30" s="85">
        <v>42280</v>
      </c>
      <c r="I30" s="98">
        <v>-0.5</v>
      </c>
      <c r="J30" s="97" t="s">
        <v>187</v>
      </c>
    </row>
    <row r="31" spans="1:10" ht="15.75" customHeight="1">
      <c r="A31" s="93"/>
      <c r="B31" s="93">
        <v>19</v>
      </c>
      <c r="C31" s="71"/>
      <c r="D31" s="94">
        <v>31728</v>
      </c>
      <c r="E31" s="95">
        <v>0.9</v>
      </c>
      <c r="F31" s="94">
        <v>83967</v>
      </c>
      <c r="G31" s="94">
        <v>41960</v>
      </c>
      <c r="H31" s="94">
        <v>42007</v>
      </c>
      <c r="I31" s="99" t="s">
        <v>193</v>
      </c>
      <c r="J31" s="80" t="s">
        <v>162</v>
      </c>
    </row>
    <row r="32" spans="1:10" ht="15.75" customHeight="1">
      <c r="A32" s="93"/>
      <c r="B32" s="93">
        <v>20</v>
      </c>
      <c r="C32" s="71"/>
      <c r="D32" s="94">
        <v>32178</v>
      </c>
      <c r="E32" s="95">
        <v>1.4</v>
      </c>
      <c r="F32" s="94">
        <v>83874</v>
      </c>
      <c r="G32" s="94">
        <v>41877</v>
      </c>
      <c r="H32" s="94">
        <v>41997</v>
      </c>
      <c r="I32" s="99" t="s">
        <v>194</v>
      </c>
      <c r="J32" s="80" t="s">
        <v>162</v>
      </c>
    </row>
    <row r="33" spans="1:10" ht="15.75" customHeight="1">
      <c r="A33" s="93"/>
      <c r="B33" s="93">
        <v>21</v>
      </c>
      <c r="C33" s="71"/>
      <c r="D33" s="94">
        <v>32470</v>
      </c>
      <c r="E33" s="95">
        <v>0.9</v>
      </c>
      <c r="F33" s="94">
        <v>83432</v>
      </c>
      <c r="G33" s="94">
        <v>41656</v>
      </c>
      <c r="H33" s="94">
        <v>41776</v>
      </c>
      <c r="I33" s="99" t="s">
        <v>17</v>
      </c>
      <c r="J33" s="80" t="s">
        <v>162</v>
      </c>
    </row>
    <row r="34" spans="1:10" ht="15.75" customHeight="1">
      <c r="A34" s="93"/>
      <c r="B34" s="93">
        <v>22</v>
      </c>
      <c r="C34" s="71"/>
      <c r="D34" s="94">
        <v>32659</v>
      </c>
      <c r="E34" s="95">
        <v>0.6</v>
      </c>
      <c r="F34" s="94">
        <v>83181</v>
      </c>
      <c r="G34" s="94">
        <v>41567</v>
      </c>
      <c r="H34" s="94">
        <v>41614</v>
      </c>
      <c r="I34" s="99" t="s">
        <v>198</v>
      </c>
      <c r="J34" s="80" t="s">
        <v>162</v>
      </c>
    </row>
    <row r="35" spans="1:10" ht="15.75" customHeight="1">
      <c r="A35" s="81"/>
      <c r="B35" s="81">
        <v>23</v>
      </c>
      <c r="C35" s="82"/>
      <c r="D35" s="85">
        <v>32931</v>
      </c>
      <c r="E35" s="92">
        <v>0.8</v>
      </c>
      <c r="F35" s="85">
        <v>82974</v>
      </c>
      <c r="G35" s="85">
        <v>41424</v>
      </c>
      <c r="H35" s="85">
        <v>41550</v>
      </c>
      <c r="I35" s="100" t="s">
        <v>202</v>
      </c>
      <c r="J35" s="80" t="s">
        <v>162</v>
      </c>
    </row>
    <row r="36" spans="1:10" ht="15.75" customHeight="1">
      <c r="A36" s="93"/>
      <c r="B36" s="93">
        <v>24</v>
      </c>
      <c r="C36" s="71"/>
      <c r="D36" s="94">
        <v>33099</v>
      </c>
      <c r="E36" s="101">
        <v>0.5</v>
      </c>
      <c r="F36" s="94">
        <v>82422</v>
      </c>
      <c r="G36" s="94">
        <v>41096</v>
      </c>
      <c r="H36" s="94">
        <v>41326</v>
      </c>
      <c r="I36" s="99" t="s">
        <v>193</v>
      </c>
      <c r="J36" s="80" t="s">
        <v>162</v>
      </c>
    </row>
    <row r="37" spans="1:10" ht="15.75" customHeight="1">
      <c r="A37" s="93"/>
      <c r="B37" s="93">
        <v>25</v>
      </c>
      <c r="C37" s="71"/>
      <c r="D37" s="94">
        <v>33042</v>
      </c>
      <c r="E37" s="102" t="s">
        <v>93</v>
      </c>
      <c r="F37" s="94">
        <v>81874</v>
      </c>
      <c r="G37" s="94">
        <v>40838</v>
      </c>
      <c r="H37" s="94">
        <v>41036</v>
      </c>
      <c r="I37" s="99" t="s">
        <v>193</v>
      </c>
      <c r="J37" s="80" t="s">
        <v>162</v>
      </c>
    </row>
    <row r="38" spans="1:10" ht="15.75" customHeight="1">
      <c r="A38" s="93"/>
      <c r="B38" s="93">
        <v>26</v>
      </c>
      <c r="C38" s="71"/>
      <c r="D38" s="94">
        <v>33299</v>
      </c>
      <c r="E38" s="95">
        <v>0.8</v>
      </c>
      <c r="F38" s="94">
        <v>81266</v>
      </c>
      <c r="G38" s="94">
        <v>40645</v>
      </c>
      <c r="H38" s="94">
        <v>40621</v>
      </c>
      <c r="I38" s="99" t="s">
        <v>193</v>
      </c>
      <c r="J38" s="80" t="s">
        <v>162</v>
      </c>
    </row>
    <row r="39" spans="1:10" ht="15.75" customHeight="1">
      <c r="A39" s="93"/>
      <c r="B39" s="93">
        <v>27</v>
      </c>
      <c r="C39" s="71"/>
      <c r="D39" s="94">
        <v>33499</v>
      </c>
      <c r="E39" s="95">
        <v>0.6</v>
      </c>
      <c r="F39" s="94">
        <v>80829</v>
      </c>
      <c r="G39" s="94">
        <v>40427</v>
      </c>
      <c r="H39" s="94">
        <v>40402</v>
      </c>
      <c r="I39" s="99" t="s">
        <v>17</v>
      </c>
      <c r="J39" s="80" t="s">
        <v>162</v>
      </c>
    </row>
    <row r="40" spans="1:10" ht="15.75" customHeight="1">
      <c r="A40" s="81"/>
      <c r="B40" s="81">
        <v>28</v>
      </c>
      <c r="C40" s="82"/>
      <c r="D40" s="85">
        <v>33811</v>
      </c>
      <c r="E40" s="103">
        <v>0.9</v>
      </c>
      <c r="F40" s="85">
        <v>80513</v>
      </c>
      <c r="G40" s="85">
        <v>40277</v>
      </c>
      <c r="H40" s="85">
        <v>40236</v>
      </c>
      <c r="I40" s="100" t="s">
        <v>206</v>
      </c>
      <c r="J40" s="80" t="s">
        <v>162</v>
      </c>
    </row>
    <row r="41" spans="1:10" ht="15.75" customHeight="1">
      <c r="A41" s="93"/>
      <c r="B41" s="93">
        <v>29</v>
      </c>
      <c r="C41" s="71"/>
      <c r="D41" s="94">
        <v>34172</v>
      </c>
      <c r="E41" s="95">
        <v>1.1000000000000001</v>
      </c>
      <c r="F41" s="94">
        <v>80293</v>
      </c>
      <c r="G41" s="94">
        <v>40159</v>
      </c>
      <c r="H41" s="94">
        <v>40134</v>
      </c>
      <c r="I41" s="99" t="s">
        <v>208</v>
      </c>
      <c r="J41" s="80" t="s">
        <v>162</v>
      </c>
    </row>
    <row r="42" spans="1:10" ht="15.75" customHeight="1">
      <c r="A42" s="93"/>
      <c r="B42" s="93">
        <v>30</v>
      </c>
      <c r="C42" s="71"/>
      <c r="D42" s="94">
        <v>34538</v>
      </c>
      <c r="E42" s="95">
        <v>1.1000000000000001</v>
      </c>
      <c r="F42" s="94">
        <v>80070</v>
      </c>
      <c r="G42" s="94">
        <v>40093</v>
      </c>
      <c r="H42" s="94">
        <v>39977</v>
      </c>
      <c r="I42" s="99" t="s">
        <v>208</v>
      </c>
      <c r="J42" s="80" t="s">
        <v>121</v>
      </c>
    </row>
    <row r="43" spans="1:10" ht="15.75" customHeight="1">
      <c r="A43" s="93"/>
      <c r="B43" s="93">
        <v>31</v>
      </c>
      <c r="C43" s="71"/>
      <c r="D43" s="94">
        <v>34869</v>
      </c>
      <c r="E43" s="95">
        <v>1</v>
      </c>
      <c r="F43" s="94">
        <v>79708</v>
      </c>
      <c r="G43" s="94">
        <v>39881</v>
      </c>
      <c r="H43" s="94">
        <v>39827</v>
      </c>
      <c r="I43" s="99" t="s">
        <v>210</v>
      </c>
      <c r="J43" s="80" t="s">
        <v>121</v>
      </c>
    </row>
    <row r="44" spans="1:10" ht="15.75" customHeight="1">
      <c r="A44" s="93" t="s">
        <v>1035</v>
      </c>
      <c r="B44" s="93">
        <v>2</v>
      </c>
      <c r="C44" s="71"/>
      <c r="D44" s="94">
        <v>35250</v>
      </c>
      <c r="E44" s="95">
        <v>1.1000000000000001</v>
      </c>
      <c r="F44" s="94">
        <v>79553</v>
      </c>
      <c r="G44" s="94">
        <v>39846</v>
      </c>
      <c r="H44" s="94">
        <v>39707</v>
      </c>
      <c r="I44" s="99" t="s">
        <v>1036</v>
      </c>
      <c r="J44" s="80" t="s">
        <v>1037</v>
      </c>
    </row>
    <row r="45" spans="1:10" ht="15.75" customHeight="1">
      <c r="A45" s="93"/>
      <c r="B45" s="93">
        <v>3</v>
      </c>
      <c r="C45" s="71"/>
      <c r="D45" s="94">
        <v>35440</v>
      </c>
      <c r="E45" s="104">
        <v>0.5</v>
      </c>
      <c r="F45" s="94">
        <v>79123</v>
      </c>
      <c r="G45" s="94">
        <v>39597</v>
      </c>
      <c r="H45" s="94">
        <v>39526</v>
      </c>
      <c r="I45" s="99">
        <v>-0.5</v>
      </c>
      <c r="J45" s="80" t="s">
        <v>1037</v>
      </c>
    </row>
    <row r="46" spans="1:10" ht="15.75" customHeight="1">
      <c r="A46" s="93"/>
      <c r="B46" s="93"/>
      <c r="C46" s="71"/>
      <c r="D46" s="94"/>
      <c r="E46" s="95"/>
      <c r="F46" s="94"/>
      <c r="G46" s="94"/>
      <c r="H46" s="94"/>
      <c r="I46" s="99"/>
      <c r="J46" s="80"/>
    </row>
    <row r="47" spans="1:10" ht="15.75" customHeight="1">
      <c r="A47" s="93"/>
      <c r="B47" s="93"/>
      <c r="C47" s="71"/>
      <c r="D47" s="94"/>
      <c r="E47" s="95"/>
      <c r="F47" s="94"/>
      <c r="G47" s="94"/>
      <c r="H47" s="94"/>
      <c r="I47" s="99"/>
      <c r="J47" s="80"/>
    </row>
    <row r="48" spans="1:10" ht="15.75" customHeight="1">
      <c r="A48" s="93"/>
      <c r="B48" s="93"/>
      <c r="C48" s="71"/>
      <c r="D48" s="94"/>
      <c r="E48" s="95"/>
      <c r="F48" s="94"/>
      <c r="G48" s="94"/>
      <c r="H48" s="94"/>
      <c r="I48" s="99"/>
      <c r="J48" s="80"/>
    </row>
    <row r="49" spans="1:10" ht="15.75" customHeight="1">
      <c r="A49" s="93"/>
      <c r="B49" s="93"/>
      <c r="C49" s="71"/>
      <c r="D49" s="94"/>
      <c r="E49" s="95"/>
      <c r="F49" s="94"/>
      <c r="G49" s="94"/>
      <c r="H49" s="94"/>
      <c r="I49" s="99"/>
      <c r="J49" s="80"/>
    </row>
    <row r="50" spans="1:10" ht="15.75" customHeight="1">
      <c r="A50" s="93"/>
      <c r="B50" s="93"/>
      <c r="C50" s="71"/>
      <c r="D50" s="94"/>
      <c r="E50" s="104"/>
      <c r="F50" s="94"/>
      <c r="G50" s="94"/>
      <c r="H50" s="94"/>
      <c r="I50" s="99"/>
      <c r="J50" s="80"/>
    </row>
    <row r="51" spans="1:10" ht="9" customHeight="1">
      <c r="A51" s="105"/>
      <c r="B51" s="105"/>
      <c r="C51" s="106"/>
      <c r="D51" s="105"/>
      <c r="E51" s="107"/>
      <c r="F51" s="105"/>
      <c r="G51" s="105"/>
      <c r="H51" s="105"/>
      <c r="I51" s="106"/>
      <c r="J51" s="105"/>
    </row>
    <row r="52" spans="1:10" ht="15.75" customHeight="1">
      <c r="A52" s="696"/>
      <c r="B52" s="696"/>
      <c r="C52" s="696"/>
      <c r="D52" s="696"/>
      <c r="E52" s="64"/>
      <c r="F52" s="64"/>
      <c r="G52" s="64"/>
      <c r="H52" s="64"/>
      <c r="I52" s="697" t="s">
        <v>214</v>
      </c>
      <c r="J52" s="697"/>
    </row>
  </sheetData>
  <mergeCells count="6">
    <mergeCell ref="G1:J1"/>
    <mergeCell ref="A3:C4"/>
    <mergeCell ref="D3:D4"/>
    <mergeCell ref="F3:H3"/>
    <mergeCell ref="A52:D52"/>
    <mergeCell ref="I52:J52"/>
  </mergeCells>
  <phoneticPr fontId="68"/>
  <pageMargins left="0.63" right="0.42" top="0.59" bottom="0.51181102362204722" header="0.28000000000000003" footer="0.43307086614173229"/>
  <pageSetup paperSize="9" firstPageNumber="0" orientation="portrait" r:id="rId1"/>
  <headerFooter alignWithMargins="0">
    <oddFooter>&amp;C&amp;"ＭＳ Ｐ明朝,標準"&amp;10
- 11 -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1" zoomScaleNormal="100" workbookViewId="0">
      <selection activeCell="O27" sqref="O27"/>
    </sheetView>
  </sheetViews>
  <sheetFormatPr defaultRowHeight="13.5"/>
  <cols>
    <col min="1" max="1" width="6.375" style="61" customWidth="1"/>
    <col min="2" max="2" width="4.125" style="61" customWidth="1"/>
    <col min="3" max="3" width="7.5" style="61" customWidth="1"/>
    <col min="4" max="11" width="7.625" style="61" customWidth="1"/>
    <col min="12" max="12" width="7.625" style="64" customWidth="1"/>
    <col min="13" max="16384" width="9" style="61"/>
  </cols>
  <sheetData>
    <row r="1" spans="1:12" ht="24" customHeight="1">
      <c r="B1" s="698" t="s">
        <v>1042</v>
      </c>
      <c r="C1" s="698"/>
      <c r="D1" s="698"/>
      <c r="E1" s="698"/>
      <c r="F1" s="698"/>
      <c r="G1" s="698"/>
      <c r="H1" s="698"/>
      <c r="I1" s="698"/>
      <c r="J1" s="698"/>
      <c r="K1" s="698"/>
    </row>
    <row r="2" spans="1:12" ht="9" customHeight="1"/>
    <row r="3" spans="1:12" ht="15" customHeight="1">
      <c r="A3" s="64"/>
      <c r="B3" s="64"/>
      <c r="C3" s="64"/>
      <c r="D3" s="64"/>
      <c r="E3" s="64"/>
      <c r="F3" s="64"/>
      <c r="G3" s="64"/>
      <c r="H3" s="64"/>
      <c r="I3" s="64"/>
      <c r="J3" s="699" t="s">
        <v>220</v>
      </c>
      <c r="K3" s="699"/>
      <c r="L3" s="700"/>
    </row>
    <row r="4" spans="1:12" ht="21" customHeight="1">
      <c r="A4" s="687" t="s">
        <v>223</v>
      </c>
      <c r="B4" s="687"/>
      <c r="C4" s="688"/>
      <c r="D4" s="695" t="s">
        <v>45</v>
      </c>
      <c r="E4" s="701"/>
      <c r="F4" s="701" t="s">
        <v>224</v>
      </c>
      <c r="G4" s="701"/>
      <c r="H4" s="701"/>
      <c r="I4" s="702" t="s">
        <v>228</v>
      </c>
      <c r="J4" s="703"/>
      <c r="K4" s="702" t="s">
        <v>230</v>
      </c>
      <c r="L4" s="706"/>
    </row>
    <row r="5" spans="1:12" ht="21" customHeight="1">
      <c r="A5" s="689"/>
      <c r="B5" s="689"/>
      <c r="C5" s="690"/>
      <c r="D5" s="695"/>
      <c r="E5" s="701"/>
      <c r="F5" s="70" t="s">
        <v>234</v>
      </c>
      <c r="G5" s="70" t="s">
        <v>180</v>
      </c>
      <c r="H5" s="70" t="s">
        <v>182</v>
      </c>
      <c r="I5" s="704"/>
      <c r="J5" s="705"/>
      <c r="K5" s="704"/>
      <c r="L5" s="700"/>
    </row>
    <row r="6" spans="1:12" s="63" customFormat="1" ht="12.75" customHeight="1">
      <c r="B6" s="108"/>
      <c r="C6" s="109"/>
      <c r="D6" s="110"/>
      <c r="E6" s="111" t="s">
        <v>184</v>
      </c>
      <c r="F6" s="111" t="s">
        <v>186</v>
      </c>
      <c r="G6" s="111" t="s">
        <v>186</v>
      </c>
      <c r="H6" s="111" t="s">
        <v>186</v>
      </c>
      <c r="I6" s="111"/>
      <c r="J6" s="111" t="s">
        <v>186</v>
      </c>
      <c r="K6" s="707" t="s">
        <v>160</v>
      </c>
      <c r="L6" s="708"/>
    </row>
    <row r="7" spans="1:12" ht="24.95" customHeight="1">
      <c r="A7" s="112" t="s">
        <v>189</v>
      </c>
      <c r="B7" s="113" t="s">
        <v>242</v>
      </c>
      <c r="C7" s="114" t="s">
        <v>238</v>
      </c>
      <c r="D7" s="709">
        <v>32519</v>
      </c>
      <c r="E7" s="710"/>
      <c r="F7" s="115">
        <v>81614</v>
      </c>
      <c r="G7" s="115">
        <v>40743</v>
      </c>
      <c r="H7" s="115">
        <v>40871</v>
      </c>
      <c r="I7" s="116"/>
      <c r="J7" s="117">
        <f>ROUND(F7/D7,100/1)</f>
        <v>2.5097327716104401</v>
      </c>
      <c r="K7" s="118" t="s">
        <v>240</v>
      </c>
      <c r="L7" s="119">
        <v>0.6</v>
      </c>
    </row>
    <row r="8" spans="1:12" ht="24.95" customHeight="1">
      <c r="A8" s="64"/>
      <c r="B8" s="113" t="s">
        <v>101</v>
      </c>
      <c r="C8" s="120"/>
      <c r="D8" s="710">
        <v>33042</v>
      </c>
      <c r="E8" s="710"/>
      <c r="F8" s="115">
        <v>81874</v>
      </c>
      <c r="G8" s="115">
        <v>40838</v>
      </c>
      <c r="H8" s="115">
        <v>41036</v>
      </c>
      <c r="I8" s="116"/>
      <c r="J8" s="117">
        <f>ROUND(F8/D8,100/1)</f>
        <v>2.47787664184977</v>
      </c>
      <c r="K8" s="118"/>
      <c r="L8" s="122">
        <v>0.3</v>
      </c>
    </row>
    <row r="9" spans="1:12" ht="24.95" customHeight="1">
      <c r="A9" s="64"/>
      <c r="B9" s="113" t="s">
        <v>250</v>
      </c>
      <c r="C9" s="120"/>
      <c r="D9" s="710">
        <v>33299</v>
      </c>
      <c r="E9" s="710"/>
      <c r="F9" s="115">
        <v>81266</v>
      </c>
      <c r="G9" s="115">
        <v>40645</v>
      </c>
      <c r="H9" s="115">
        <v>40621</v>
      </c>
      <c r="I9" s="116"/>
      <c r="J9" s="117">
        <f>ROUND(F9/D9,100/1)</f>
        <v>2.4404937085197802</v>
      </c>
      <c r="K9" s="118" t="s">
        <v>240</v>
      </c>
      <c r="L9" s="122">
        <v>0.7</v>
      </c>
    </row>
    <row r="10" spans="1:12" ht="24.95" customHeight="1">
      <c r="A10" s="64"/>
      <c r="B10" s="113" t="s">
        <v>107</v>
      </c>
      <c r="C10" s="120"/>
      <c r="D10" s="709">
        <v>33499</v>
      </c>
      <c r="E10" s="710"/>
      <c r="F10" s="115">
        <v>80829</v>
      </c>
      <c r="G10" s="115">
        <v>40427</v>
      </c>
      <c r="H10" s="115">
        <v>40402</v>
      </c>
      <c r="I10" s="116"/>
      <c r="J10" s="117">
        <f>ROUND(F10/D10,100/1)</f>
        <v>2.4128779963581</v>
      </c>
      <c r="K10" s="118" t="s">
        <v>240</v>
      </c>
      <c r="L10" s="122">
        <v>0.5</v>
      </c>
    </row>
    <row r="11" spans="1:12" ht="24.95" customHeight="1">
      <c r="A11" s="64"/>
      <c r="B11" s="113" t="s">
        <v>252</v>
      </c>
      <c r="C11" s="120"/>
      <c r="D11" s="709">
        <v>33811</v>
      </c>
      <c r="E11" s="710"/>
      <c r="F11" s="115">
        <v>80513</v>
      </c>
      <c r="G11" s="115">
        <v>40277</v>
      </c>
      <c r="H11" s="115">
        <v>40236</v>
      </c>
      <c r="I11" s="116"/>
      <c r="J11" s="117">
        <f>ROUND(F11/D11,100/1)</f>
        <v>2.3812664517464701</v>
      </c>
      <c r="K11" s="118" t="s">
        <v>253</v>
      </c>
      <c r="L11" s="122">
        <v>0.4</v>
      </c>
    </row>
    <row r="12" spans="1:12" ht="11.25" customHeight="1">
      <c r="A12" s="64"/>
      <c r="B12" s="113"/>
      <c r="C12" s="120"/>
      <c r="D12" s="670"/>
      <c r="E12" s="121"/>
      <c r="F12" s="115"/>
      <c r="G12" s="115"/>
      <c r="H12" s="115"/>
      <c r="I12" s="116"/>
      <c r="J12" s="117"/>
      <c r="K12" s="118"/>
      <c r="L12" s="122"/>
    </row>
    <row r="13" spans="1:12" ht="24.95" customHeight="1">
      <c r="A13" s="64"/>
      <c r="B13" s="113" t="s">
        <v>254</v>
      </c>
      <c r="C13" s="120"/>
      <c r="D13" s="709">
        <v>34172</v>
      </c>
      <c r="E13" s="710"/>
      <c r="F13" s="115">
        <v>80293</v>
      </c>
      <c r="G13" s="115">
        <v>40159</v>
      </c>
      <c r="H13" s="115">
        <v>40134</v>
      </c>
      <c r="I13" s="116"/>
      <c r="J13" s="117">
        <f>ROUND(F13/D13,100/1)</f>
        <v>2.34967224628351</v>
      </c>
      <c r="K13" s="118" t="s">
        <v>253</v>
      </c>
      <c r="L13" s="122">
        <v>0.4</v>
      </c>
    </row>
    <row r="14" spans="1:12" ht="24.95" customHeight="1">
      <c r="A14" s="64"/>
      <c r="B14" s="113" t="s">
        <v>255</v>
      </c>
      <c r="C14" s="120"/>
      <c r="D14" s="710">
        <v>34538</v>
      </c>
      <c r="E14" s="710"/>
      <c r="F14" s="115">
        <v>80070</v>
      </c>
      <c r="G14" s="115">
        <v>40093</v>
      </c>
      <c r="H14" s="115">
        <v>39977</v>
      </c>
      <c r="I14" s="116"/>
      <c r="J14" s="117">
        <f>ROUND(F14/D14,100/1)</f>
        <v>2.3183160576756001</v>
      </c>
      <c r="K14" s="118" t="s">
        <v>253</v>
      </c>
      <c r="L14" s="122">
        <v>0.3</v>
      </c>
    </row>
    <row r="15" spans="1:12" ht="24.95" customHeight="1">
      <c r="A15" s="64"/>
      <c r="B15" s="113" t="s">
        <v>259</v>
      </c>
      <c r="C15" s="120"/>
      <c r="D15" s="711">
        <v>34869</v>
      </c>
      <c r="E15" s="712"/>
      <c r="F15" s="123">
        <v>79708</v>
      </c>
      <c r="G15" s="123">
        <v>39881</v>
      </c>
      <c r="H15" s="123">
        <v>39827</v>
      </c>
      <c r="I15" s="116"/>
      <c r="J15" s="122">
        <v>2.2999999999999998</v>
      </c>
      <c r="K15" s="118" t="s">
        <v>253</v>
      </c>
      <c r="L15" s="122">
        <v>0.5</v>
      </c>
    </row>
    <row r="16" spans="1:12" ht="24.95" customHeight="1">
      <c r="A16" s="118" t="s">
        <v>1035</v>
      </c>
      <c r="B16" s="113" t="s">
        <v>1038</v>
      </c>
      <c r="C16" s="120"/>
      <c r="D16" s="711">
        <v>35250</v>
      </c>
      <c r="E16" s="712"/>
      <c r="F16" s="123">
        <v>79553</v>
      </c>
      <c r="G16" s="123">
        <v>39846</v>
      </c>
      <c r="H16" s="123">
        <v>39707</v>
      </c>
      <c r="I16" s="116"/>
      <c r="J16" s="122">
        <v>2.2999999999999998</v>
      </c>
      <c r="K16" s="118" t="s">
        <v>1039</v>
      </c>
      <c r="L16" s="122">
        <v>0.2</v>
      </c>
    </row>
    <row r="17" spans="1:12" ht="24.95" customHeight="1">
      <c r="A17" s="118"/>
      <c r="B17" s="113" t="s">
        <v>1049</v>
      </c>
      <c r="C17" s="120"/>
      <c r="D17" s="711">
        <v>35440</v>
      </c>
      <c r="E17" s="712"/>
      <c r="F17" s="123">
        <v>79123</v>
      </c>
      <c r="G17" s="123">
        <v>39597</v>
      </c>
      <c r="H17" s="123">
        <v>39526</v>
      </c>
      <c r="I17" s="116"/>
      <c r="J17" s="122">
        <v>2.2000000000000002</v>
      </c>
      <c r="K17" s="118" t="s">
        <v>253</v>
      </c>
      <c r="L17" s="122">
        <v>0.5</v>
      </c>
    </row>
    <row r="18" spans="1:12" ht="12" customHeight="1">
      <c r="A18" s="105"/>
      <c r="B18" s="105"/>
      <c r="C18" s="124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18.75" customHeight="1">
      <c r="A19" s="713" t="s">
        <v>261</v>
      </c>
      <c r="B19" s="713"/>
      <c r="C19" s="713"/>
      <c r="D19" s="713"/>
      <c r="E19" s="713"/>
      <c r="F19" s="713"/>
      <c r="G19" s="713"/>
      <c r="H19" s="713"/>
      <c r="I19" s="697" t="s">
        <v>1040</v>
      </c>
      <c r="J19" s="706"/>
      <c r="K19" s="706"/>
      <c r="L19" s="706"/>
    </row>
    <row r="20" spans="1:12">
      <c r="C20" s="125"/>
      <c r="D20" s="714"/>
      <c r="E20" s="714"/>
    </row>
    <row r="21" spans="1:12" ht="15" customHeight="1"/>
    <row r="22" spans="1:12" ht="21">
      <c r="A22" s="698" t="s">
        <v>269</v>
      </c>
      <c r="B22" s="698"/>
      <c r="C22" s="698"/>
      <c r="D22" s="698"/>
      <c r="E22" s="698"/>
      <c r="F22" s="698"/>
      <c r="G22" s="698"/>
      <c r="H22" s="698"/>
      <c r="I22" s="698"/>
      <c r="J22" s="698"/>
      <c r="K22" s="698"/>
    </row>
    <row r="23" spans="1:12" ht="9" customHeight="1"/>
    <row r="24" spans="1:12">
      <c r="H24" s="715" t="s">
        <v>27</v>
      </c>
      <c r="I24" s="715"/>
      <c r="J24" s="715"/>
      <c r="K24" s="715"/>
      <c r="L24" s="716"/>
    </row>
    <row r="25" spans="1:12" ht="30" customHeight="1">
      <c r="A25" s="695" t="s">
        <v>271</v>
      </c>
      <c r="B25" s="701"/>
      <c r="C25" s="70" t="s">
        <v>234</v>
      </c>
      <c r="D25" s="70" t="s">
        <v>212</v>
      </c>
      <c r="E25" s="70" t="s">
        <v>274</v>
      </c>
      <c r="F25" s="70" t="s">
        <v>276</v>
      </c>
      <c r="G25" s="67" t="s">
        <v>282</v>
      </c>
      <c r="H25" s="70" t="s">
        <v>86</v>
      </c>
      <c r="I25" s="67" t="s">
        <v>285</v>
      </c>
      <c r="J25" s="70" t="s">
        <v>287</v>
      </c>
      <c r="K25" s="67" t="s">
        <v>289</v>
      </c>
      <c r="L25" s="67" t="s">
        <v>290</v>
      </c>
    </row>
    <row r="26" spans="1:12">
      <c r="A26" s="64"/>
      <c r="B26" s="127"/>
      <c r="C26" s="64"/>
      <c r="D26" s="64"/>
      <c r="E26" s="64"/>
      <c r="F26" s="64"/>
      <c r="G26" s="64"/>
      <c r="H26" s="64"/>
      <c r="I26" s="64"/>
      <c r="J26" s="64"/>
      <c r="K26" s="64"/>
    </row>
    <row r="27" spans="1:12" ht="24.95" customHeight="1">
      <c r="A27" s="64" t="s">
        <v>1050</v>
      </c>
      <c r="B27" s="71" t="s">
        <v>238</v>
      </c>
      <c r="C27" s="128">
        <v>81614</v>
      </c>
      <c r="D27" s="128">
        <v>21812</v>
      </c>
      <c r="E27" s="128">
        <v>16513</v>
      </c>
      <c r="F27" s="128">
        <v>19846</v>
      </c>
      <c r="G27" s="128">
        <v>5875</v>
      </c>
      <c r="H27" s="128">
        <v>2392</v>
      </c>
      <c r="I27" s="128">
        <v>2406</v>
      </c>
      <c r="J27" s="128">
        <v>2176</v>
      </c>
      <c r="K27" s="128">
        <v>8385</v>
      </c>
      <c r="L27" s="10">
        <v>2209</v>
      </c>
    </row>
    <row r="28" spans="1:12" ht="24.95" customHeight="1">
      <c r="A28" s="64">
        <v>25</v>
      </c>
      <c r="B28" s="71"/>
      <c r="C28" s="128">
        <v>81874</v>
      </c>
      <c r="D28" s="128">
        <v>21870</v>
      </c>
      <c r="E28" s="128">
        <v>16712</v>
      </c>
      <c r="F28" s="128">
        <v>19987</v>
      </c>
      <c r="G28" s="128">
        <v>6046</v>
      </c>
      <c r="H28" s="128">
        <v>2362</v>
      </c>
      <c r="I28" s="128">
        <v>2363</v>
      </c>
      <c r="J28" s="128">
        <v>2147</v>
      </c>
      <c r="K28" s="128">
        <v>8249</v>
      </c>
      <c r="L28" s="10">
        <v>2138</v>
      </c>
    </row>
    <row r="29" spans="1:12" ht="24.95" customHeight="1">
      <c r="A29" s="64">
        <v>26</v>
      </c>
      <c r="B29" s="71"/>
      <c r="C29" s="128">
        <v>81266</v>
      </c>
      <c r="D29" s="128">
        <v>21642</v>
      </c>
      <c r="E29" s="128">
        <v>16631</v>
      </c>
      <c r="F29" s="128">
        <v>20019</v>
      </c>
      <c r="G29" s="128">
        <v>6187</v>
      </c>
      <c r="H29" s="128">
        <v>2316</v>
      </c>
      <c r="I29" s="128">
        <v>2302</v>
      </c>
      <c r="J29" s="128">
        <v>2069</v>
      </c>
      <c r="K29" s="128">
        <v>8008</v>
      </c>
      <c r="L29" s="10">
        <v>2092</v>
      </c>
    </row>
    <row r="30" spans="1:12" ht="24.95" customHeight="1">
      <c r="A30" s="64">
        <v>27</v>
      </c>
      <c r="B30" s="71"/>
      <c r="C30" s="128">
        <v>80829</v>
      </c>
      <c r="D30" s="128">
        <v>21646</v>
      </c>
      <c r="E30" s="128">
        <v>16530</v>
      </c>
      <c r="F30" s="128">
        <v>19957</v>
      </c>
      <c r="G30" s="128">
        <v>6340</v>
      </c>
      <c r="H30" s="128">
        <v>2283</v>
      </c>
      <c r="I30" s="128">
        <v>2202</v>
      </c>
      <c r="J30" s="128">
        <v>2030</v>
      </c>
      <c r="K30" s="128">
        <v>7809</v>
      </c>
      <c r="L30" s="10">
        <v>2032</v>
      </c>
    </row>
    <row r="31" spans="1:12" ht="24.95" customHeight="1">
      <c r="A31" s="64">
        <v>28</v>
      </c>
      <c r="B31" s="71"/>
      <c r="C31" s="128">
        <f>SUM(D31:L31)</f>
        <v>80513</v>
      </c>
      <c r="D31" s="128">
        <v>21540</v>
      </c>
      <c r="E31" s="128">
        <v>16522</v>
      </c>
      <c r="F31" s="128">
        <v>20013</v>
      </c>
      <c r="G31" s="128">
        <v>6435</v>
      </c>
      <c r="H31" s="128">
        <v>2273</v>
      </c>
      <c r="I31" s="128">
        <v>2135</v>
      </c>
      <c r="J31" s="128">
        <v>1966</v>
      </c>
      <c r="K31" s="128">
        <v>7661</v>
      </c>
      <c r="L31" s="10">
        <v>1968</v>
      </c>
    </row>
    <row r="32" spans="1:12" ht="11.25" customHeight="1">
      <c r="A32" s="64"/>
      <c r="B32" s="71"/>
      <c r="C32" s="128"/>
      <c r="D32" s="128"/>
      <c r="E32" s="128"/>
      <c r="F32" s="128"/>
      <c r="G32" s="128"/>
      <c r="H32" s="128"/>
      <c r="I32" s="128"/>
      <c r="J32" s="128"/>
      <c r="K32" s="128"/>
      <c r="L32" s="10"/>
    </row>
    <row r="33" spans="1:12" ht="24.95" customHeight="1">
      <c r="A33" s="64">
        <v>29</v>
      </c>
      <c r="B33" s="71"/>
      <c r="C33" s="128">
        <f>SUM(D33:L33)</f>
        <v>80293</v>
      </c>
      <c r="D33" s="128">
        <v>21683</v>
      </c>
      <c r="E33" s="128">
        <v>16526</v>
      </c>
      <c r="F33" s="128">
        <v>19993</v>
      </c>
      <c r="G33" s="128">
        <v>6499</v>
      </c>
      <c r="H33" s="128">
        <v>2249</v>
      </c>
      <c r="I33" s="128">
        <v>2093</v>
      </c>
      <c r="J33" s="128">
        <v>1889</v>
      </c>
      <c r="K33" s="128">
        <v>7438</v>
      </c>
      <c r="L33" s="10">
        <v>1923</v>
      </c>
    </row>
    <row r="34" spans="1:12" ht="24.95" customHeight="1">
      <c r="A34" s="64">
        <v>30</v>
      </c>
      <c r="B34" s="71"/>
      <c r="C34" s="128">
        <f>SUM(D34:L34)</f>
        <v>80070</v>
      </c>
      <c r="D34" s="128">
        <v>21724</v>
      </c>
      <c r="E34" s="128">
        <v>16507</v>
      </c>
      <c r="F34" s="128">
        <v>19996</v>
      </c>
      <c r="G34" s="128">
        <v>6683</v>
      </c>
      <c r="H34" s="128">
        <v>2175</v>
      </c>
      <c r="I34" s="128">
        <v>2040</v>
      </c>
      <c r="J34" s="128">
        <v>1836</v>
      </c>
      <c r="K34" s="128">
        <v>7256</v>
      </c>
      <c r="L34" s="10">
        <v>1853</v>
      </c>
    </row>
    <row r="35" spans="1:12" ht="24.95" customHeight="1">
      <c r="A35" s="64">
        <v>31</v>
      </c>
      <c r="B35" s="71"/>
      <c r="C35" s="128">
        <f>SUM(D35:L35)</f>
        <v>79708</v>
      </c>
      <c r="D35" s="129">
        <v>21691</v>
      </c>
      <c r="E35" s="129">
        <v>16440</v>
      </c>
      <c r="F35" s="129">
        <v>19988</v>
      </c>
      <c r="G35" s="129">
        <v>6856</v>
      </c>
      <c r="H35" s="129">
        <v>2128</v>
      </c>
      <c r="I35" s="129">
        <v>1984</v>
      </c>
      <c r="J35" s="129">
        <v>1796</v>
      </c>
      <c r="K35" s="129">
        <v>7029</v>
      </c>
      <c r="L35" s="129">
        <v>1796</v>
      </c>
    </row>
    <row r="36" spans="1:12" ht="24.95" customHeight="1">
      <c r="A36" s="64" t="s">
        <v>1041</v>
      </c>
      <c r="B36" s="71"/>
      <c r="C36" s="128">
        <v>79553</v>
      </c>
      <c r="D36" s="129">
        <v>21696</v>
      </c>
      <c r="E36" s="129">
        <v>16381</v>
      </c>
      <c r="F36" s="129">
        <v>19959</v>
      </c>
      <c r="G36" s="129">
        <v>7066</v>
      </c>
      <c r="H36" s="129">
        <v>2110</v>
      </c>
      <c r="I36" s="129">
        <v>1938</v>
      </c>
      <c r="J36" s="129">
        <v>1748</v>
      </c>
      <c r="K36" s="129">
        <v>6899</v>
      </c>
      <c r="L36" s="129">
        <v>1756</v>
      </c>
    </row>
    <row r="37" spans="1:12" ht="24.95" customHeight="1">
      <c r="A37" s="64">
        <v>3</v>
      </c>
      <c r="B37" s="71"/>
      <c r="C37" s="128">
        <v>79123</v>
      </c>
      <c r="D37" s="129">
        <v>21591</v>
      </c>
      <c r="E37" s="129">
        <v>16393</v>
      </c>
      <c r="F37" s="129">
        <v>19814</v>
      </c>
      <c r="G37" s="129">
        <v>7142</v>
      </c>
      <c r="H37" s="129">
        <v>2117</v>
      </c>
      <c r="I37" s="129">
        <v>1862</v>
      </c>
      <c r="J37" s="129">
        <v>1714</v>
      </c>
      <c r="K37" s="129">
        <v>6777</v>
      </c>
      <c r="L37" s="129">
        <v>1713</v>
      </c>
    </row>
    <row r="38" spans="1:12" ht="12" customHeight="1">
      <c r="A38" s="105"/>
      <c r="B38" s="106"/>
      <c r="C38" s="105"/>
      <c r="D38" s="105"/>
      <c r="E38" s="105"/>
      <c r="F38" s="105"/>
      <c r="G38" s="105"/>
      <c r="H38" s="105"/>
      <c r="J38" s="105"/>
      <c r="L38" s="105"/>
    </row>
    <row r="39" spans="1:12" ht="18" customHeight="1">
      <c r="A39" s="713" t="s">
        <v>1043</v>
      </c>
      <c r="B39" s="713"/>
      <c r="C39" s="713"/>
      <c r="D39" s="713"/>
      <c r="E39" s="713"/>
      <c r="F39" s="713"/>
      <c r="G39" s="713"/>
      <c r="H39" s="713"/>
      <c r="I39" s="697" t="s">
        <v>1040</v>
      </c>
      <c r="J39" s="706"/>
      <c r="K39" s="706"/>
      <c r="L39" s="706"/>
    </row>
    <row r="40" spans="1:12">
      <c r="C40" s="130"/>
      <c r="H40" s="126"/>
    </row>
  </sheetData>
  <mergeCells count="26">
    <mergeCell ref="I19:L19"/>
    <mergeCell ref="D20:E20"/>
    <mergeCell ref="A22:K22"/>
    <mergeCell ref="H24:L24"/>
    <mergeCell ref="A25:B25"/>
    <mergeCell ref="A39:H39"/>
    <mergeCell ref="I39:L39"/>
    <mergeCell ref="D13:E13"/>
    <mergeCell ref="D14:E14"/>
    <mergeCell ref="D15:E15"/>
    <mergeCell ref="D17:E17"/>
    <mergeCell ref="A19:H19"/>
    <mergeCell ref="D16:E16"/>
    <mergeCell ref="K6:L6"/>
    <mergeCell ref="D7:E7"/>
    <mergeCell ref="D8:E8"/>
    <mergeCell ref="D9:E9"/>
    <mergeCell ref="D10:E10"/>
    <mergeCell ref="D11:E11"/>
    <mergeCell ref="B1:K1"/>
    <mergeCell ref="J3:L3"/>
    <mergeCell ref="A4:C5"/>
    <mergeCell ref="D4:E5"/>
    <mergeCell ref="F4:H4"/>
    <mergeCell ref="I4:J5"/>
    <mergeCell ref="K4:L5"/>
  </mergeCells>
  <phoneticPr fontId="68"/>
  <pageMargins left="0.78740157480314965" right="0.78740157480314965" top="0.98425196850393704" bottom="0.98425196850393704" header="0.51181102362204722" footer="0.51181102362204722"/>
  <pageSetup paperSize="9" scale="95" firstPageNumber="0" orientation="portrait" r:id="rId1"/>
  <headerFooter alignWithMargins="0">
    <oddFooter>&amp;C&amp;"ＭＳ Ｐ明朝,標準"&amp;10
- 12 -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5" zoomScale="120" zoomScaleNormal="120" workbookViewId="0">
      <selection activeCell="R35" sqref="R35"/>
    </sheetView>
  </sheetViews>
  <sheetFormatPr defaultRowHeight="13.5"/>
  <cols>
    <col min="1" max="1" width="4.625" style="61" customWidth="1"/>
    <col min="2" max="2" width="4.125" style="61" customWidth="1"/>
    <col min="3" max="3" width="2.875" style="61" customWidth="1"/>
    <col min="4" max="4" width="8.625" style="61" customWidth="1"/>
    <col min="5" max="5" width="7.75" style="61" customWidth="1"/>
    <col min="6" max="6" width="3.75" style="61" customWidth="1"/>
    <col min="7" max="7" width="4" style="61" customWidth="1"/>
    <col min="8" max="9" width="7.75" style="61" customWidth="1"/>
    <col min="10" max="10" width="3.625" style="61" customWidth="1"/>
    <col min="11" max="11" width="5.375" style="61" customWidth="1"/>
    <col min="12" max="14" width="7.75" style="61" customWidth="1"/>
    <col min="15" max="15" width="7.75" style="64" customWidth="1"/>
    <col min="16" max="16384" width="9" style="61"/>
  </cols>
  <sheetData>
    <row r="1" spans="1:15" ht="27" customHeight="1">
      <c r="A1" s="698" t="s">
        <v>32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719"/>
    </row>
    <row r="2" spans="1: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715" t="s">
        <v>295</v>
      </c>
      <c r="M3" s="715"/>
      <c r="N3" s="715"/>
      <c r="O3" s="716"/>
    </row>
    <row r="4" spans="1:15" ht="39" customHeight="1">
      <c r="A4" s="695" t="s">
        <v>271</v>
      </c>
      <c r="B4" s="695"/>
      <c r="C4" s="701"/>
      <c r="D4" s="70" t="s">
        <v>234</v>
      </c>
      <c r="E4" s="70" t="s">
        <v>212</v>
      </c>
      <c r="F4" s="693" t="s">
        <v>274</v>
      </c>
      <c r="G4" s="720"/>
      <c r="H4" s="70" t="s">
        <v>276</v>
      </c>
      <c r="I4" s="70" t="s">
        <v>282</v>
      </c>
      <c r="J4" s="693" t="s">
        <v>86</v>
      </c>
      <c r="K4" s="720"/>
      <c r="L4" s="70" t="s">
        <v>285</v>
      </c>
      <c r="M4" s="70" t="s">
        <v>287</v>
      </c>
      <c r="N4" s="67" t="s">
        <v>289</v>
      </c>
      <c r="O4" s="67" t="s">
        <v>290</v>
      </c>
    </row>
    <row r="5" spans="1:15">
      <c r="A5" s="64"/>
      <c r="B5" s="64"/>
      <c r="C5" s="127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ht="20.100000000000001" customHeight="1">
      <c r="A6" s="118" t="s">
        <v>189</v>
      </c>
      <c r="B6" s="116">
        <v>24</v>
      </c>
      <c r="C6" s="131" t="s">
        <v>238</v>
      </c>
      <c r="D6" s="115">
        <v>32519</v>
      </c>
      <c r="E6" s="115">
        <v>9117</v>
      </c>
      <c r="F6" s="721">
        <v>6616</v>
      </c>
      <c r="G6" s="721"/>
      <c r="H6" s="115">
        <v>7847</v>
      </c>
      <c r="I6" s="115">
        <v>2086</v>
      </c>
      <c r="J6" s="721">
        <v>898</v>
      </c>
      <c r="K6" s="721"/>
      <c r="L6" s="115">
        <v>1025</v>
      </c>
      <c r="M6" s="115">
        <v>826</v>
      </c>
      <c r="N6" s="115">
        <v>3173</v>
      </c>
      <c r="O6" s="115">
        <v>931</v>
      </c>
    </row>
    <row r="7" spans="1:15" ht="20.100000000000001" customHeight="1">
      <c r="B7" s="116">
        <v>25</v>
      </c>
      <c r="C7" s="71"/>
      <c r="D7" s="115">
        <v>33042</v>
      </c>
      <c r="E7" s="115">
        <v>9260</v>
      </c>
      <c r="F7" s="721">
        <v>6760</v>
      </c>
      <c r="G7" s="718"/>
      <c r="H7" s="115">
        <v>8015</v>
      </c>
      <c r="I7" s="115">
        <v>2160</v>
      </c>
      <c r="J7" s="722">
        <v>901</v>
      </c>
      <c r="K7" s="723"/>
      <c r="L7" s="115">
        <v>1018</v>
      </c>
      <c r="M7" s="115">
        <v>833</v>
      </c>
      <c r="N7" s="115">
        <v>3174</v>
      </c>
      <c r="O7" s="115">
        <v>921</v>
      </c>
    </row>
    <row r="8" spans="1:15" ht="20.100000000000001" customHeight="1">
      <c r="B8" s="116">
        <v>26</v>
      </c>
      <c r="C8" s="71"/>
      <c r="D8" s="115">
        <f>SUM(E8:O8)</f>
        <v>33299</v>
      </c>
      <c r="E8" s="115">
        <v>9245</v>
      </c>
      <c r="F8" s="721">
        <v>6829</v>
      </c>
      <c r="G8" s="718"/>
      <c r="H8" s="115">
        <v>8155</v>
      </c>
      <c r="I8" s="115">
        <v>2236</v>
      </c>
      <c r="J8" s="722">
        <v>897</v>
      </c>
      <c r="K8" s="723"/>
      <c r="L8" s="115">
        <v>1018</v>
      </c>
      <c r="M8" s="115">
        <v>833</v>
      </c>
      <c r="N8" s="115">
        <v>3161</v>
      </c>
      <c r="O8" s="115">
        <v>925</v>
      </c>
    </row>
    <row r="9" spans="1:15" ht="20.100000000000001" customHeight="1">
      <c r="B9" s="116">
        <v>27</v>
      </c>
      <c r="C9" s="71"/>
      <c r="D9" s="115">
        <v>33499</v>
      </c>
      <c r="E9" s="115">
        <v>9318</v>
      </c>
      <c r="F9" s="721">
        <v>6867</v>
      </c>
      <c r="G9" s="721"/>
      <c r="H9" s="115">
        <v>8186</v>
      </c>
      <c r="I9" s="115">
        <v>2317</v>
      </c>
      <c r="J9" s="721">
        <v>902</v>
      </c>
      <c r="K9" s="721"/>
      <c r="L9" s="115">
        <v>1003</v>
      </c>
      <c r="M9" s="115">
        <v>832</v>
      </c>
      <c r="N9" s="115">
        <v>3161</v>
      </c>
      <c r="O9" s="115">
        <v>913</v>
      </c>
    </row>
    <row r="10" spans="1:15" ht="20.100000000000001" customHeight="1">
      <c r="B10" s="116">
        <v>28</v>
      </c>
      <c r="C10" s="71"/>
      <c r="D10" s="115">
        <f>SUM(E10:O10)</f>
        <v>33811</v>
      </c>
      <c r="E10" s="115">
        <v>9373</v>
      </c>
      <c r="F10" s="721">
        <v>6945</v>
      </c>
      <c r="G10" s="721"/>
      <c r="H10" s="115">
        <v>8330</v>
      </c>
      <c r="I10" s="115">
        <v>2365</v>
      </c>
      <c r="J10" s="721">
        <v>912</v>
      </c>
      <c r="K10" s="721"/>
      <c r="L10" s="115">
        <v>998</v>
      </c>
      <c r="M10" s="115">
        <v>824</v>
      </c>
      <c r="N10" s="115">
        <v>3163</v>
      </c>
      <c r="O10" s="115">
        <v>901</v>
      </c>
    </row>
    <row r="11" spans="1:15" ht="11.25" customHeight="1">
      <c r="B11" s="116"/>
      <c r="C11" s="71"/>
      <c r="D11" s="115"/>
      <c r="E11" s="115"/>
      <c r="F11" s="132"/>
      <c r="G11" s="132"/>
      <c r="H11" s="115"/>
      <c r="I11" s="115"/>
      <c r="J11" s="132"/>
      <c r="K11" s="132"/>
      <c r="L11" s="115"/>
      <c r="M11" s="115"/>
      <c r="N11" s="115"/>
      <c r="O11" s="115"/>
    </row>
    <row r="12" spans="1:15" ht="20.100000000000001" customHeight="1">
      <c r="B12" s="116">
        <v>29</v>
      </c>
      <c r="C12" s="71"/>
      <c r="D12" s="115">
        <f>SUM(E12:O12)</f>
        <v>34172</v>
      </c>
      <c r="E12" s="115">
        <v>9529</v>
      </c>
      <c r="F12" s="721">
        <v>7036</v>
      </c>
      <c r="G12" s="721"/>
      <c r="H12" s="115">
        <v>8425</v>
      </c>
      <c r="I12" s="115">
        <v>2418</v>
      </c>
      <c r="J12" s="721">
        <v>912</v>
      </c>
      <c r="K12" s="721"/>
      <c r="L12" s="115">
        <v>988</v>
      </c>
      <c r="M12" s="115">
        <v>807</v>
      </c>
      <c r="N12" s="115">
        <v>3162</v>
      </c>
      <c r="O12" s="115">
        <v>895</v>
      </c>
    </row>
    <row r="13" spans="1:15" s="64" customFormat="1" ht="20.100000000000001" customHeight="1">
      <c r="B13" s="116">
        <v>30</v>
      </c>
      <c r="C13" s="71"/>
      <c r="D13" s="115">
        <f>SUM(E13:O13)</f>
        <v>34538</v>
      </c>
      <c r="E13" s="115">
        <v>9664</v>
      </c>
      <c r="F13" s="721">
        <v>7104</v>
      </c>
      <c r="G13" s="718"/>
      <c r="H13" s="115">
        <v>8545</v>
      </c>
      <c r="I13" s="115">
        <v>2509</v>
      </c>
      <c r="J13" s="722">
        <v>896</v>
      </c>
      <c r="K13" s="723"/>
      <c r="L13" s="115">
        <v>977</v>
      </c>
      <c r="M13" s="115">
        <v>803</v>
      </c>
      <c r="N13" s="115">
        <v>3158</v>
      </c>
      <c r="O13" s="115">
        <v>882</v>
      </c>
    </row>
    <row r="14" spans="1:15" s="64" customFormat="1" ht="20.100000000000001" customHeight="1">
      <c r="B14" s="116">
        <v>31</v>
      </c>
      <c r="C14" s="71"/>
      <c r="D14" s="115">
        <f>SUM(E14:O14)</f>
        <v>34869</v>
      </c>
      <c r="E14" s="123">
        <v>9785</v>
      </c>
      <c r="F14" s="717">
        <v>7157</v>
      </c>
      <c r="G14" s="718"/>
      <c r="H14" s="123">
        <v>8662</v>
      </c>
      <c r="I14" s="123">
        <v>2587</v>
      </c>
      <c r="J14" s="718">
        <v>895</v>
      </c>
      <c r="K14" s="718"/>
      <c r="L14" s="116">
        <v>968</v>
      </c>
      <c r="M14" s="123">
        <v>806</v>
      </c>
      <c r="N14" s="123">
        <v>3132</v>
      </c>
      <c r="O14" s="116">
        <v>877</v>
      </c>
    </row>
    <row r="15" spans="1:15" s="64" customFormat="1" ht="20.100000000000001" customHeight="1">
      <c r="A15" s="118" t="s">
        <v>1035</v>
      </c>
      <c r="B15" s="116">
        <v>2</v>
      </c>
      <c r="C15" s="71"/>
      <c r="D15" s="115">
        <v>35250</v>
      </c>
      <c r="E15" s="123">
        <v>9941</v>
      </c>
      <c r="F15" s="717">
        <v>7220</v>
      </c>
      <c r="G15" s="717"/>
      <c r="H15" s="123">
        <v>8717</v>
      </c>
      <c r="I15" s="123">
        <v>2683</v>
      </c>
      <c r="J15" s="718">
        <v>903</v>
      </c>
      <c r="K15" s="718"/>
      <c r="L15" s="116">
        <v>966</v>
      </c>
      <c r="M15" s="123">
        <v>796</v>
      </c>
      <c r="N15" s="123">
        <v>3155</v>
      </c>
      <c r="O15" s="116">
        <v>869</v>
      </c>
    </row>
    <row r="16" spans="1:15" s="64" customFormat="1" ht="20.100000000000001" customHeight="1">
      <c r="A16" s="118"/>
      <c r="B16" s="116">
        <v>3</v>
      </c>
      <c r="C16" s="71"/>
      <c r="D16" s="115">
        <v>35440</v>
      </c>
      <c r="E16" s="123">
        <v>9956</v>
      </c>
      <c r="F16" s="717">
        <v>7308</v>
      </c>
      <c r="G16" s="718"/>
      <c r="H16" s="123">
        <v>8753</v>
      </c>
      <c r="I16" s="123">
        <v>2760</v>
      </c>
      <c r="J16" s="718">
        <v>908</v>
      </c>
      <c r="K16" s="718"/>
      <c r="L16" s="116">
        <v>945</v>
      </c>
      <c r="M16" s="123">
        <v>793</v>
      </c>
      <c r="N16" s="123">
        <v>3145</v>
      </c>
      <c r="O16" s="116">
        <v>872</v>
      </c>
    </row>
    <row r="17" spans="1:15">
      <c r="A17" s="133"/>
      <c r="B17" s="133"/>
      <c r="C17" s="134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05"/>
    </row>
    <row r="18" spans="1:15" ht="15.95" customHeight="1">
      <c r="A18" s="724" t="s">
        <v>167</v>
      </c>
      <c r="B18" s="724"/>
      <c r="C18" s="724"/>
      <c r="D18" s="724"/>
      <c r="E18" s="725"/>
      <c r="F18" s="725"/>
      <c r="G18" s="725"/>
      <c r="H18" s="725"/>
      <c r="I18" s="706"/>
      <c r="J18" s="706"/>
      <c r="K18" s="697" t="s">
        <v>1040</v>
      </c>
      <c r="L18" s="726"/>
      <c r="M18" s="726"/>
      <c r="N18" s="726"/>
      <c r="O18" s="726"/>
    </row>
    <row r="19" spans="1:15" ht="24" customHeight="1">
      <c r="I19" s="135"/>
      <c r="J19" s="135"/>
      <c r="K19" s="135"/>
      <c r="L19" s="135"/>
      <c r="M19" s="135"/>
      <c r="N19" s="135"/>
    </row>
    <row r="20" spans="1:15" ht="27" customHeight="1">
      <c r="A20" s="698" t="s">
        <v>296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719"/>
    </row>
    <row r="21" spans="1:1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1:15" ht="1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727" t="s">
        <v>300</v>
      </c>
      <c r="N22" s="727"/>
      <c r="O22" s="728"/>
    </row>
    <row r="23" spans="1:15" ht="20.100000000000001" customHeight="1">
      <c r="A23" s="695" t="s">
        <v>271</v>
      </c>
      <c r="B23" s="695"/>
      <c r="C23" s="701"/>
      <c r="D23" s="701" t="s">
        <v>209</v>
      </c>
      <c r="E23" s="701"/>
      <c r="F23" s="701"/>
      <c r="G23" s="701"/>
      <c r="H23" s="701" t="s">
        <v>304</v>
      </c>
      <c r="I23" s="701"/>
      <c r="J23" s="701"/>
      <c r="K23" s="701"/>
      <c r="L23" s="701" t="s">
        <v>305</v>
      </c>
      <c r="M23" s="729" t="s">
        <v>306</v>
      </c>
      <c r="N23" s="730"/>
      <c r="O23" s="729" t="s">
        <v>6</v>
      </c>
    </row>
    <row r="24" spans="1:15" ht="20.100000000000001" customHeight="1">
      <c r="A24" s="695"/>
      <c r="B24" s="695"/>
      <c r="C24" s="701"/>
      <c r="D24" s="70" t="s">
        <v>308</v>
      </c>
      <c r="E24" s="70" t="s">
        <v>309</v>
      </c>
      <c r="F24" s="693" t="s">
        <v>310</v>
      </c>
      <c r="G24" s="720"/>
      <c r="H24" s="70" t="s">
        <v>1053</v>
      </c>
      <c r="I24" s="70" t="s">
        <v>1054</v>
      </c>
      <c r="J24" s="693" t="s">
        <v>310</v>
      </c>
      <c r="K24" s="720"/>
      <c r="L24" s="701"/>
      <c r="M24" s="731"/>
      <c r="N24" s="732"/>
      <c r="O24" s="731"/>
    </row>
    <row r="25" spans="1:15">
      <c r="A25" s="116"/>
      <c r="B25" s="116"/>
      <c r="C25" s="136"/>
      <c r="D25" s="137" t="s">
        <v>186</v>
      </c>
      <c r="E25" s="137" t="s">
        <v>186</v>
      </c>
      <c r="F25" s="137"/>
      <c r="G25" s="137" t="s">
        <v>186</v>
      </c>
      <c r="H25" s="137" t="s">
        <v>186</v>
      </c>
      <c r="I25" s="137" t="s">
        <v>186</v>
      </c>
      <c r="J25" s="137"/>
      <c r="K25" s="137" t="s">
        <v>186</v>
      </c>
      <c r="L25" s="137" t="s">
        <v>63</v>
      </c>
      <c r="M25" s="733" t="s">
        <v>316</v>
      </c>
      <c r="N25" s="734"/>
      <c r="O25" s="137" t="s">
        <v>63</v>
      </c>
    </row>
    <row r="26" spans="1:15" ht="20.100000000000001" customHeight="1">
      <c r="A26" s="118" t="s">
        <v>189</v>
      </c>
      <c r="B26" s="118">
        <v>23</v>
      </c>
      <c r="C26" s="131" t="s">
        <v>238</v>
      </c>
      <c r="D26" s="116">
        <v>528</v>
      </c>
      <c r="E26" s="116">
        <v>810</v>
      </c>
      <c r="F26" s="138" t="s">
        <v>240</v>
      </c>
      <c r="G26" s="116">
        <v>282</v>
      </c>
      <c r="H26" s="123">
        <v>2785</v>
      </c>
      <c r="I26" s="123">
        <v>3055</v>
      </c>
      <c r="J26" s="138" t="s">
        <v>240</v>
      </c>
      <c r="K26" s="116">
        <v>270</v>
      </c>
      <c r="L26" s="116">
        <v>11</v>
      </c>
      <c r="M26" s="712">
        <v>294</v>
      </c>
      <c r="N26" s="712"/>
      <c r="O26" s="116">
        <v>151</v>
      </c>
    </row>
    <row r="27" spans="1:15" ht="20.100000000000001" customHeight="1">
      <c r="B27" s="116">
        <v>24</v>
      </c>
      <c r="C27" s="71"/>
      <c r="D27" s="116">
        <v>463</v>
      </c>
      <c r="E27" s="116">
        <v>787</v>
      </c>
      <c r="F27" s="138" t="s">
        <v>240</v>
      </c>
      <c r="G27" s="116">
        <v>324</v>
      </c>
      <c r="H27" s="123">
        <v>2806</v>
      </c>
      <c r="I27" s="123">
        <v>3030</v>
      </c>
      <c r="J27" s="138" t="s">
        <v>240</v>
      </c>
      <c r="K27" s="116">
        <v>224</v>
      </c>
      <c r="L27" s="116">
        <v>8</v>
      </c>
      <c r="M27" s="712">
        <v>315</v>
      </c>
      <c r="N27" s="712"/>
      <c r="O27" s="116">
        <v>132</v>
      </c>
    </row>
    <row r="28" spans="1:15" ht="20.100000000000001" customHeight="1">
      <c r="B28" s="116">
        <v>25</v>
      </c>
      <c r="C28" s="71"/>
      <c r="D28" s="116">
        <v>480</v>
      </c>
      <c r="E28" s="116">
        <v>846</v>
      </c>
      <c r="F28" s="138" t="s">
        <v>240</v>
      </c>
      <c r="G28" s="116">
        <v>366</v>
      </c>
      <c r="H28" s="123">
        <v>2745</v>
      </c>
      <c r="I28" s="123">
        <v>2987</v>
      </c>
      <c r="J28" s="138" t="s">
        <v>240</v>
      </c>
      <c r="K28" s="116">
        <v>242</v>
      </c>
      <c r="L28" s="116">
        <v>10</v>
      </c>
      <c r="M28" s="712">
        <v>307</v>
      </c>
      <c r="N28" s="712"/>
      <c r="O28" s="116">
        <v>121</v>
      </c>
    </row>
    <row r="29" spans="1:15" ht="20.100000000000001" customHeight="1">
      <c r="B29" s="116">
        <v>26</v>
      </c>
      <c r="C29" s="71"/>
      <c r="D29" s="116">
        <v>474</v>
      </c>
      <c r="E29" s="116">
        <v>799</v>
      </c>
      <c r="F29" s="138" t="s">
        <v>240</v>
      </c>
      <c r="G29" s="116">
        <v>325</v>
      </c>
      <c r="H29" s="123">
        <v>2575</v>
      </c>
      <c r="I29" s="123">
        <v>2687</v>
      </c>
      <c r="J29" s="138" t="s">
        <v>240</v>
      </c>
      <c r="K29" s="116">
        <v>112</v>
      </c>
      <c r="L29" s="116">
        <v>3</v>
      </c>
      <c r="M29" s="712">
        <v>297</v>
      </c>
      <c r="N29" s="712"/>
      <c r="O29" s="116">
        <v>146</v>
      </c>
    </row>
    <row r="30" spans="1:15" ht="20.100000000000001" customHeight="1">
      <c r="B30" s="116">
        <v>27</v>
      </c>
      <c r="C30" s="71"/>
      <c r="D30" s="116">
        <v>504</v>
      </c>
      <c r="E30" s="116">
        <v>837</v>
      </c>
      <c r="F30" s="138" t="s">
        <v>1044</v>
      </c>
      <c r="G30" s="116">
        <v>333</v>
      </c>
      <c r="H30" s="123">
        <v>2788</v>
      </c>
      <c r="I30" s="123">
        <v>2771</v>
      </c>
      <c r="J30" s="138"/>
      <c r="K30" s="116">
        <v>17</v>
      </c>
      <c r="L30" s="116">
        <v>6</v>
      </c>
      <c r="M30" s="712">
        <v>281</v>
      </c>
      <c r="N30" s="712"/>
      <c r="O30" s="116">
        <v>134</v>
      </c>
    </row>
    <row r="31" spans="1:15" ht="11.25" customHeight="1">
      <c r="B31" s="116"/>
      <c r="C31" s="71"/>
      <c r="D31" s="116"/>
      <c r="E31" s="116"/>
      <c r="F31" s="138"/>
      <c r="G31" s="116"/>
      <c r="H31" s="123"/>
      <c r="I31" s="123"/>
      <c r="J31" s="138"/>
      <c r="K31" s="116"/>
      <c r="L31" s="116"/>
      <c r="M31" s="671"/>
      <c r="N31" s="671"/>
      <c r="O31" s="116"/>
    </row>
    <row r="32" spans="1:15" ht="20.100000000000001" customHeight="1">
      <c r="B32" s="116">
        <v>28</v>
      </c>
      <c r="C32" s="71"/>
      <c r="D32" s="116">
        <v>456</v>
      </c>
      <c r="E32" s="116">
        <v>842</v>
      </c>
      <c r="F32" s="138" t="s">
        <v>1044</v>
      </c>
      <c r="G32" s="116">
        <v>386</v>
      </c>
      <c r="H32" s="123">
        <v>2613</v>
      </c>
      <c r="I32" s="123">
        <v>2447</v>
      </c>
      <c r="J32" s="138"/>
      <c r="K32" s="116">
        <v>166</v>
      </c>
      <c r="L32" s="116">
        <v>6</v>
      </c>
      <c r="M32" s="712">
        <v>281</v>
      </c>
      <c r="N32" s="712"/>
      <c r="O32" s="116">
        <v>125</v>
      </c>
    </row>
    <row r="33" spans="1:15" s="64" customFormat="1" ht="20.100000000000001" customHeight="1">
      <c r="B33" s="116">
        <v>29</v>
      </c>
      <c r="C33" s="71"/>
      <c r="D33" s="116">
        <v>461</v>
      </c>
      <c r="E33" s="116">
        <v>875</v>
      </c>
      <c r="F33" s="138" t="s">
        <v>1044</v>
      </c>
      <c r="G33" s="116">
        <v>414</v>
      </c>
      <c r="H33" s="123">
        <v>2834</v>
      </c>
      <c r="I33" s="123">
        <v>2643</v>
      </c>
      <c r="J33" s="138"/>
      <c r="K33" s="116">
        <v>191</v>
      </c>
      <c r="L33" s="116">
        <v>4</v>
      </c>
      <c r="M33" s="712">
        <v>270</v>
      </c>
      <c r="N33" s="712"/>
      <c r="O33" s="116">
        <v>118</v>
      </c>
    </row>
    <row r="34" spans="1:15" s="64" customFormat="1" ht="20.100000000000001" customHeight="1">
      <c r="B34" s="116">
        <v>30</v>
      </c>
      <c r="C34" s="71"/>
      <c r="D34" s="116">
        <v>481</v>
      </c>
      <c r="E34" s="116">
        <v>864</v>
      </c>
      <c r="F34" s="138" t="s">
        <v>1044</v>
      </c>
      <c r="G34" s="116">
        <v>383</v>
      </c>
      <c r="H34" s="123">
        <v>2771</v>
      </c>
      <c r="I34" s="123">
        <v>2750</v>
      </c>
      <c r="J34" s="116"/>
      <c r="K34" s="116">
        <v>21</v>
      </c>
      <c r="L34" s="116">
        <v>4</v>
      </c>
      <c r="M34" s="712">
        <v>271</v>
      </c>
      <c r="N34" s="712"/>
      <c r="O34" s="116">
        <v>126</v>
      </c>
    </row>
    <row r="35" spans="1:15" s="64" customFormat="1" ht="20.100000000000001" customHeight="1">
      <c r="A35" s="118" t="s">
        <v>1035</v>
      </c>
      <c r="B35" s="118" t="s">
        <v>1045</v>
      </c>
      <c r="C35" s="71"/>
      <c r="D35" s="116">
        <v>446</v>
      </c>
      <c r="E35" s="116">
        <v>866</v>
      </c>
      <c r="F35" s="138" t="s">
        <v>240</v>
      </c>
      <c r="G35" s="116">
        <v>420</v>
      </c>
      <c r="H35" s="123">
        <v>2869</v>
      </c>
      <c r="I35" s="123">
        <v>2604</v>
      </c>
      <c r="J35" s="116"/>
      <c r="K35" s="116">
        <v>265</v>
      </c>
      <c r="L35" s="116">
        <v>5</v>
      </c>
      <c r="M35" s="712">
        <v>297</v>
      </c>
      <c r="N35" s="712"/>
      <c r="O35" s="116">
        <v>127</v>
      </c>
    </row>
    <row r="36" spans="1:15" s="64" customFormat="1" ht="20.100000000000001" customHeight="1">
      <c r="A36" s="118"/>
      <c r="B36" s="118">
        <v>2</v>
      </c>
      <c r="C36" s="71"/>
      <c r="D36" s="116">
        <v>435</v>
      </c>
      <c r="E36" s="116">
        <v>913</v>
      </c>
      <c r="F36" s="138" t="s">
        <v>240</v>
      </c>
      <c r="G36" s="116">
        <v>478</v>
      </c>
      <c r="H36" s="123">
        <v>2645</v>
      </c>
      <c r="I36" s="123">
        <v>2597</v>
      </c>
      <c r="J36" s="116"/>
      <c r="K36" s="116">
        <v>48</v>
      </c>
      <c r="L36" s="116">
        <v>3</v>
      </c>
      <c r="M36" s="712">
        <v>240</v>
      </c>
      <c r="N36" s="712"/>
      <c r="O36" s="116">
        <v>98</v>
      </c>
    </row>
    <row r="37" spans="1:15">
      <c r="A37" s="133"/>
      <c r="B37" s="133"/>
      <c r="C37" s="134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05"/>
    </row>
    <row r="38" spans="1:15" ht="11.25" customHeight="1">
      <c r="A38" s="736" t="s">
        <v>1046</v>
      </c>
      <c r="B38" s="736"/>
      <c r="C38" s="736"/>
      <c r="D38" s="736"/>
      <c r="E38" s="736"/>
      <c r="F38" s="736"/>
      <c r="G38" s="736"/>
      <c r="H38" s="736"/>
      <c r="I38" s="736"/>
      <c r="J38" s="697" t="s">
        <v>1047</v>
      </c>
      <c r="K38" s="706"/>
      <c r="L38" s="706"/>
      <c r="M38" s="706"/>
      <c r="N38" s="706"/>
      <c r="O38" s="706"/>
    </row>
    <row r="39" spans="1:15" ht="11.25" customHeight="1">
      <c r="A39" s="737" t="s">
        <v>1048</v>
      </c>
      <c r="B39" s="737"/>
      <c r="C39" s="737"/>
      <c r="D39" s="737"/>
      <c r="E39" s="737"/>
      <c r="F39" s="737"/>
      <c r="G39" s="737"/>
      <c r="H39" s="737"/>
      <c r="I39" s="737"/>
      <c r="J39" s="139"/>
      <c r="K39" s="140"/>
      <c r="L39" s="140"/>
      <c r="M39" s="140"/>
      <c r="N39" s="140"/>
      <c r="O39" s="140"/>
    </row>
    <row r="40" spans="1:15" ht="11.25" customHeight="1">
      <c r="A40" s="737"/>
      <c r="B40" s="737"/>
      <c r="C40" s="737"/>
      <c r="D40" s="737"/>
      <c r="E40" s="737"/>
      <c r="F40" s="737"/>
      <c r="G40" s="737"/>
      <c r="H40" s="737"/>
      <c r="I40" s="737"/>
    </row>
    <row r="41" spans="1:15" ht="11.25" customHeight="1">
      <c r="A41" s="738"/>
      <c r="B41" s="739"/>
      <c r="C41" s="739"/>
      <c r="D41" s="739"/>
      <c r="E41" s="739"/>
      <c r="F41" s="739"/>
      <c r="G41" s="739"/>
      <c r="H41" s="739"/>
      <c r="I41" s="739"/>
      <c r="J41" s="719"/>
      <c r="K41" s="719"/>
      <c r="L41" s="719"/>
      <c r="M41" s="719"/>
    </row>
    <row r="42" spans="1:15">
      <c r="A42" s="735"/>
      <c r="B42" s="735"/>
      <c r="C42" s="735"/>
      <c r="D42" s="735"/>
      <c r="E42" s="735"/>
      <c r="F42" s="735"/>
      <c r="G42" s="735"/>
      <c r="H42" s="735"/>
      <c r="I42" s="735"/>
    </row>
  </sheetData>
  <mergeCells count="54">
    <mergeCell ref="M32:N32"/>
    <mergeCell ref="M33:N33"/>
    <mergeCell ref="M34:N34"/>
    <mergeCell ref="A42:I42"/>
    <mergeCell ref="M36:N36"/>
    <mergeCell ref="A38:I38"/>
    <mergeCell ref="J38:O38"/>
    <mergeCell ref="A39:I39"/>
    <mergeCell ref="A40:I40"/>
    <mergeCell ref="A41:M41"/>
    <mergeCell ref="M25:N25"/>
    <mergeCell ref="M26:N26"/>
    <mergeCell ref="M27:N27"/>
    <mergeCell ref="M28:N28"/>
    <mergeCell ref="M29:N29"/>
    <mergeCell ref="M30:N30"/>
    <mergeCell ref="A20:O20"/>
    <mergeCell ref="M22:O22"/>
    <mergeCell ref="A23:C24"/>
    <mergeCell ref="D23:G23"/>
    <mergeCell ref="H23:K23"/>
    <mergeCell ref="L23:L24"/>
    <mergeCell ref="M23:N24"/>
    <mergeCell ref="O23:O24"/>
    <mergeCell ref="F24:G24"/>
    <mergeCell ref="J24:K24"/>
    <mergeCell ref="F14:G14"/>
    <mergeCell ref="J14:K14"/>
    <mergeCell ref="F16:G16"/>
    <mergeCell ref="J16:K16"/>
    <mergeCell ref="A18:J18"/>
    <mergeCell ref="K18:O18"/>
    <mergeCell ref="F10:G10"/>
    <mergeCell ref="J10:K10"/>
    <mergeCell ref="F12:G12"/>
    <mergeCell ref="J12:K12"/>
    <mergeCell ref="F13:G13"/>
    <mergeCell ref="J13:K13"/>
    <mergeCell ref="F7:G7"/>
    <mergeCell ref="J7:K7"/>
    <mergeCell ref="F8:G8"/>
    <mergeCell ref="J8:K8"/>
    <mergeCell ref="F9:G9"/>
    <mergeCell ref="J9:K9"/>
    <mergeCell ref="M35:N35"/>
    <mergeCell ref="F15:G15"/>
    <mergeCell ref="J15:K15"/>
    <mergeCell ref="A1:O1"/>
    <mergeCell ref="L3:O3"/>
    <mergeCell ref="A4:C4"/>
    <mergeCell ref="F4:G4"/>
    <mergeCell ref="J4:K4"/>
    <mergeCell ref="F6:G6"/>
    <mergeCell ref="J6:K6"/>
  </mergeCells>
  <phoneticPr fontId="68"/>
  <pageMargins left="0.78700000000000003" right="0.4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Ｐ明朝,標準"&amp;8
&amp;10- 13 -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activeCell="R8" sqref="R8"/>
    </sheetView>
  </sheetViews>
  <sheetFormatPr defaultRowHeight="13.5"/>
  <cols>
    <col min="1" max="1" width="4.25" style="61" customWidth="1"/>
    <col min="2" max="3" width="3.5" style="61" customWidth="1"/>
    <col min="4" max="8" width="7.125" style="61" customWidth="1"/>
    <col min="9" max="10" width="6" style="61" customWidth="1"/>
    <col min="11" max="15" width="7.125" style="61" customWidth="1"/>
    <col min="16" max="16384" width="9" style="61"/>
  </cols>
  <sheetData>
    <row r="1" spans="1:15" ht="27" customHeight="1">
      <c r="A1" s="698" t="s">
        <v>183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</row>
    <row r="2" spans="1:15" ht="18.75" customHeight="1"/>
    <row r="3" spans="1:15" s="64" customFormat="1" ht="18.75" customHeight="1">
      <c r="L3" s="740" t="s">
        <v>327</v>
      </c>
      <c r="M3" s="740"/>
      <c r="N3" s="740"/>
      <c r="O3" s="740"/>
    </row>
    <row r="4" spans="1:15" s="64" customFormat="1" ht="20.100000000000001" customHeight="1">
      <c r="A4" s="695" t="s">
        <v>271</v>
      </c>
      <c r="B4" s="695"/>
      <c r="C4" s="701"/>
      <c r="D4" s="701" t="s">
        <v>234</v>
      </c>
      <c r="E4" s="66" t="s">
        <v>331</v>
      </c>
      <c r="F4" s="701" t="s">
        <v>53</v>
      </c>
      <c r="G4" s="741" t="s">
        <v>278</v>
      </c>
      <c r="H4" s="742" t="s">
        <v>333</v>
      </c>
      <c r="I4" s="701" t="s">
        <v>334</v>
      </c>
      <c r="J4" s="701" t="s">
        <v>336</v>
      </c>
      <c r="K4" s="743" t="s">
        <v>342</v>
      </c>
      <c r="L4" s="743" t="s">
        <v>345</v>
      </c>
      <c r="M4" s="701" t="s">
        <v>346</v>
      </c>
      <c r="N4" s="701" t="s">
        <v>351</v>
      </c>
      <c r="O4" s="693" t="s">
        <v>352</v>
      </c>
    </row>
    <row r="5" spans="1:15" s="64" customFormat="1" ht="19.5" customHeight="1">
      <c r="A5" s="695"/>
      <c r="B5" s="695"/>
      <c r="C5" s="701"/>
      <c r="D5" s="701"/>
      <c r="E5" s="69" t="s">
        <v>353</v>
      </c>
      <c r="F5" s="701"/>
      <c r="G5" s="701"/>
      <c r="H5" s="742"/>
      <c r="I5" s="701"/>
      <c r="J5" s="701"/>
      <c r="K5" s="743"/>
      <c r="L5" s="743"/>
      <c r="M5" s="701"/>
      <c r="N5" s="701"/>
      <c r="O5" s="693"/>
    </row>
    <row r="6" spans="1:15" s="64" customFormat="1" ht="17.25" customHeight="1">
      <c r="C6" s="127"/>
    </row>
    <row r="7" spans="1:15" s="116" customFormat="1" ht="18.75" customHeight="1">
      <c r="A7" s="116" t="s">
        <v>355</v>
      </c>
      <c r="B7" s="116">
        <v>24</v>
      </c>
      <c r="C7" s="141" t="s">
        <v>238</v>
      </c>
      <c r="D7" s="116">
        <v>808</v>
      </c>
      <c r="E7" s="116">
        <v>109</v>
      </c>
      <c r="F7" s="116">
        <v>28</v>
      </c>
      <c r="G7" s="116">
        <v>196</v>
      </c>
      <c r="H7" s="116">
        <v>7</v>
      </c>
      <c r="I7" s="116">
        <v>9</v>
      </c>
      <c r="J7" s="116">
        <v>9</v>
      </c>
      <c r="K7" s="116">
        <v>27</v>
      </c>
      <c r="L7" s="116">
        <v>121</v>
      </c>
      <c r="M7" s="116">
        <v>40</v>
      </c>
      <c r="N7" s="116">
        <v>190</v>
      </c>
      <c r="O7" s="116">
        <v>72</v>
      </c>
    </row>
    <row r="8" spans="1:15" s="116" customFormat="1" ht="18.75" customHeight="1">
      <c r="B8" s="116">
        <v>25</v>
      </c>
      <c r="C8" s="131"/>
      <c r="D8" s="116">
        <v>715</v>
      </c>
      <c r="E8" s="116">
        <v>104</v>
      </c>
      <c r="F8" s="116">
        <v>25</v>
      </c>
      <c r="G8" s="116">
        <v>180</v>
      </c>
      <c r="H8" s="116">
        <v>4</v>
      </c>
      <c r="I8" s="116">
        <v>5</v>
      </c>
      <c r="J8" s="116">
        <v>9</v>
      </c>
      <c r="K8" s="116">
        <v>11</v>
      </c>
      <c r="L8" s="116">
        <v>105</v>
      </c>
      <c r="M8" s="116">
        <v>35</v>
      </c>
      <c r="N8" s="116">
        <v>170</v>
      </c>
      <c r="O8" s="116">
        <v>67</v>
      </c>
    </row>
    <row r="9" spans="1:15" s="116" customFormat="1" ht="18.75" customHeight="1">
      <c r="B9" s="116">
        <v>26</v>
      </c>
      <c r="C9" s="131"/>
      <c r="D9" s="116">
        <f>SUM(E9:O9)</f>
        <v>776</v>
      </c>
      <c r="E9" s="116">
        <v>95</v>
      </c>
      <c r="F9" s="116">
        <v>25</v>
      </c>
      <c r="G9" s="116">
        <v>201</v>
      </c>
      <c r="H9" s="116">
        <v>4</v>
      </c>
      <c r="I9" s="116">
        <v>4</v>
      </c>
      <c r="J9" s="116">
        <v>10</v>
      </c>
      <c r="K9" s="116">
        <v>12</v>
      </c>
      <c r="L9" s="116">
        <v>108</v>
      </c>
      <c r="M9" s="116">
        <v>31</v>
      </c>
      <c r="N9" s="116">
        <v>160</v>
      </c>
      <c r="O9" s="116">
        <v>126</v>
      </c>
    </row>
    <row r="10" spans="1:15" s="116" customFormat="1" ht="18.75" customHeight="1">
      <c r="B10" s="116">
        <v>27</v>
      </c>
      <c r="C10" s="131"/>
      <c r="D10" s="116">
        <f>SUM(E10:O10)</f>
        <v>707</v>
      </c>
      <c r="E10" s="116">
        <v>95</v>
      </c>
      <c r="F10" s="116">
        <v>24</v>
      </c>
      <c r="G10" s="116">
        <v>183</v>
      </c>
      <c r="H10" s="116">
        <v>5</v>
      </c>
      <c r="I10" s="116">
        <v>4</v>
      </c>
      <c r="J10" s="116">
        <v>9</v>
      </c>
      <c r="K10" s="116">
        <v>16</v>
      </c>
      <c r="L10" s="116">
        <v>107</v>
      </c>
      <c r="M10" s="116">
        <v>23</v>
      </c>
      <c r="N10" s="116">
        <v>160</v>
      </c>
      <c r="O10" s="116">
        <v>81</v>
      </c>
    </row>
    <row r="11" spans="1:15" s="116" customFormat="1" ht="18.75" customHeight="1">
      <c r="B11" s="116">
        <v>28</v>
      </c>
      <c r="C11" s="131"/>
      <c r="D11" s="116">
        <f>SUM(E11:O11)</f>
        <v>703</v>
      </c>
      <c r="E11" s="116">
        <v>94</v>
      </c>
      <c r="F11" s="116">
        <v>27</v>
      </c>
      <c r="G11" s="116">
        <v>161</v>
      </c>
      <c r="H11" s="116">
        <v>5</v>
      </c>
      <c r="I11" s="116">
        <v>6</v>
      </c>
      <c r="J11" s="116">
        <v>9</v>
      </c>
      <c r="K11" s="116">
        <v>16</v>
      </c>
      <c r="L11" s="116">
        <v>104</v>
      </c>
      <c r="M11" s="116">
        <v>26</v>
      </c>
      <c r="N11" s="116">
        <v>158</v>
      </c>
      <c r="O11" s="116">
        <v>97</v>
      </c>
    </row>
    <row r="12" spans="1:15" s="116" customFormat="1" ht="11.25" customHeight="1">
      <c r="C12" s="131"/>
    </row>
    <row r="13" spans="1:15" s="116" customFormat="1" ht="18.75" customHeight="1">
      <c r="B13" s="116">
        <v>29</v>
      </c>
      <c r="C13" s="131"/>
      <c r="D13" s="116">
        <f>SUM(E13:O13)</f>
        <v>785</v>
      </c>
      <c r="E13" s="116">
        <v>90</v>
      </c>
      <c r="F13" s="116">
        <v>26</v>
      </c>
      <c r="G13" s="116">
        <v>187</v>
      </c>
      <c r="H13" s="116">
        <v>11</v>
      </c>
      <c r="I13" s="116">
        <v>6</v>
      </c>
      <c r="J13" s="116">
        <v>8</v>
      </c>
      <c r="K13" s="116">
        <v>18</v>
      </c>
      <c r="L13" s="116">
        <v>117</v>
      </c>
      <c r="M13" s="116">
        <v>32</v>
      </c>
      <c r="N13" s="116">
        <v>154</v>
      </c>
      <c r="O13" s="116">
        <v>136</v>
      </c>
    </row>
    <row r="14" spans="1:15" s="116" customFormat="1" ht="18.75" customHeight="1">
      <c r="B14" s="116">
        <v>30</v>
      </c>
      <c r="C14" s="131"/>
      <c r="D14" s="116">
        <v>848</v>
      </c>
      <c r="E14" s="116">
        <v>89</v>
      </c>
      <c r="F14" s="116">
        <v>26</v>
      </c>
      <c r="G14" s="116">
        <v>208</v>
      </c>
      <c r="H14" s="116">
        <v>15</v>
      </c>
      <c r="I14" s="116">
        <v>6</v>
      </c>
      <c r="J14" s="116">
        <v>11</v>
      </c>
      <c r="K14" s="116">
        <v>15</v>
      </c>
      <c r="L14" s="116">
        <v>127</v>
      </c>
      <c r="M14" s="116">
        <v>37</v>
      </c>
      <c r="N14" s="116">
        <v>151</v>
      </c>
      <c r="O14" s="116">
        <v>163</v>
      </c>
    </row>
    <row r="15" spans="1:15" s="116" customFormat="1" ht="18.75" customHeight="1">
      <c r="B15" s="116">
        <v>31</v>
      </c>
      <c r="C15" s="131"/>
      <c r="D15" s="116">
        <f>SUM(E15:O15)</f>
        <v>923</v>
      </c>
      <c r="E15" s="116">
        <v>81</v>
      </c>
      <c r="F15" s="116">
        <v>29</v>
      </c>
      <c r="G15" s="116">
        <v>231</v>
      </c>
      <c r="H15" s="116">
        <v>15</v>
      </c>
      <c r="I15" s="116">
        <v>6</v>
      </c>
      <c r="J15" s="116">
        <v>10</v>
      </c>
      <c r="K15" s="116">
        <v>19</v>
      </c>
      <c r="L15" s="116">
        <v>141</v>
      </c>
      <c r="M15" s="116">
        <v>38</v>
      </c>
      <c r="N15" s="116">
        <v>153</v>
      </c>
      <c r="O15" s="116">
        <v>200</v>
      </c>
    </row>
    <row r="16" spans="1:15" s="116" customFormat="1" ht="18.75" customHeight="1">
      <c r="A16" s="116" t="s">
        <v>1035</v>
      </c>
      <c r="B16" s="116">
        <v>2</v>
      </c>
      <c r="C16" s="131"/>
      <c r="D16" s="116">
        <v>984</v>
      </c>
      <c r="E16" s="116">
        <v>84</v>
      </c>
      <c r="F16" s="116">
        <v>34</v>
      </c>
      <c r="G16" s="116">
        <v>232</v>
      </c>
      <c r="H16" s="116">
        <v>26</v>
      </c>
      <c r="I16" s="116">
        <v>6</v>
      </c>
      <c r="J16" s="116">
        <v>11</v>
      </c>
      <c r="K16" s="116">
        <v>20</v>
      </c>
      <c r="L16" s="116">
        <v>134</v>
      </c>
      <c r="M16" s="116">
        <v>42</v>
      </c>
      <c r="N16" s="116">
        <v>148</v>
      </c>
      <c r="O16" s="116">
        <v>247</v>
      </c>
    </row>
    <row r="17" spans="1:17" s="116" customFormat="1" ht="18.75" customHeight="1">
      <c r="B17" s="116">
        <v>3</v>
      </c>
      <c r="C17" s="131"/>
      <c r="D17" s="669">
        <v>1028</v>
      </c>
      <c r="E17" s="669">
        <v>89</v>
      </c>
      <c r="F17" s="669">
        <v>34</v>
      </c>
      <c r="G17" s="669">
        <v>224</v>
      </c>
      <c r="H17" s="669">
        <v>33</v>
      </c>
      <c r="I17" s="669">
        <v>7</v>
      </c>
      <c r="J17" s="669">
        <v>12</v>
      </c>
      <c r="K17" s="669">
        <v>23</v>
      </c>
      <c r="L17" s="669">
        <v>137</v>
      </c>
      <c r="M17" s="669">
        <v>47</v>
      </c>
      <c r="N17" s="669">
        <v>152</v>
      </c>
      <c r="O17" s="669">
        <v>270</v>
      </c>
    </row>
    <row r="18" spans="1:17" s="64" customFormat="1" ht="16.5" customHeight="1">
      <c r="A18" s="105"/>
      <c r="B18" s="105"/>
      <c r="C18" s="106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7" s="64" customFormat="1" ht="18.75" customHeight="1">
      <c r="A19" s="744"/>
      <c r="B19" s="736"/>
      <c r="C19" s="736"/>
      <c r="D19" s="745"/>
      <c r="E19" s="745"/>
      <c r="F19" s="745"/>
      <c r="G19" s="726"/>
      <c r="H19" s="726"/>
      <c r="I19" s="706"/>
      <c r="J19" s="706"/>
      <c r="K19" s="706"/>
      <c r="L19" s="697" t="s">
        <v>357</v>
      </c>
      <c r="M19" s="706"/>
      <c r="N19" s="706"/>
      <c r="O19" s="706"/>
    </row>
    <row r="20" spans="1:17" ht="17.25" customHeight="1"/>
    <row r="21" spans="1:17" ht="17.25" customHeight="1"/>
    <row r="22" spans="1:17" ht="17.25" customHeight="1"/>
    <row r="23" spans="1:17" ht="28.5" customHeight="1">
      <c r="A23" s="698" t="s">
        <v>217</v>
      </c>
      <c r="B23" s="698"/>
      <c r="C23" s="698"/>
      <c r="D23" s="698"/>
      <c r="E23" s="698"/>
      <c r="F23" s="698"/>
      <c r="G23" s="698"/>
      <c r="H23" s="698"/>
      <c r="I23" s="698"/>
      <c r="J23" s="698"/>
      <c r="K23" s="698"/>
      <c r="L23" s="698"/>
      <c r="M23" s="698"/>
      <c r="N23" s="698"/>
      <c r="O23" s="698"/>
    </row>
    <row r="24" spans="1:17" ht="17.25" customHeight="1"/>
    <row r="25" spans="1:17" ht="17.2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740" t="s">
        <v>1051</v>
      </c>
      <c r="N25" s="740"/>
      <c r="O25" s="740"/>
    </row>
    <row r="26" spans="1:17" ht="17.25" customHeight="1">
      <c r="A26" s="695" t="s">
        <v>25</v>
      </c>
      <c r="B26" s="695"/>
      <c r="C26" s="701"/>
      <c r="D26" s="701" t="s">
        <v>45</v>
      </c>
      <c r="E26" s="701"/>
      <c r="F26" s="701" t="s">
        <v>359</v>
      </c>
      <c r="G26" s="701"/>
      <c r="H26" s="693"/>
      <c r="I26" s="701" t="s">
        <v>25</v>
      </c>
      <c r="J26" s="701"/>
      <c r="K26" s="701" t="s">
        <v>45</v>
      </c>
      <c r="L26" s="701"/>
      <c r="M26" s="701" t="s">
        <v>359</v>
      </c>
      <c r="N26" s="701"/>
      <c r="O26" s="693"/>
    </row>
    <row r="27" spans="1:17" ht="17.25" customHeight="1">
      <c r="A27" s="695"/>
      <c r="B27" s="695"/>
      <c r="C27" s="701"/>
      <c r="D27" s="701"/>
      <c r="E27" s="701"/>
      <c r="F27" s="70" t="s">
        <v>234</v>
      </c>
      <c r="G27" s="70" t="s">
        <v>180</v>
      </c>
      <c r="H27" s="67" t="s">
        <v>182</v>
      </c>
      <c r="I27" s="701"/>
      <c r="J27" s="701"/>
      <c r="K27" s="701"/>
      <c r="L27" s="701"/>
      <c r="M27" s="70" t="s">
        <v>234</v>
      </c>
      <c r="N27" s="70" t="s">
        <v>180</v>
      </c>
      <c r="O27" s="67" t="s">
        <v>182</v>
      </c>
    </row>
    <row r="28" spans="1:17" ht="17.25" customHeight="1">
      <c r="A28" s="142"/>
      <c r="B28" s="142"/>
      <c r="C28" s="143"/>
      <c r="D28" s="144"/>
      <c r="E28" s="145" t="s">
        <v>184</v>
      </c>
      <c r="F28" s="145" t="s">
        <v>186</v>
      </c>
      <c r="G28" s="145" t="s">
        <v>186</v>
      </c>
      <c r="H28" s="145" t="s">
        <v>186</v>
      </c>
      <c r="I28" s="146"/>
      <c r="J28" s="147"/>
      <c r="K28" s="145"/>
      <c r="L28" s="145" t="s">
        <v>184</v>
      </c>
      <c r="M28" s="145" t="s">
        <v>186</v>
      </c>
      <c r="N28" s="145" t="s">
        <v>186</v>
      </c>
      <c r="O28" s="145" t="s">
        <v>186</v>
      </c>
    </row>
    <row r="29" spans="1:17" ht="18.75" customHeight="1">
      <c r="A29" s="746" t="s">
        <v>361</v>
      </c>
      <c r="B29" s="746"/>
      <c r="C29" s="747"/>
      <c r="D29" s="149"/>
      <c r="E29" s="150">
        <v>35440</v>
      </c>
      <c r="F29" s="150">
        <v>79123</v>
      </c>
      <c r="G29" s="150">
        <v>39597</v>
      </c>
      <c r="H29" s="150">
        <v>39526</v>
      </c>
      <c r="I29" s="748" t="s">
        <v>362</v>
      </c>
      <c r="J29" s="749"/>
      <c r="K29" s="152"/>
      <c r="L29" s="651">
        <v>737</v>
      </c>
      <c r="M29" s="652">
        <v>1739</v>
      </c>
      <c r="N29" s="652">
        <v>886</v>
      </c>
      <c r="O29" s="652">
        <v>853</v>
      </c>
    </row>
    <row r="30" spans="1:17" ht="17.25" customHeight="1">
      <c r="A30" s="750"/>
      <c r="B30" s="750"/>
      <c r="C30" s="749"/>
      <c r="D30" s="153"/>
      <c r="E30" s="650"/>
      <c r="F30" s="154"/>
      <c r="G30" s="154"/>
      <c r="H30" s="154"/>
      <c r="I30" s="748" t="s">
        <v>365</v>
      </c>
      <c r="J30" s="749"/>
      <c r="K30" s="152"/>
      <c r="L30" s="651">
        <v>246</v>
      </c>
      <c r="M30" s="652">
        <v>589</v>
      </c>
      <c r="N30" s="652">
        <v>297</v>
      </c>
      <c r="O30" s="652">
        <v>292</v>
      </c>
    </row>
    <row r="31" spans="1:17" ht="18.75" customHeight="1">
      <c r="A31" s="746" t="s">
        <v>366</v>
      </c>
      <c r="B31" s="746"/>
      <c r="C31" s="746"/>
      <c r="D31" s="155"/>
      <c r="E31" s="156">
        <v>9956</v>
      </c>
      <c r="F31" s="156">
        <v>21591</v>
      </c>
      <c r="G31" s="156">
        <v>10736</v>
      </c>
      <c r="H31" s="156">
        <v>10855</v>
      </c>
      <c r="I31" s="748" t="s">
        <v>367</v>
      </c>
      <c r="J31" s="749"/>
      <c r="K31" s="152"/>
      <c r="L31" s="651">
        <v>70</v>
      </c>
      <c r="M31" s="652">
        <v>140</v>
      </c>
      <c r="N31" s="652">
        <v>71</v>
      </c>
      <c r="O31" s="652">
        <v>69</v>
      </c>
      <c r="Q31" s="157"/>
    </row>
    <row r="32" spans="1:17" ht="18.75" customHeight="1">
      <c r="A32" s="750" t="s">
        <v>216</v>
      </c>
      <c r="B32" s="750"/>
      <c r="C32" s="750"/>
      <c r="D32" s="153"/>
      <c r="E32" s="651">
        <v>531</v>
      </c>
      <c r="F32" s="652">
        <v>1256</v>
      </c>
      <c r="G32" s="652">
        <v>624</v>
      </c>
      <c r="H32" s="652">
        <v>632</v>
      </c>
      <c r="I32" s="748" t="s">
        <v>372</v>
      </c>
      <c r="J32" s="749"/>
      <c r="K32" s="152"/>
      <c r="L32" s="651">
        <v>1277</v>
      </c>
      <c r="M32" s="652">
        <v>2968</v>
      </c>
      <c r="N32" s="652">
        <v>1462</v>
      </c>
      <c r="O32" s="652">
        <v>1506</v>
      </c>
    </row>
    <row r="33" spans="1:15" ht="18.75" customHeight="1">
      <c r="A33" s="750" t="s">
        <v>373</v>
      </c>
      <c r="B33" s="750"/>
      <c r="C33" s="750"/>
      <c r="D33" s="153"/>
      <c r="E33" s="651">
        <v>452</v>
      </c>
      <c r="F33" s="652">
        <v>924</v>
      </c>
      <c r="G33" s="652">
        <v>459</v>
      </c>
      <c r="H33" s="652">
        <v>465</v>
      </c>
      <c r="I33" s="748" t="s">
        <v>137</v>
      </c>
      <c r="J33" s="749"/>
      <c r="K33" s="152"/>
      <c r="L33" s="651">
        <v>95</v>
      </c>
      <c r="M33" s="652">
        <v>220</v>
      </c>
      <c r="N33" s="652">
        <v>110</v>
      </c>
      <c r="O33" s="652">
        <v>110</v>
      </c>
    </row>
    <row r="34" spans="1:15" ht="18.75" customHeight="1">
      <c r="A34" s="750" t="s">
        <v>376</v>
      </c>
      <c r="B34" s="750"/>
      <c r="C34" s="750"/>
      <c r="D34" s="153"/>
      <c r="E34" s="651">
        <v>659</v>
      </c>
      <c r="F34" s="652">
        <v>1458</v>
      </c>
      <c r="G34" s="652">
        <v>717</v>
      </c>
      <c r="H34" s="652">
        <v>741</v>
      </c>
      <c r="I34" s="748" t="s">
        <v>377</v>
      </c>
      <c r="J34" s="749"/>
      <c r="K34" s="152"/>
      <c r="L34" s="651">
        <v>188</v>
      </c>
      <c r="M34" s="652">
        <v>424</v>
      </c>
      <c r="N34" s="652">
        <v>214</v>
      </c>
      <c r="O34" s="652">
        <v>210</v>
      </c>
    </row>
    <row r="35" spans="1:15" ht="18.75" customHeight="1">
      <c r="A35" s="750" t="s">
        <v>205</v>
      </c>
      <c r="B35" s="750"/>
      <c r="C35" s="750"/>
      <c r="D35" s="153"/>
      <c r="E35" s="651">
        <v>619</v>
      </c>
      <c r="F35" s="652">
        <v>1285</v>
      </c>
      <c r="G35" s="652">
        <v>642</v>
      </c>
      <c r="H35" s="652">
        <v>643</v>
      </c>
      <c r="I35" s="748" t="s">
        <v>340</v>
      </c>
      <c r="J35" s="749"/>
      <c r="K35" s="152"/>
      <c r="L35" s="651">
        <v>238</v>
      </c>
      <c r="M35" s="652">
        <v>573</v>
      </c>
      <c r="N35" s="652">
        <v>291</v>
      </c>
      <c r="O35" s="652">
        <v>282</v>
      </c>
    </row>
    <row r="36" spans="1:15" ht="18.75" customHeight="1">
      <c r="A36" s="750" t="s">
        <v>378</v>
      </c>
      <c r="B36" s="750"/>
      <c r="C36" s="750"/>
      <c r="D36" s="153"/>
      <c r="E36" s="651">
        <v>422</v>
      </c>
      <c r="F36" s="652">
        <v>865</v>
      </c>
      <c r="G36" s="652">
        <v>419</v>
      </c>
      <c r="H36" s="652">
        <v>446</v>
      </c>
      <c r="I36" s="748" t="s">
        <v>381</v>
      </c>
      <c r="J36" s="749"/>
      <c r="K36" s="152"/>
      <c r="L36" s="651">
        <v>228</v>
      </c>
      <c r="M36" s="652">
        <v>433</v>
      </c>
      <c r="N36" s="652">
        <v>211</v>
      </c>
      <c r="O36" s="652">
        <v>222</v>
      </c>
    </row>
    <row r="37" spans="1:15" ht="18.75" customHeight="1">
      <c r="A37" s="750" t="s">
        <v>339</v>
      </c>
      <c r="B37" s="750"/>
      <c r="C37" s="750"/>
      <c r="D37" s="153"/>
      <c r="E37" s="651">
        <v>736</v>
      </c>
      <c r="F37" s="652">
        <v>1383</v>
      </c>
      <c r="G37" s="652">
        <v>664</v>
      </c>
      <c r="H37" s="652">
        <v>719</v>
      </c>
      <c r="I37" s="751" t="s">
        <v>386</v>
      </c>
      <c r="J37" s="752"/>
      <c r="K37" s="152"/>
      <c r="L37" s="651">
        <v>301</v>
      </c>
      <c r="M37" s="652">
        <v>645</v>
      </c>
      <c r="N37" s="652">
        <v>322</v>
      </c>
      <c r="O37" s="652">
        <v>323</v>
      </c>
    </row>
    <row r="38" spans="1:15" ht="18.75" customHeight="1">
      <c r="A38" s="750" t="s">
        <v>387</v>
      </c>
      <c r="B38" s="750"/>
      <c r="C38" s="750"/>
      <c r="D38" s="153"/>
      <c r="E38" s="651">
        <v>717</v>
      </c>
      <c r="F38" s="652">
        <v>1471</v>
      </c>
      <c r="G38" s="652">
        <v>715</v>
      </c>
      <c r="H38" s="652">
        <v>756</v>
      </c>
      <c r="I38" s="748" t="s">
        <v>388</v>
      </c>
      <c r="J38" s="749"/>
      <c r="K38" s="152"/>
      <c r="L38" s="651">
        <v>565</v>
      </c>
      <c r="M38" s="652">
        <v>1121</v>
      </c>
      <c r="N38" s="652">
        <v>553</v>
      </c>
      <c r="O38" s="652">
        <v>568</v>
      </c>
    </row>
    <row r="39" spans="1:15" ht="18.75" customHeight="1">
      <c r="A39" s="750" t="s">
        <v>393</v>
      </c>
      <c r="B39" s="750"/>
      <c r="C39" s="749"/>
      <c r="D39" s="153"/>
      <c r="E39" s="651">
        <v>407</v>
      </c>
      <c r="F39" s="652">
        <v>859</v>
      </c>
      <c r="G39" s="652">
        <v>417</v>
      </c>
      <c r="H39" s="652">
        <v>442</v>
      </c>
      <c r="I39" s="748" t="s">
        <v>394</v>
      </c>
      <c r="J39" s="749"/>
      <c r="K39" s="152"/>
      <c r="L39" s="651">
        <v>378</v>
      </c>
      <c r="M39" s="652">
        <v>806</v>
      </c>
      <c r="N39" s="652">
        <v>420</v>
      </c>
      <c r="O39" s="652">
        <v>386</v>
      </c>
    </row>
    <row r="40" spans="1:15" ht="18.75" customHeight="1">
      <c r="A40" s="750" t="s">
        <v>398</v>
      </c>
      <c r="B40" s="750"/>
      <c r="C40" s="749"/>
      <c r="D40" s="153"/>
      <c r="E40" s="651">
        <v>464</v>
      </c>
      <c r="F40" s="652">
        <v>902</v>
      </c>
      <c r="G40" s="652">
        <v>454</v>
      </c>
      <c r="H40" s="652">
        <v>448</v>
      </c>
      <c r="I40" s="753" t="s">
        <v>401</v>
      </c>
      <c r="J40" s="754"/>
      <c r="K40" s="152"/>
      <c r="L40" s="651">
        <v>302</v>
      </c>
      <c r="M40" s="652">
        <v>646</v>
      </c>
      <c r="N40" s="652">
        <v>322</v>
      </c>
      <c r="O40" s="652">
        <v>324</v>
      </c>
    </row>
    <row r="41" spans="1:15" ht="9.75" customHeight="1">
      <c r="D41" s="160"/>
      <c r="E41" s="161"/>
      <c r="F41" s="161"/>
      <c r="G41" s="161"/>
      <c r="H41" s="161"/>
      <c r="I41" s="160"/>
      <c r="J41" s="162"/>
      <c r="L41" s="651"/>
    </row>
    <row r="42" spans="1:15" ht="17.2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5" ht="17.25" customHeight="1"/>
    <row r="44" spans="1:15" ht="17.25" customHeight="1"/>
    <row r="45" spans="1:15" ht="17.25" customHeight="1">
      <c r="F45" s="63"/>
      <c r="G45" s="63"/>
      <c r="H45" s="63"/>
      <c r="I45" s="63"/>
      <c r="J45" s="63"/>
    </row>
    <row r="46" spans="1:15" ht="17.25" customHeight="1"/>
    <row r="47" spans="1:15" ht="17.25" customHeight="1"/>
  </sheetData>
  <mergeCells count="48">
    <mergeCell ref="A38:C38"/>
    <mergeCell ref="I38:J38"/>
    <mergeCell ref="A39:C39"/>
    <mergeCell ref="I39:J39"/>
    <mergeCell ref="A40:C40"/>
    <mergeCell ref="I40:J40"/>
    <mergeCell ref="A35:C35"/>
    <mergeCell ref="I35:J35"/>
    <mergeCell ref="A36:C36"/>
    <mergeCell ref="I36:J36"/>
    <mergeCell ref="A37:C37"/>
    <mergeCell ref="I37:J37"/>
    <mergeCell ref="A32:C32"/>
    <mergeCell ref="I32:J32"/>
    <mergeCell ref="A33:C33"/>
    <mergeCell ref="I33:J33"/>
    <mergeCell ref="A34:C34"/>
    <mergeCell ref="I34:J34"/>
    <mergeCell ref="A29:C29"/>
    <mergeCell ref="I29:J29"/>
    <mergeCell ref="A30:C30"/>
    <mergeCell ref="I30:J30"/>
    <mergeCell ref="A31:C31"/>
    <mergeCell ref="I31:J31"/>
    <mergeCell ref="A23:O23"/>
    <mergeCell ref="M25:O25"/>
    <mergeCell ref="A26:C27"/>
    <mergeCell ref="D26:E27"/>
    <mergeCell ref="F26:H26"/>
    <mergeCell ref="I26:J27"/>
    <mergeCell ref="K26:L27"/>
    <mergeCell ref="M26:O26"/>
    <mergeCell ref="L4:L5"/>
    <mergeCell ref="M4:M5"/>
    <mergeCell ref="N4:N5"/>
    <mergeCell ref="O4:O5"/>
    <mergeCell ref="A19:K19"/>
    <mergeCell ref="L19:O19"/>
    <mergeCell ref="A1:O1"/>
    <mergeCell ref="L3:O3"/>
    <mergeCell ref="A4:C5"/>
    <mergeCell ref="D4:D5"/>
    <mergeCell ref="F4:F5"/>
    <mergeCell ref="G4:G5"/>
    <mergeCell ref="H4:H5"/>
    <mergeCell ref="I4:I5"/>
    <mergeCell ref="J4:J5"/>
    <mergeCell ref="K4:K5"/>
  </mergeCells>
  <phoneticPr fontId="68"/>
  <pageMargins left="0.32" right="0.28000000000000003" top="0.98399999999999999" bottom="0.76" header="0.51200000000000001" footer="0.51200000000000001"/>
  <pageSetup paperSize="9" firstPageNumber="0" orientation="portrait" r:id="rId1"/>
  <headerFooter alignWithMargins="0">
    <oddFooter>&amp;C&amp;"ＭＳ Ｐ明朝,標準"&amp;10
- 14 -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110" zoomScaleNormal="110" workbookViewId="0">
      <selection activeCell="O9" sqref="O9"/>
    </sheetView>
  </sheetViews>
  <sheetFormatPr defaultRowHeight="13.5"/>
  <cols>
    <col min="1" max="1" width="12.625" style="61" customWidth="1"/>
    <col min="2" max="5" width="8.125" style="61" customWidth="1"/>
    <col min="6" max="6" width="12.625" style="61" customWidth="1"/>
    <col min="7" max="10" width="8.125" style="61" customWidth="1"/>
    <col min="11" max="16384" width="9" style="61"/>
  </cols>
  <sheetData>
    <row r="1" spans="1:10">
      <c r="A1" s="164" t="s">
        <v>404</v>
      </c>
    </row>
    <row r="2" spans="1:10" ht="18.75" customHeight="1">
      <c r="A2" s="688" t="s">
        <v>406</v>
      </c>
      <c r="B2" s="691" t="s">
        <v>45</v>
      </c>
      <c r="C2" s="693" t="s">
        <v>175</v>
      </c>
      <c r="D2" s="694"/>
      <c r="E2" s="695"/>
      <c r="F2" s="691" t="s">
        <v>406</v>
      </c>
      <c r="G2" s="691" t="s">
        <v>45</v>
      </c>
      <c r="H2" s="693" t="s">
        <v>175</v>
      </c>
      <c r="I2" s="694"/>
      <c r="J2" s="694"/>
    </row>
    <row r="3" spans="1:10" ht="18.75" customHeight="1">
      <c r="A3" s="690"/>
      <c r="B3" s="692"/>
      <c r="C3" s="70" t="s">
        <v>407</v>
      </c>
      <c r="D3" s="70" t="s">
        <v>180</v>
      </c>
      <c r="E3" s="70" t="s">
        <v>182</v>
      </c>
      <c r="F3" s="692"/>
      <c r="G3" s="692"/>
      <c r="H3" s="70" t="s">
        <v>407</v>
      </c>
      <c r="I3" s="70" t="s">
        <v>180</v>
      </c>
      <c r="J3" s="67" t="s">
        <v>182</v>
      </c>
    </row>
    <row r="4" spans="1:10">
      <c r="A4" s="143"/>
      <c r="B4" s="165" t="s">
        <v>184</v>
      </c>
      <c r="C4" s="165" t="s">
        <v>186</v>
      </c>
      <c r="D4" s="165" t="s">
        <v>186</v>
      </c>
      <c r="E4" s="165" t="s">
        <v>186</v>
      </c>
      <c r="F4" s="166"/>
      <c r="G4" s="165" t="s">
        <v>184</v>
      </c>
      <c r="H4" s="165" t="s">
        <v>186</v>
      </c>
      <c r="I4" s="165" t="s">
        <v>186</v>
      </c>
      <c r="J4" s="165" t="s">
        <v>186</v>
      </c>
    </row>
    <row r="5" spans="1:10" ht="9.75" customHeight="1">
      <c r="A5" s="71"/>
      <c r="B5" s="167">
        <f>SUM(B6:B10)</f>
        <v>324</v>
      </c>
      <c r="C5" s="167">
        <f>SUM(C6:C10)</f>
        <v>884</v>
      </c>
      <c r="D5" s="167">
        <f>SUM(D6:D10)</f>
        <v>466</v>
      </c>
      <c r="E5" s="167">
        <f>SUM(E6:E10)</f>
        <v>418</v>
      </c>
      <c r="F5" s="168"/>
      <c r="G5" s="64"/>
      <c r="H5" s="64"/>
      <c r="I5" s="64"/>
      <c r="J5" s="64"/>
    </row>
    <row r="6" spans="1:10" ht="17.25" customHeight="1">
      <c r="A6" s="169" t="s">
        <v>410</v>
      </c>
      <c r="B6" s="651">
        <v>138</v>
      </c>
      <c r="C6" s="653">
        <v>395</v>
      </c>
      <c r="D6" s="653">
        <v>198</v>
      </c>
      <c r="E6" s="654">
        <v>197</v>
      </c>
      <c r="F6" s="151" t="s">
        <v>67</v>
      </c>
      <c r="G6" s="651">
        <v>413</v>
      </c>
      <c r="H6" s="651">
        <v>944</v>
      </c>
      <c r="I6" s="651">
        <v>460</v>
      </c>
      <c r="J6" s="651">
        <v>484</v>
      </c>
    </row>
    <row r="7" spans="1:10" ht="17.25" customHeight="1">
      <c r="A7" s="169" t="s">
        <v>411</v>
      </c>
      <c r="B7" s="672" t="s">
        <v>413</v>
      </c>
      <c r="C7" s="672" t="s">
        <v>413</v>
      </c>
      <c r="D7" s="672" t="s">
        <v>413</v>
      </c>
      <c r="E7" s="672" t="s">
        <v>413</v>
      </c>
      <c r="F7" s="158" t="s">
        <v>239</v>
      </c>
      <c r="G7" s="651">
        <v>117</v>
      </c>
      <c r="H7" s="651">
        <v>281</v>
      </c>
      <c r="I7" s="653">
        <v>146</v>
      </c>
      <c r="J7" s="650">
        <v>135</v>
      </c>
    </row>
    <row r="8" spans="1:10" ht="17.25" customHeight="1">
      <c r="A8" s="169" t="s">
        <v>72</v>
      </c>
      <c r="B8" s="651">
        <v>186</v>
      </c>
      <c r="C8" s="653">
        <v>489</v>
      </c>
      <c r="D8" s="653">
        <v>268</v>
      </c>
      <c r="E8" s="653">
        <v>221</v>
      </c>
      <c r="F8" s="158" t="s">
        <v>414</v>
      </c>
      <c r="G8" s="651">
        <v>99</v>
      </c>
      <c r="H8" s="651">
        <v>247</v>
      </c>
      <c r="I8" s="653">
        <v>117</v>
      </c>
      <c r="J8" s="650">
        <v>130</v>
      </c>
    </row>
    <row r="9" spans="1:10" ht="17.25" customHeight="1">
      <c r="A9" s="169" t="s">
        <v>416</v>
      </c>
      <c r="B9" s="672" t="s">
        <v>413</v>
      </c>
      <c r="C9" s="672" t="s">
        <v>413</v>
      </c>
      <c r="D9" s="672" t="s">
        <v>413</v>
      </c>
      <c r="E9" s="672" t="s">
        <v>413</v>
      </c>
      <c r="F9" s="158" t="s">
        <v>364</v>
      </c>
      <c r="G9" s="651">
        <v>51</v>
      </c>
      <c r="H9" s="651">
        <v>123</v>
      </c>
      <c r="I9" s="653">
        <v>67</v>
      </c>
      <c r="J9" s="650">
        <v>56</v>
      </c>
    </row>
    <row r="10" spans="1:10" ht="17.25" customHeight="1">
      <c r="A10" s="169" t="s">
        <v>418</v>
      </c>
      <c r="B10" s="672" t="s">
        <v>413</v>
      </c>
      <c r="C10" s="672" t="s">
        <v>413</v>
      </c>
      <c r="D10" s="672" t="s">
        <v>413</v>
      </c>
      <c r="E10" s="672" t="s">
        <v>413</v>
      </c>
      <c r="F10" s="158" t="s">
        <v>420</v>
      </c>
      <c r="G10" s="651">
        <v>140</v>
      </c>
      <c r="H10" s="651">
        <v>312</v>
      </c>
      <c r="I10" s="653">
        <v>151</v>
      </c>
      <c r="J10" s="650">
        <v>161</v>
      </c>
    </row>
    <row r="11" spans="1:10" ht="17.25" customHeight="1">
      <c r="A11" s="170"/>
      <c r="B11" s="156"/>
      <c r="C11" s="171"/>
      <c r="D11" s="171"/>
      <c r="E11" s="171"/>
      <c r="F11" s="158" t="s">
        <v>422</v>
      </c>
      <c r="G11" s="651">
        <v>64</v>
      </c>
      <c r="H11" s="651">
        <v>151</v>
      </c>
      <c r="I11" s="653">
        <v>72</v>
      </c>
      <c r="J11" s="650">
        <v>79</v>
      </c>
    </row>
    <row r="12" spans="1:10" ht="17.25" customHeight="1">
      <c r="A12" s="170" t="s">
        <v>424</v>
      </c>
      <c r="B12" s="156">
        <f>SUM(B13:B23)</f>
        <v>7308</v>
      </c>
      <c r="C12" s="171">
        <f>SUM(C13:C23)</f>
        <v>16393</v>
      </c>
      <c r="D12" s="171">
        <f>SUM(D13:D23)</f>
        <v>8186</v>
      </c>
      <c r="E12" s="171">
        <f>SUM(E13:E23)</f>
        <v>8207</v>
      </c>
      <c r="F12" s="158" t="s">
        <v>425</v>
      </c>
      <c r="G12" s="651">
        <v>24</v>
      </c>
      <c r="H12" s="651">
        <v>59</v>
      </c>
      <c r="I12" s="653">
        <v>32</v>
      </c>
      <c r="J12" s="650">
        <v>27</v>
      </c>
    </row>
    <row r="13" spans="1:10" ht="17.25" customHeight="1">
      <c r="A13" s="172" t="s">
        <v>426</v>
      </c>
      <c r="B13" s="651">
        <v>154</v>
      </c>
      <c r="C13" s="653">
        <v>370</v>
      </c>
      <c r="D13" s="653">
        <v>182</v>
      </c>
      <c r="E13" s="654">
        <v>188</v>
      </c>
      <c r="F13" s="173"/>
      <c r="G13" s="156"/>
      <c r="H13" s="156"/>
      <c r="I13" s="156"/>
      <c r="J13" s="174"/>
    </row>
    <row r="14" spans="1:10" ht="17.25" customHeight="1">
      <c r="A14" s="172" t="s">
        <v>427</v>
      </c>
      <c r="B14" s="651">
        <v>158</v>
      </c>
      <c r="C14" s="653">
        <v>336</v>
      </c>
      <c r="D14" s="653">
        <v>170</v>
      </c>
      <c r="E14" s="654">
        <v>166</v>
      </c>
      <c r="F14" s="173" t="s">
        <v>430</v>
      </c>
      <c r="G14" s="156">
        <f>SUM(G15:G22)</f>
        <v>945</v>
      </c>
      <c r="H14" s="156">
        <f>SUM(H15:H22)</f>
        <v>1862</v>
      </c>
      <c r="I14" s="156">
        <f>SUM(I15:I22)</f>
        <v>954</v>
      </c>
      <c r="J14" s="174">
        <f>SUM(J15:J22)</f>
        <v>908</v>
      </c>
    </row>
    <row r="15" spans="1:10" ht="17.25" customHeight="1">
      <c r="A15" s="172" t="s">
        <v>211</v>
      </c>
      <c r="B15" s="651">
        <v>43</v>
      </c>
      <c r="C15" s="653">
        <v>118</v>
      </c>
      <c r="D15" s="653">
        <v>56</v>
      </c>
      <c r="E15" s="654">
        <v>62</v>
      </c>
      <c r="F15" s="158" t="s">
        <v>431</v>
      </c>
      <c r="G15" s="651">
        <v>192</v>
      </c>
      <c r="H15" s="653">
        <v>386</v>
      </c>
      <c r="I15" s="653">
        <v>196</v>
      </c>
      <c r="J15" s="650">
        <v>190</v>
      </c>
    </row>
    <row r="16" spans="1:10" ht="17.25" customHeight="1">
      <c r="A16" s="172" t="s">
        <v>433</v>
      </c>
      <c r="B16" s="651">
        <v>475</v>
      </c>
      <c r="C16" s="653">
        <v>1045</v>
      </c>
      <c r="D16" s="653">
        <v>517</v>
      </c>
      <c r="E16" s="654">
        <v>528</v>
      </c>
      <c r="F16" s="158" t="s">
        <v>272</v>
      </c>
      <c r="G16" s="651">
        <v>182</v>
      </c>
      <c r="H16" s="653">
        <v>379</v>
      </c>
      <c r="I16" s="653">
        <v>195</v>
      </c>
      <c r="J16" s="650">
        <v>184</v>
      </c>
    </row>
    <row r="17" spans="1:15" ht="17.25" customHeight="1">
      <c r="A17" s="172" t="s">
        <v>207</v>
      </c>
      <c r="B17" s="651">
        <v>79</v>
      </c>
      <c r="C17" s="653">
        <v>188</v>
      </c>
      <c r="D17" s="653">
        <v>101</v>
      </c>
      <c r="E17" s="654">
        <v>87</v>
      </c>
      <c r="F17" s="158" t="s">
        <v>435</v>
      </c>
      <c r="G17" s="651">
        <v>126</v>
      </c>
      <c r="H17" s="653">
        <v>274</v>
      </c>
      <c r="I17" s="653">
        <v>139</v>
      </c>
      <c r="J17" s="650">
        <v>135</v>
      </c>
    </row>
    <row r="18" spans="1:15" ht="17.25" customHeight="1">
      <c r="A18" s="172" t="s">
        <v>436</v>
      </c>
      <c r="B18" s="651">
        <v>73</v>
      </c>
      <c r="C18" s="653">
        <v>180</v>
      </c>
      <c r="D18" s="653">
        <v>102</v>
      </c>
      <c r="E18" s="654">
        <v>78</v>
      </c>
      <c r="F18" s="158" t="s">
        <v>438</v>
      </c>
      <c r="G18" s="651">
        <v>6</v>
      </c>
      <c r="H18" s="653">
        <v>11</v>
      </c>
      <c r="I18" s="653">
        <v>6</v>
      </c>
      <c r="J18" s="650">
        <v>5</v>
      </c>
    </row>
    <row r="19" spans="1:15" ht="17.25" customHeight="1">
      <c r="A19" s="172" t="s">
        <v>106</v>
      </c>
      <c r="B19" s="651">
        <v>116</v>
      </c>
      <c r="C19" s="653">
        <v>244</v>
      </c>
      <c r="D19" s="653">
        <v>125</v>
      </c>
      <c r="E19" s="654">
        <v>119</v>
      </c>
      <c r="F19" s="158" t="s">
        <v>440</v>
      </c>
      <c r="G19" s="651">
        <v>7</v>
      </c>
      <c r="H19" s="653">
        <v>10</v>
      </c>
      <c r="I19" s="653">
        <v>4</v>
      </c>
      <c r="J19" s="650">
        <v>6</v>
      </c>
    </row>
    <row r="20" spans="1:15" ht="17.25" customHeight="1">
      <c r="A20" s="172" t="s">
        <v>441</v>
      </c>
      <c r="B20" s="651">
        <v>301</v>
      </c>
      <c r="C20" s="653">
        <v>530</v>
      </c>
      <c r="D20" s="653">
        <v>233</v>
      </c>
      <c r="E20" s="654">
        <v>297</v>
      </c>
      <c r="F20" s="158" t="s">
        <v>52</v>
      </c>
      <c r="G20" s="651">
        <v>121</v>
      </c>
      <c r="H20" s="653">
        <v>247</v>
      </c>
      <c r="I20" s="653">
        <v>120</v>
      </c>
      <c r="J20" s="650">
        <v>127</v>
      </c>
    </row>
    <row r="21" spans="1:15" ht="17.25" customHeight="1">
      <c r="A21" s="172" t="s">
        <v>248</v>
      </c>
      <c r="B21" s="651">
        <v>4744</v>
      </c>
      <c r="C21" s="653">
        <v>10716</v>
      </c>
      <c r="D21" s="653">
        <v>5348</v>
      </c>
      <c r="E21" s="654">
        <v>5368</v>
      </c>
      <c r="F21" s="158" t="s">
        <v>444</v>
      </c>
      <c r="G21" s="651">
        <v>60</v>
      </c>
      <c r="H21" s="653">
        <v>117</v>
      </c>
      <c r="I21" s="653">
        <v>65</v>
      </c>
      <c r="J21" s="650">
        <v>52</v>
      </c>
    </row>
    <row r="22" spans="1:15" ht="17.25" customHeight="1">
      <c r="A22" s="172" t="s">
        <v>447</v>
      </c>
      <c r="B22" s="651">
        <v>719</v>
      </c>
      <c r="C22" s="653">
        <v>1680</v>
      </c>
      <c r="D22" s="653">
        <v>848</v>
      </c>
      <c r="E22" s="654">
        <v>832</v>
      </c>
      <c r="F22" s="158" t="s">
        <v>226</v>
      </c>
      <c r="G22" s="651">
        <v>251</v>
      </c>
      <c r="H22" s="653">
        <v>438</v>
      </c>
      <c r="I22" s="653">
        <v>229</v>
      </c>
      <c r="J22" s="650">
        <v>209</v>
      </c>
    </row>
    <row r="23" spans="1:15" ht="17.25" customHeight="1">
      <c r="A23" s="172" t="s">
        <v>448</v>
      </c>
      <c r="B23" s="651">
        <v>446</v>
      </c>
      <c r="C23" s="653">
        <v>986</v>
      </c>
      <c r="D23" s="653">
        <v>504</v>
      </c>
      <c r="E23" s="654">
        <v>482</v>
      </c>
      <c r="F23" s="173"/>
      <c r="G23" s="156"/>
      <c r="H23" s="156"/>
      <c r="I23" s="156"/>
      <c r="J23" s="174"/>
    </row>
    <row r="24" spans="1:15" ht="17.25" customHeight="1">
      <c r="A24" s="170"/>
      <c r="B24" s="156"/>
      <c r="C24" s="156"/>
      <c r="D24" s="156"/>
      <c r="E24" s="156"/>
      <c r="F24" s="173" t="s">
        <v>249</v>
      </c>
      <c r="G24" s="156">
        <f>SUM(G25:G29)</f>
        <v>793</v>
      </c>
      <c r="H24" s="156">
        <f>SUM(H25:H29)</f>
        <v>1714</v>
      </c>
      <c r="I24" s="156">
        <f>SUM(I25:I29)</f>
        <v>861</v>
      </c>
      <c r="J24" s="174">
        <f>SUM(J25:J29)</f>
        <v>853</v>
      </c>
    </row>
    <row r="25" spans="1:15" ht="17.25" customHeight="1">
      <c r="A25" s="170" t="s">
        <v>222</v>
      </c>
      <c r="B25" s="156">
        <f>SUM(B26:B33)</f>
        <v>8753</v>
      </c>
      <c r="C25" s="156">
        <f>SUM(C26:C33)</f>
        <v>19814</v>
      </c>
      <c r="D25" s="156">
        <f>SUM(D26:D33)</f>
        <v>9996</v>
      </c>
      <c r="E25" s="156">
        <f>SUM(E26:E33)</f>
        <v>9818</v>
      </c>
      <c r="F25" s="158" t="s">
        <v>233</v>
      </c>
      <c r="G25" s="651">
        <v>134</v>
      </c>
      <c r="H25" s="653">
        <v>302</v>
      </c>
      <c r="I25" s="653">
        <v>152</v>
      </c>
      <c r="J25" s="650">
        <v>150</v>
      </c>
    </row>
    <row r="26" spans="1:15" ht="17.25" customHeight="1">
      <c r="A26" s="172" t="s">
        <v>449</v>
      </c>
      <c r="B26" s="651">
        <v>2705</v>
      </c>
      <c r="C26" s="653">
        <v>5807</v>
      </c>
      <c r="D26" s="653">
        <v>2952</v>
      </c>
      <c r="E26" s="654">
        <v>2855</v>
      </c>
      <c r="F26" s="158" t="s">
        <v>315</v>
      </c>
      <c r="G26" s="651">
        <v>210</v>
      </c>
      <c r="H26" s="653">
        <v>436</v>
      </c>
      <c r="I26" s="653">
        <v>204</v>
      </c>
      <c r="J26" s="650">
        <v>232</v>
      </c>
    </row>
    <row r="27" spans="1:15" ht="17.25" customHeight="1">
      <c r="A27" s="172" t="s">
        <v>452</v>
      </c>
      <c r="B27" s="651">
        <v>1666</v>
      </c>
      <c r="C27" s="653">
        <v>4026</v>
      </c>
      <c r="D27" s="653">
        <v>2069</v>
      </c>
      <c r="E27" s="654">
        <v>1957</v>
      </c>
      <c r="F27" s="158" t="s">
        <v>354</v>
      </c>
      <c r="G27" s="651">
        <v>104</v>
      </c>
      <c r="H27" s="653">
        <v>230</v>
      </c>
      <c r="I27" s="653">
        <v>118</v>
      </c>
      <c r="J27" s="650">
        <v>112</v>
      </c>
    </row>
    <row r="28" spans="1:15" ht="17.25" customHeight="1">
      <c r="A28" s="172" t="s">
        <v>456</v>
      </c>
      <c r="B28" s="651">
        <v>2747</v>
      </c>
      <c r="C28" s="653">
        <v>6204</v>
      </c>
      <c r="D28" s="653">
        <v>3067</v>
      </c>
      <c r="E28" s="654">
        <v>3137</v>
      </c>
      <c r="F28" s="158" t="s">
        <v>80</v>
      </c>
      <c r="G28" s="651">
        <v>173</v>
      </c>
      <c r="H28" s="653">
        <v>395</v>
      </c>
      <c r="I28" s="653">
        <v>212</v>
      </c>
      <c r="J28" s="650">
        <v>183</v>
      </c>
    </row>
    <row r="29" spans="1:15" ht="17.25" customHeight="1">
      <c r="A29" s="172" t="s">
        <v>457</v>
      </c>
      <c r="B29" s="651">
        <v>264</v>
      </c>
      <c r="C29" s="653">
        <v>520</v>
      </c>
      <c r="D29" s="653">
        <v>271</v>
      </c>
      <c r="E29" s="654">
        <v>249</v>
      </c>
      <c r="F29" s="158" t="s">
        <v>458</v>
      </c>
      <c r="G29" s="651">
        <v>172</v>
      </c>
      <c r="H29" s="653">
        <v>351</v>
      </c>
      <c r="I29" s="653">
        <v>175</v>
      </c>
      <c r="J29" s="650">
        <v>176</v>
      </c>
      <c r="K29" s="64"/>
      <c r="L29" s="64"/>
    </row>
    <row r="30" spans="1:15" ht="17.25" customHeight="1">
      <c r="A30" s="172" t="s">
        <v>459</v>
      </c>
      <c r="B30" s="651">
        <v>208</v>
      </c>
      <c r="C30" s="653">
        <v>483</v>
      </c>
      <c r="D30" s="653">
        <v>234</v>
      </c>
      <c r="E30" s="654">
        <v>249</v>
      </c>
      <c r="F30" s="173"/>
      <c r="G30" s="156"/>
      <c r="H30" s="156"/>
      <c r="I30" s="156"/>
      <c r="J30" s="174"/>
      <c r="K30" s="64"/>
      <c r="L30" s="64"/>
      <c r="O30" s="175"/>
    </row>
    <row r="31" spans="1:15" ht="17.25" customHeight="1">
      <c r="A31" s="172" t="s">
        <v>451</v>
      </c>
      <c r="B31" s="651">
        <v>478</v>
      </c>
      <c r="C31" s="653">
        <v>1127</v>
      </c>
      <c r="D31" s="653">
        <v>552</v>
      </c>
      <c r="E31" s="654">
        <v>575</v>
      </c>
      <c r="F31" s="173" t="s">
        <v>461</v>
      </c>
      <c r="G31" s="156">
        <f>SUM(G32:G40)</f>
        <v>3145</v>
      </c>
      <c r="H31" s="156">
        <f>SUM(H32:H40)</f>
        <v>6777</v>
      </c>
      <c r="I31" s="156">
        <f>SUM(I32:I40)</f>
        <v>3496</v>
      </c>
      <c r="J31" s="174">
        <f>SUM(J32:J40)</f>
        <v>3281</v>
      </c>
      <c r="K31" s="64"/>
      <c r="L31" s="64"/>
    </row>
    <row r="32" spans="1:15" ht="17.25" customHeight="1">
      <c r="A32" s="172" t="s">
        <v>267</v>
      </c>
      <c r="B32" s="651">
        <v>335</v>
      </c>
      <c r="C32" s="653">
        <v>741</v>
      </c>
      <c r="D32" s="653">
        <v>385</v>
      </c>
      <c r="E32" s="654">
        <v>356</v>
      </c>
      <c r="F32" s="158" t="s">
        <v>289</v>
      </c>
      <c r="G32" s="651">
        <v>710</v>
      </c>
      <c r="H32" s="653">
        <v>1577</v>
      </c>
      <c r="I32" s="653">
        <v>806</v>
      </c>
      <c r="J32" s="650">
        <v>771</v>
      </c>
      <c r="K32" s="64"/>
      <c r="L32" s="64"/>
    </row>
    <row r="33" spans="1:12" ht="17.25" customHeight="1">
      <c r="A33" s="172" t="s">
        <v>465</v>
      </c>
      <c r="B33" s="651">
        <v>350</v>
      </c>
      <c r="C33" s="653">
        <v>906</v>
      </c>
      <c r="D33" s="653">
        <v>466</v>
      </c>
      <c r="E33" s="654">
        <v>440</v>
      </c>
      <c r="F33" s="158" t="s">
        <v>368</v>
      </c>
      <c r="G33" s="651">
        <v>496</v>
      </c>
      <c r="H33" s="653">
        <v>1076</v>
      </c>
      <c r="I33" s="653">
        <v>544</v>
      </c>
      <c r="J33" s="650">
        <v>532</v>
      </c>
      <c r="K33" s="64"/>
      <c r="L33" s="64"/>
    </row>
    <row r="34" spans="1:12" ht="17.25" customHeight="1">
      <c r="A34" s="170"/>
      <c r="B34" s="156"/>
      <c r="C34" s="156"/>
      <c r="D34" s="156"/>
      <c r="E34" s="156"/>
      <c r="F34" s="158" t="s">
        <v>466</v>
      </c>
      <c r="G34" s="651">
        <v>252</v>
      </c>
      <c r="H34" s="653">
        <v>583</v>
      </c>
      <c r="I34" s="653">
        <v>291</v>
      </c>
      <c r="J34" s="650">
        <v>292</v>
      </c>
      <c r="K34" s="64"/>
      <c r="L34" s="64"/>
    </row>
    <row r="35" spans="1:12" ht="17.25" customHeight="1">
      <c r="A35" s="170" t="s">
        <v>468</v>
      </c>
      <c r="B35" s="156">
        <f>SUM(B36:B42)</f>
        <v>2760</v>
      </c>
      <c r="C35" s="156">
        <f>SUM(C36:C42)</f>
        <v>7142</v>
      </c>
      <c r="D35" s="156">
        <f>SUM(D36:D42)</f>
        <v>3491</v>
      </c>
      <c r="E35" s="156">
        <f>SUM(E36:E42)</f>
        <v>3651</v>
      </c>
      <c r="F35" s="158" t="s">
        <v>263</v>
      </c>
      <c r="G35" s="651">
        <v>482</v>
      </c>
      <c r="H35" s="653">
        <v>1058</v>
      </c>
      <c r="I35" s="653">
        <v>556</v>
      </c>
      <c r="J35" s="650">
        <v>502</v>
      </c>
      <c r="K35" s="64"/>
      <c r="L35" s="64"/>
    </row>
    <row r="36" spans="1:12" ht="17.25" customHeight="1">
      <c r="A36" s="169" t="s">
        <v>469</v>
      </c>
      <c r="B36" s="651">
        <v>169</v>
      </c>
      <c r="C36" s="653">
        <v>413</v>
      </c>
      <c r="D36" s="653">
        <v>197</v>
      </c>
      <c r="E36" s="654">
        <v>216</v>
      </c>
      <c r="F36" s="158" t="s">
        <v>470</v>
      </c>
      <c r="G36" s="651">
        <v>406</v>
      </c>
      <c r="H36" s="653">
        <v>854</v>
      </c>
      <c r="I36" s="653">
        <v>436</v>
      </c>
      <c r="J36" s="650">
        <v>418</v>
      </c>
      <c r="K36" s="64"/>
      <c r="L36" s="64"/>
    </row>
    <row r="37" spans="1:12" ht="17.25" customHeight="1">
      <c r="A37" s="169" t="s">
        <v>199</v>
      </c>
      <c r="B37" s="651">
        <v>319</v>
      </c>
      <c r="C37" s="653">
        <v>769</v>
      </c>
      <c r="D37" s="653">
        <v>381</v>
      </c>
      <c r="E37" s="654">
        <v>388</v>
      </c>
      <c r="F37" s="158" t="s">
        <v>41</v>
      </c>
      <c r="G37" s="651">
        <v>430</v>
      </c>
      <c r="H37" s="653">
        <v>898</v>
      </c>
      <c r="I37" s="653">
        <v>480</v>
      </c>
      <c r="J37" s="650">
        <v>418</v>
      </c>
      <c r="K37" s="176"/>
      <c r="L37" s="176"/>
    </row>
    <row r="38" spans="1:12" ht="17.25" customHeight="1">
      <c r="A38" s="169" t="s">
        <v>325</v>
      </c>
      <c r="B38" s="651">
        <v>231</v>
      </c>
      <c r="C38" s="653">
        <v>518</v>
      </c>
      <c r="D38" s="653">
        <v>249</v>
      </c>
      <c r="E38" s="654">
        <v>269</v>
      </c>
      <c r="F38" s="158" t="s">
        <v>471</v>
      </c>
      <c r="G38" s="651">
        <v>202</v>
      </c>
      <c r="H38" s="653">
        <v>415</v>
      </c>
      <c r="I38" s="653">
        <v>219</v>
      </c>
      <c r="J38" s="650">
        <v>196</v>
      </c>
    </row>
    <row r="39" spans="1:12" ht="17.25" customHeight="1">
      <c r="A39" s="169" t="s">
        <v>165</v>
      </c>
      <c r="B39" s="651">
        <v>492</v>
      </c>
      <c r="C39" s="653">
        <v>1211</v>
      </c>
      <c r="D39" s="653">
        <v>594</v>
      </c>
      <c r="E39" s="654">
        <v>617</v>
      </c>
      <c r="F39" s="158" t="s">
        <v>313</v>
      </c>
      <c r="G39" s="651">
        <v>115</v>
      </c>
      <c r="H39" s="653">
        <v>220</v>
      </c>
      <c r="I39" s="653">
        <v>115</v>
      </c>
      <c r="J39" s="650">
        <v>105</v>
      </c>
    </row>
    <row r="40" spans="1:12" ht="17.25" customHeight="1">
      <c r="A40" s="169" t="s">
        <v>478</v>
      </c>
      <c r="B40" s="651">
        <v>757</v>
      </c>
      <c r="C40" s="653">
        <v>1779</v>
      </c>
      <c r="D40" s="653">
        <v>866</v>
      </c>
      <c r="E40" s="654">
        <v>913</v>
      </c>
      <c r="F40" s="158" t="s">
        <v>482</v>
      </c>
      <c r="G40" s="651">
        <v>52</v>
      </c>
      <c r="H40" s="653">
        <v>96</v>
      </c>
      <c r="I40" s="653">
        <v>49</v>
      </c>
      <c r="J40" s="650">
        <v>47</v>
      </c>
    </row>
    <row r="41" spans="1:12" ht="17.25" customHeight="1">
      <c r="A41" s="169" t="s">
        <v>246</v>
      </c>
      <c r="B41" s="651">
        <v>351</v>
      </c>
      <c r="C41" s="653">
        <v>1066</v>
      </c>
      <c r="D41" s="653">
        <v>524</v>
      </c>
      <c r="E41" s="654">
        <v>542</v>
      </c>
      <c r="F41" s="173"/>
      <c r="G41" s="156"/>
      <c r="H41" s="156"/>
      <c r="I41" s="156"/>
      <c r="J41" s="174"/>
    </row>
    <row r="42" spans="1:12" ht="17.25" customHeight="1">
      <c r="A42" s="169" t="s">
        <v>484</v>
      </c>
      <c r="B42" s="651">
        <v>441</v>
      </c>
      <c r="C42" s="653">
        <v>1386</v>
      </c>
      <c r="D42" s="653">
        <v>680</v>
      </c>
      <c r="E42" s="654">
        <v>706</v>
      </c>
      <c r="F42" s="173" t="s">
        <v>487</v>
      </c>
      <c r="G42" s="156">
        <f>SUM(G43:G44)</f>
        <v>872</v>
      </c>
      <c r="H42" s="156">
        <f>SUM(H43:H44)</f>
        <v>1713</v>
      </c>
      <c r="I42" s="156">
        <f>SUM(I43:I44)</f>
        <v>832</v>
      </c>
      <c r="J42" s="174">
        <f>SUM(J43:J44)</f>
        <v>881</v>
      </c>
    </row>
    <row r="43" spans="1:12" ht="17.25" customHeight="1">
      <c r="A43" s="148"/>
      <c r="B43" s="156"/>
      <c r="C43" s="156"/>
      <c r="D43" s="156"/>
      <c r="E43" s="156"/>
      <c r="F43" s="158" t="s">
        <v>462</v>
      </c>
      <c r="G43" s="651">
        <v>413</v>
      </c>
      <c r="H43" s="653">
        <v>778</v>
      </c>
      <c r="I43" s="653">
        <v>370</v>
      </c>
      <c r="J43" s="650">
        <v>408</v>
      </c>
    </row>
    <row r="44" spans="1:12" ht="17.25" customHeight="1">
      <c r="A44" s="148" t="s">
        <v>19</v>
      </c>
      <c r="B44" s="156">
        <f>SUM(B45:B45,G6:G12)</f>
        <v>908</v>
      </c>
      <c r="C44" s="156">
        <f>SUM(C45:C45,H6:H12)</f>
        <v>2117</v>
      </c>
      <c r="D44" s="156">
        <f>SUM(D45:D45,I6:I12)</f>
        <v>1045</v>
      </c>
      <c r="E44" s="156">
        <f>SUM(E45:E45,J6:J12)</f>
        <v>1072</v>
      </c>
      <c r="F44" s="158" t="s">
        <v>421</v>
      </c>
      <c r="G44" s="651">
        <v>459</v>
      </c>
      <c r="H44" s="653">
        <v>935</v>
      </c>
      <c r="I44" s="653">
        <v>462</v>
      </c>
      <c r="J44" s="650">
        <v>473</v>
      </c>
    </row>
    <row r="45" spans="1:12" s="64" customFormat="1" ht="5.25" customHeight="1">
      <c r="A45" s="106"/>
      <c r="B45" s="177"/>
      <c r="C45" s="177"/>
      <c r="D45" s="177"/>
      <c r="E45" s="177"/>
      <c r="F45" s="178"/>
      <c r="G45" s="105"/>
      <c r="H45" s="105"/>
      <c r="I45" s="105"/>
      <c r="J45" s="105"/>
    </row>
    <row r="46" spans="1:12" s="64" customFormat="1" ht="18.75" customHeight="1">
      <c r="A46" s="736"/>
      <c r="B46" s="736"/>
      <c r="C46" s="736"/>
      <c r="D46" s="736"/>
      <c r="E46" s="736"/>
      <c r="G46" s="697" t="s">
        <v>265</v>
      </c>
      <c r="H46" s="697"/>
      <c r="I46" s="697"/>
      <c r="J46" s="697"/>
    </row>
    <row r="47" spans="1:12" ht="17.25" customHeight="1"/>
  </sheetData>
  <mergeCells count="8">
    <mergeCell ref="A46:E46"/>
    <mergeCell ref="G46:J46"/>
    <mergeCell ref="A2:A3"/>
    <mergeCell ref="B2:B3"/>
    <mergeCell ref="C2:E2"/>
    <mergeCell ref="F2:F3"/>
    <mergeCell ref="G2:G3"/>
    <mergeCell ref="H2:J2"/>
  </mergeCells>
  <phoneticPr fontId="68"/>
  <pageMargins left="0.78700000000000003" right="0.33" top="0.98399999999999999" bottom="0.73" header="0.53" footer="0.51200000000000001"/>
  <pageSetup paperSize="9" firstPageNumber="0" orientation="portrait" r:id="rId1"/>
  <headerFooter alignWithMargins="0">
    <oddFooter>&amp;C&amp;"ＭＳ Ｐ明朝,標準"&amp;10
- 15 -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7" zoomScale="130" zoomScaleNormal="130" workbookViewId="0">
      <selection activeCell="L10" sqref="L10"/>
    </sheetView>
  </sheetViews>
  <sheetFormatPr defaultRowHeight="13.5"/>
  <cols>
    <col min="1" max="1" width="6.625" customWidth="1"/>
    <col min="2" max="2" width="3.625" customWidth="1"/>
    <col min="3" max="3" width="9.625" customWidth="1"/>
    <col min="4" max="4" width="10.25" customWidth="1"/>
    <col min="5" max="5" width="9.625" customWidth="1"/>
    <col min="6" max="6" width="9.75" customWidth="1"/>
    <col min="7" max="9" width="9.625" customWidth="1"/>
  </cols>
  <sheetData>
    <row r="1" spans="1:9" ht="27" customHeight="1">
      <c r="A1" s="698" t="s">
        <v>178</v>
      </c>
      <c r="B1" s="698"/>
      <c r="C1" s="698"/>
      <c r="D1" s="698"/>
      <c r="E1" s="698"/>
      <c r="F1" s="698"/>
      <c r="G1" s="698"/>
      <c r="H1" s="698"/>
      <c r="I1" s="698"/>
    </row>
    <row r="2" spans="1:9" ht="21" customHeight="1"/>
    <row r="3" spans="1:9" ht="16.5" customHeight="1">
      <c r="A3" s="757" t="s">
        <v>55</v>
      </c>
      <c r="B3" s="758"/>
      <c r="C3" s="179" t="s">
        <v>489</v>
      </c>
      <c r="D3" s="180" t="s">
        <v>31</v>
      </c>
      <c r="E3" s="181" t="s">
        <v>39</v>
      </c>
      <c r="F3" s="180" t="s">
        <v>55</v>
      </c>
      <c r="G3" s="179" t="s">
        <v>489</v>
      </c>
      <c r="H3" s="180" t="s">
        <v>31</v>
      </c>
      <c r="I3" s="181" t="s">
        <v>39</v>
      </c>
    </row>
    <row r="4" spans="1:9" ht="17.25" customHeight="1">
      <c r="A4" s="60"/>
      <c r="B4" s="182"/>
      <c r="F4" s="183"/>
    </row>
    <row r="5" spans="1:9" ht="15.95" customHeight="1">
      <c r="A5" s="755" t="s">
        <v>489</v>
      </c>
      <c r="B5" s="756"/>
      <c r="C5" s="185">
        <f>SUM(C7,C14,C21,C28,C35,G7,G14,G21,G28,G35,'P17'!C5,'P17'!C12,'P17'!C19,'P17'!C26,'P17'!C33,'P17'!G5,'P17'!G12,'P17'!G19,'P17'!G26,'P17'!G33,'P17'!G40)</f>
        <v>79123</v>
      </c>
      <c r="D5" s="185">
        <f>SUM(D7,D14,D21,D28,D35,H7,H14,H21,H28,H35,'P17'!D5,'P17'!D12,'P17'!D19,'P17'!D26,'P17'!D33,'P17'!H5,'P17'!H12,'P17'!H19,'P17'!H26,'P17'!H33,'P17'!H40)</f>
        <v>39597</v>
      </c>
      <c r="E5" s="185">
        <f>SUM(E7,E14,E21,E28,E35,I7,I14,I21,I28,I35,'P17'!E5,'P17'!E12,'P17'!E19,'P17'!E26,'P17'!E33,'P17'!I5,'P17'!I12,'P17'!I19,'P17'!I26,'P17'!I33,'P17'!I40)</f>
        <v>39526</v>
      </c>
      <c r="F5" s="183"/>
    </row>
    <row r="6" spans="1:9" ht="17.25" customHeight="1">
      <c r="A6" s="60"/>
      <c r="B6" s="182"/>
      <c r="F6" s="183"/>
    </row>
    <row r="7" spans="1:9" ht="15.95" customHeight="1">
      <c r="A7" s="755" t="s">
        <v>490</v>
      </c>
      <c r="B7" s="756"/>
      <c r="C7" s="185">
        <f>SUM(D7:E7)</f>
        <v>2484</v>
      </c>
      <c r="D7" s="185">
        <f>SUM(D8:D12)</f>
        <v>1253</v>
      </c>
      <c r="E7" s="185">
        <f>SUM(E8:E12)</f>
        <v>1231</v>
      </c>
      <c r="F7" s="186" t="s">
        <v>494</v>
      </c>
      <c r="G7" s="185">
        <f>SUM(H7:I7)</f>
        <v>3488</v>
      </c>
      <c r="H7" s="185">
        <f>SUM(H8:H12)</f>
        <v>1803</v>
      </c>
      <c r="I7" s="185">
        <f>SUM(I8:I12)</f>
        <v>1685</v>
      </c>
    </row>
    <row r="8" spans="1:9" ht="15.95" customHeight="1">
      <c r="A8" s="52">
        <v>0</v>
      </c>
      <c r="B8" s="33"/>
      <c r="C8" s="187">
        <v>426</v>
      </c>
      <c r="D8" s="187">
        <v>216</v>
      </c>
      <c r="E8" s="187">
        <v>210</v>
      </c>
      <c r="F8" s="188">
        <v>25</v>
      </c>
      <c r="G8" s="187">
        <v>659</v>
      </c>
      <c r="H8" s="187">
        <v>367</v>
      </c>
      <c r="I8" s="187">
        <v>292</v>
      </c>
    </row>
    <row r="9" spans="1:9" ht="15.95" customHeight="1">
      <c r="A9" s="52">
        <v>1</v>
      </c>
      <c r="B9" s="33"/>
      <c r="C9" s="187">
        <v>464</v>
      </c>
      <c r="D9" s="187">
        <v>231</v>
      </c>
      <c r="E9" s="187">
        <v>233</v>
      </c>
      <c r="F9" s="188">
        <v>26</v>
      </c>
      <c r="G9" s="187">
        <v>704</v>
      </c>
      <c r="H9" s="187">
        <v>347</v>
      </c>
      <c r="I9" s="187">
        <v>357</v>
      </c>
    </row>
    <row r="10" spans="1:9" ht="15.95" customHeight="1">
      <c r="A10" s="52">
        <v>2</v>
      </c>
      <c r="B10" s="33"/>
      <c r="C10" s="187">
        <v>518</v>
      </c>
      <c r="D10" s="187">
        <v>262</v>
      </c>
      <c r="E10" s="187">
        <v>256</v>
      </c>
      <c r="F10" s="188">
        <v>27</v>
      </c>
      <c r="G10" s="187">
        <v>708</v>
      </c>
      <c r="H10" s="187">
        <v>343</v>
      </c>
      <c r="I10" s="187">
        <v>365</v>
      </c>
    </row>
    <row r="11" spans="1:9" ht="15.95" customHeight="1">
      <c r="A11" s="52">
        <v>3</v>
      </c>
      <c r="B11" s="33"/>
      <c r="C11" s="187">
        <v>535</v>
      </c>
      <c r="D11" s="187">
        <v>280</v>
      </c>
      <c r="E11" s="187">
        <v>255</v>
      </c>
      <c r="F11" s="188">
        <v>28</v>
      </c>
      <c r="G11" s="187">
        <v>718</v>
      </c>
      <c r="H11" s="187">
        <v>371</v>
      </c>
      <c r="I11" s="187">
        <v>347</v>
      </c>
    </row>
    <row r="12" spans="1:9" ht="15.95" customHeight="1">
      <c r="A12" s="52">
        <v>4</v>
      </c>
      <c r="B12" s="33"/>
      <c r="C12" s="187">
        <v>541</v>
      </c>
      <c r="D12" s="187">
        <v>264</v>
      </c>
      <c r="E12" s="187">
        <v>277</v>
      </c>
      <c r="F12" s="188">
        <v>29</v>
      </c>
      <c r="G12" s="187">
        <v>699</v>
      </c>
      <c r="H12" s="187">
        <v>375</v>
      </c>
      <c r="I12" s="187">
        <v>324</v>
      </c>
    </row>
    <row r="13" spans="1:9" ht="17.25" customHeight="1">
      <c r="A13" s="60"/>
      <c r="B13" s="182"/>
      <c r="C13" s="185"/>
      <c r="D13" s="185"/>
      <c r="E13" s="189"/>
      <c r="F13" s="186"/>
      <c r="G13" s="185"/>
      <c r="H13" s="185"/>
      <c r="I13" s="185"/>
    </row>
    <row r="14" spans="1:9" ht="15.95" customHeight="1">
      <c r="A14" s="755" t="s">
        <v>225</v>
      </c>
      <c r="B14" s="756"/>
      <c r="C14" s="185">
        <f>SUM(D14:E14)</f>
        <v>2845</v>
      </c>
      <c r="D14" s="185">
        <f>SUM(D15:D19)</f>
        <v>1513</v>
      </c>
      <c r="E14" s="185">
        <f>SUM(E15:E19)</f>
        <v>1332</v>
      </c>
      <c r="F14" s="186" t="s">
        <v>344</v>
      </c>
      <c r="G14" s="185">
        <f>SUM(H14:I14)</f>
        <v>3775</v>
      </c>
      <c r="H14" s="185">
        <f>SUM(H15:H19)</f>
        <v>2001</v>
      </c>
      <c r="I14" s="185">
        <f>SUM(I15:I19)</f>
        <v>1774</v>
      </c>
    </row>
    <row r="15" spans="1:9" ht="15.95" customHeight="1">
      <c r="A15" s="52">
        <v>5</v>
      </c>
      <c r="B15" s="33"/>
      <c r="C15" s="187">
        <v>580</v>
      </c>
      <c r="D15" s="187">
        <v>303</v>
      </c>
      <c r="E15" s="187">
        <v>277</v>
      </c>
      <c r="F15" s="188">
        <v>30</v>
      </c>
      <c r="G15" s="187">
        <v>724</v>
      </c>
      <c r="H15" s="187">
        <v>392</v>
      </c>
      <c r="I15" s="187">
        <v>332</v>
      </c>
    </row>
    <row r="16" spans="1:9" ht="15.95" customHeight="1">
      <c r="A16" s="52">
        <v>6</v>
      </c>
      <c r="B16" s="33"/>
      <c r="C16" s="187">
        <v>566</v>
      </c>
      <c r="D16" s="187">
        <v>297</v>
      </c>
      <c r="E16" s="187">
        <v>269</v>
      </c>
      <c r="F16" s="188">
        <v>31</v>
      </c>
      <c r="G16" s="187">
        <v>715</v>
      </c>
      <c r="H16" s="187">
        <v>377</v>
      </c>
      <c r="I16" s="187">
        <v>338</v>
      </c>
    </row>
    <row r="17" spans="1:9" ht="15.95" customHeight="1">
      <c r="A17" s="52">
        <v>7</v>
      </c>
      <c r="B17" s="33"/>
      <c r="C17" s="187">
        <v>576</v>
      </c>
      <c r="D17" s="187">
        <v>312</v>
      </c>
      <c r="E17" s="187">
        <v>264</v>
      </c>
      <c r="F17" s="188">
        <v>32</v>
      </c>
      <c r="G17" s="187">
        <v>797</v>
      </c>
      <c r="H17" s="187">
        <v>426</v>
      </c>
      <c r="I17" s="187">
        <v>371</v>
      </c>
    </row>
    <row r="18" spans="1:9" ht="15.95" customHeight="1">
      <c r="A18" s="52">
        <v>8</v>
      </c>
      <c r="B18" s="33"/>
      <c r="C18" s="187">
        <v>536</v>
      </c>
      <c r="D18" s="187">
        <v>279</v>
      </c>
      <c r="E18" s="187">
        <v>257</v>
      </c>
      <c r="F18" s="188">
        <v>33</v>
      </c>
      <c r="G18" s="187">
        <v>782</v>
      </c>
      <c r="H18" s="187">
        <v>405</v>
      </c>
      <c r="I18" s="187">
        <v>377</v>
      </c>
    </row>
    <row r="19" spans="1:9" ht="15.95" customHeight="1">
      <c r="A19" s="52">
        <v>9</v>
      </c>
      <c r="B19" s="33"/>
      <c r="C19" s="187">
        <v>587</v>
      </c>
      <c r="D19" s="187">
        <v>322</v>
      </c>
      <c r="E19" s="187">
        <v>265</v>
      </c>
      <c r="F19" s="188">
        <v>34</v>
      </c>
      <c r="G19" s="187">
        <v>757</v>
      </c>
      <c r="H19" s="187">
        <v>401</v>
      </c>
      <c r="I19" s="187">
        <v>356</v>
      </c>
    </row>
    <row r="20" spans="1:9" ht="17.25" customHeight="1">
      <c r="A20" s="60"/>
      <c r="B20" s="182"/>
      <c r="C20" s="185"/>
      <c r="D20" s="185"/>
      <c r="E20" s="185"/>
      <c r="F20" s="186"/>
      <c r="G20" s="185"/>
      <c r="H20" s="185"/>
      <c r="I20" s="185"/>
    </row>
    <row r="21" spans="1:9" ht="15.95" customHeight="1">
      <c r="A21" s="755" t="s">
        <v>497</v>
      </c>
      <c r="B21" s="756"/>
      <c r="C21" s="185">
        <f>SUM(D21:E21)</f>
        <v>3143</v>
      </c>
      <c r="D21" s="185">
        <f>SUM(D22:D26)</f>
        <v>1613</v>
      </c>
      <c r="E21" s="185">
        <f>SUM(E22:E26)</f>
        <v>1530</v>
      </c>
      <c r="F21" s="186" t="s">
        <v>397</v>
      </c>
      <c r="G21" s="185">
        <f>SUM(H21:I21)</f>
        <v>4448</v>
      </c>
      <c r="H21" s="185">
        <f>SUM(H22:H26)</f>
        <v>2348</v>
      </c>
      <c r="I21" s="185">
        <f>SUM(I22:I26)</f>
        <v>2100</v>
      </c>
    </row>
    <row r="22" spans="1:9" ht="15.95" customHeight="1">
      <c r="A22" s="52">
        <v>10</v>
      </c>
      <c r="B22" s="33"/>
      <c r="C22" s="187">
        <v>653</v>
      </c>
      <c r="D22" s="187">
        <v>338</v>
      </c>
      <c r="E22" s="187">
        <v>315</v>
      </c>
      <c r="F22" s="188">
        <v>35</v>
      </c>
      <c r="G22" s="187">
        <v>855</v>
      </c>
      <c r="H22" s="187">
        <v>458</v>
      </c>
      <c r="I22" s="187">
        <v>397</v>
      </c>
    </row>
    <row r="23" spans="1:9" ht="15.95" customHeight="1">
      <c r="A23" s="52">
        <v>11</v>
      </c>
      <c r="B23" s="33"/>
      <c r="C23" s="187">
        <v>612</v>
      </c>
      <c r="D23" s="187">
        <v>323</v>
      </c>
      <c r="E23" s="187">
        <v>289</v>
      </c>
      <c r="F23" s="188">
        <v>36</v>
      </c>
      <c r="G23" s="187">
        <v>881</v>
      </c>
      <c r="H23" s="187">
        <v>482</v>
      </c>
      <c r="I23" s="187">
        <v>399</v>
      </c>
    </row>
    <row r="24" spans="1:9" ht="15.95" customHeight="1">
      <c r="A24" s="52">
        <v>12</v>
      </c>
      <c r="B24" s="33"/>
      <c r="C24" s="187">
        <v>565</v>
      </c>
      <c r="D24" s="187">
        <v>283</v>
      </c>
      <c r="E24" s="187">
        <v>282</v>
      </c>
      <c r="F24" s="188">
        <v>37</v>
      </c>
      <c r="G24" s="187">
        <v>840</v>
      </c>
      <c r="H24" s="187">
        <v>427</v>
      </c>
      <c r="I24" s="187">
        <v>413</v>
      </c>
    </row>
    <row r="25" spans="1:9" ht="15.95" customHeight="1">
      <c r="A25" s="52">
        <v>13</v>
      </c>
      <c r="B25" s="33"/>
      <c r="C25" s="187">
        <v>644</v>
      </c>
      <c r="D25" s="187">
        <v>304</v>
      </c>
      <c r="E25" s="187">
        <v>340</v>
      </c>
      <c r="F25" s="188">
        <v>38</v>
      </c>
      <c r="G25" s="187">
        <v>921</v>
      </c>
      <c r="H25" s="187">
        <v>490</v>
      </c>
      <c r="I25" s="187">
        <v>431</v>
      </c>
    </row>
    <row r="26" spans="1:9" ht="15.95" customHeight="1">
      <c r="A26" s="52">
        <v>14</v>
      </c>
      <c r="B26" s="33"/>
      <c r="C26" s="187">
        <v>669</v>
      </c>
      <c r="D26" s="187">
        <v>365</v>
      </c>
      <c r="E26" s="187">
        <v>304</v>
      </c>
      <c r="F26" s="188">
        <v>39</v>
      </c>
      <c r="G26" s="187">
        <v>951</v>
      </c>
      <c r="H26" s="187">
        <v>491</v>
      </c>
      <c r="I26" s="187">
        <v>460</v>
      </c>
    </row>
    <row r="27" spans="1:9" ht="17.25" customHeight="1">
      <c r="A27" s="60"/>
      <c r="B27" s="182"/>
      <c r="C27" s="185"/>
      <c r="D27" s="185"/>
      <c r="E27" s="185"/>
      <c r="F27" s="186"/>
      <c r="G27" s="185"/>
      <c r="H27" s="185"/>
      <c r="I27" s="185"/>
    </row>
    <row r="28" spans="1:9" ht="15.95" customHeight="1">
      <c r="A28" s="755" t="s">
        <v>499</v>
      </c>
      <c r="B28" s="756"/>
      <c r="C28" s="185">
        <f>SUM(D28:E28)</f>
        <v>3378</v>
      </c>
      <c r="D28" s="185">
        <f>SUM(D29:D33)</f>
        <v>1766</v>
      </c>
      <c r="E28" s="185">
        <f>SUM(E29:E33)</f>
        <v>1612</v>
      </c>
      <c r="F28" s="186" t="s">
        <v>70</v>
      </c>
      <c r="G28" s="185">
        <f>SUM(H28:I28)</f>
        <v>4861</v>
      </c>
      <c r="H28" s="185">
        <f>SUM(H29:H33)</f>
        <v>2481</v>
      </c>
      <c r="I28" s="185">
        <f>SUM(I29:I33)</f>
        <v>2380</v>
      </c>
    </row>
    <row r="29" spans="1:9" ht="15.95" customHeight="1">
      <c r="A29" s="52">
        <v>15</v>
      </c>
      <c r="B29" s="33"/>
      <c r="C29" s="187">
        <v>612</v>
      </c>
      <c r="D29" s="187">
        <v>336</v>
      </c>
      <c r="E29" s="187">
        <v>276</v>
      </c>
      <c r="F29" s="188">
        <v>40</v>
      </c>
      <c r="G29" s="187">
        <v>909</v>
      </c>
      <c r="H29" s="187">
        <v>469</v>
      </c>
      <c r="I29" s="187">
        <v>440</v>
      </c>
    </row>
    <row r="30" spans="1:9" ht="15.95" customHeight="1">
      <c r="A30" s="52">
        <v>16</v>
      </c>
      <c r="B30" s="33"/>
      <c r="C30" s="187">
        <v>667</v>
      </c>
      <c r="D30" s="187">
        <v>334</v>
      </c>
      <c r="E30" s="187">
        <v>333</v>
      </c>
      <c r="F30" s="188">
        <v>41</v>
      </c>
      <c r="G30" s="187">
        <v>986</v>
      </c>
      <c r="H30" s="187">
        <v>512</v>
      </c>
      <c r="I30" s="187">
        <v>474</v>
      </c>
    </row>
    <row r="31" spans="1:9" ht="15.95" customHeight="1">
      <c r="A31" s="52">
        <v>17</v>
      </c>
      <c r="B31" s="33"/>
      <c r="C31" s="187">
        <v>699</v>
      </c>
      <c r="D31" s="187">
        <v>367</v>
      </c>
      <c r="E31" s="187">
        <v>332</v>
      </c>
      <c r="F31" s="188">
        <v>42</v>
      </c>
      <c r="G31" s="187">
        <v>988</v>
      </c>
      <c r="H31" s="187">
        <v>495</v>
      </c>
      <c r="I31" s="187">
        <v>493</v>
      </c>
    </row>
    <row r="32" spans="1:9" ht="15.95" customHeight="1">
      <c r="A32" s="52">
        <v>18</v>
      </c>
      <c r="B32" s="33"/>
      <c r="C32" s="187">
        <v>678</v>
      </c>
      <c r="D32" s="187">
        <v>341</v>
      </c>
      <c r="E32" s="187">
        <v>337</v>
      </c>
      <c r="F32" s="188">
        <v>43</v>
      </c>
      <c r="G32" s="187">
        <v>988</v>
      </c>
      <c r="H32" s="187">
        <v>510</v>
      </c>
      <c r="I32" s="187">
        <v>478</v>
      </c>
    </row>
    <row r="33" spans="1:9" ht="15.95" customHeight="1">
      <c r="A33" s="52">
        <v>19</v>
      </c>
      <c r="B33" s="33"/>
      <c r="C33" s="187">
        <v>722</v>
      </c>
      <c r="D33" s="187">
        <v>388</v>
      </c>
      <c r="E33" s="187">
        <v>334</v>
      </c>
      <c r="F33" s="188">
        <v>44</v>
      </c>
      <c r="G33" s="665">
        <v>990</v>
      </c>
      <c r="H33" s="187">
        <v>495</v>
      </c>
      <c r="I33" s="187">
        <v>495</v>
      </c>
    </row>
    <row r="34" spans="1:9" ht="17.25" customHeight="1">
      <c r="A34" s="60"/>
      <c r="B34" s="182"/>
      <c r="C34" s="185"/>
      <c r="D34" s="185"/>
      <c r="E34" s="189"/>
      <c r="F34" s="186"/>
      <c r="G34" s="185"/>
      <c r="H34" s="185"/>
      <c r="I34" s="185"/>
    </row>
    <row r="35" spans="1:9" ht="15.95" customHeight="1">
      <c r="A35" s="755" t="s">
        <v>501</v>
      </c>
      <c r="B35" s="756"/>
      <c r="C35" s="185">
        <f>SUM(D35:E35)</f>
        <v>3644</v>
      </c>
      <c r="D35" s="185">
        <f>SUM(D36:D40)</f>
        <v>1944</v>
      </c>
      <c r="E35" s="185">
        <f>SUM(E36:E40)</f>
        <v>1700</v>
      </c>
      <c r="F35" s="186" t="s">
        <v>232</v>
      </c>
      <c r="G35" s="185">
        <f>SUM(H35:I35)</f>
        <v>6034</v>
      </c>
      <c r="H35" s="185">
        <f>SUM(H36:H40)</f>
        <v>3188</v>
      </c>
      <c r="I35" s="185">
        <f>SUM(I36:I40)</f>
        <v>2846</v>
      </c>
    </row>
    <row r="36" spans="1:9" ht="15.95" customHeight="1">
      <c r="A36" s="52">
        <v>20</v>
      </c>
      <c r="B36" s="33"/>
      <c r="C36" s="187">
        <v>728</v>
      </c>
      <c r="D36" s="187">
        <v>402</v>
      </c>
      <c r="E36" s="187">
        <v>326</v>
      </c>
      <c r="F36" s="188">
        <v>45</v>
      </c>
      <c r="G36" s="665">
        <v>1072</v>
      </c>
      <c r="H36" s="187">
        <v>572</v>
      </c>
      <c r="I36" s="187">
        <v>500</v>
      </c>
    </row>
    <row r="37" spans="1:9" ht="15.95" customHeight="1">
      <c r="A37" s="52">
        <v>21</v>
      </c>
      <c r="B37" s="33"/>
      <c r="C37" s="187">
        <v>800</v>
      </c>
      <c r="D37" s="187">
        <v>423</v>
      </c>
      <c r="E37" s="187">
        <v>377</v>
      </c>
      <c r="F37" s="188">
        <v>46</v>
      </c>
      <c r="G37" s="665">
        <v>1202</v>
      </c>
      <c r="H37" s="187">
        <v>618</v>
      </c>
      <c r="I37" s="187">
        <v>584</v>
      </c>
    </row>
    <row r="38" spans="1:9" ht="15.95" customHeight="1">
      <c r="A38" s="52">
        <v>22</v>
      </c>
      <c r="B38" s="33"/>
      <c r="C38" s="187">
        <v>745</v>
      </c>
      <c r="D38" s="187">
        <v>376</v>
      </c>
      <c r="E38" s="187">
        <v>369</v>
      </c>
      <c r="F38" s="188">
        <v>47</v>
      </c>
      <c r="G38" s="665">
        <v>1285</v>
      </c>
      <c r="H38" s="187">
        <v>675</v>
      </c>
      <c r="I38" s="187">
        <v>610</v>
      </c>
    </row>
    <row r="39" spans="1:9" ht="15.95" customHeight="1">
      <c r="A39" s="52">
        <v>23</v>
      </c>
      <c r="B39" s="33"/>
      <c r="C39" s="187">
        <v>661</v>
      </c>
      <c r="D39" s="187">
        <v>358</v>
      </c>
      <c r="E39" s="187">
        <v>303</v>
      </c>
      <c r="F39" s="188">
        <v>48</v>
      </c>
      <c r="G39" s="665">
        <v>1249</v>
      </c>
      <c r="H39" s="187">
        <v>650</v>
      </c>
      <c r="I39" s="187">
        <v>599</v>
      </c>
    </row>
    <row r="40" spans="1:9" ht="15.95" customHeight="1">
      <c r="A40" s="52">
        <v>24</v>
      </c>
      <c r="B40" s="33"/>
      <c r="C40" s="187">
        <v>710</v>
      </c>
      <c r="D40" s="187">
        <v>385</v>
      </c>
      <c r="E40" s="187">
        <v>325</v>
      </c>
      <c r="F40" s="188">
        <v>49</v>
      </c>
      <c r="G40" s="665">
        <v>1226</v>
      </c>
      <c r="H40" s="187">
        <v>673</v>
      </c>
      <c r="I40" s="187">
        <v>553</v>
      </c>
    </row>
    <row r="41" spans="1:9" ht="17.100000000000001" customHeight="1">
      <c r="A41" s="57"/>
      <c r="B41" s="58"/>
      <c r="C41" s="57"/>
      <c r="D41" s="57"/>
      <c r="E41" s="57"/>
      <c r="F41" s="190"/>
      <c r="G41" s="57"/>
      <c r="H41" s="57"/>
      <c r="I41" s="57"/>
    </row>
  </sheetData>
  <mergeCells count="8">
    <mergeCell ref="A28:B28"/>
    <mergeCell ref="A35:B35"/>
    <mergeCell ref="A1:I1"/>
    <mergeCell ref="A3:B3"/>
    <mergeCell ref="A5:B5"/>
    <mergeCell ref="A7:B7"/>
    <mergeCell ref="A14:B14"/>
    <mergeCell ref="A21:B21"/>
  </mergeCells>
  <phoneticPr fontId="68"/>
  <pageMargins left="0.78700000000000003" right="0.28000000000000003" top="0.98399999999999999" bottom="0.72" header="0.51200000000000001" footer="0.51200000000000001"/>
  <pageSetup paperSize="9" scale="110" firstPageNumber="0" orientation="portrait" r:id="rId1"/>
  <headerFooter alignWithMargins="0">
    <oddFooter>&amp;C&amp;"ＭＳ Ｐ明朝,標準"&amp;8
&amp;9- 16 -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20" zoomScaleNormal="120" workbookViewId="0">
      <selection activeCell="N38" sqref="N38"/>
    </sheetView>
  </sheetViews>
  <sheetFormatPr defaultRowHeight="13.5"/>
  <cols>
    <col min="1" max="1" width="6.625" customWidth="1"/>
    <col min="2" max="2" width="3.625" customWidth="1"/>
    <col min="3" max="3" width="9.625" customWidth="1"/>
    <col min="4" max="4" width="10.25" customWidth="1"/>
    <col min="5" max="5" width="9.625" customWidth="1"/>
    <col min="6" max="6" width="9.75" customWidth="1"/>
    <col min="7" max="9" width="9.625" customWidth="1"/>
  </cols>
  <sheetData>
    <row r="1" spans="1:9" ht="27" customHeight="1">
      <c r="A1" s="759"/>
      <c r="B1" s="759"/>
      <c r="C1" s="759"/>
      <c r="D1" s="759"/>
      <c r="E1" s="759"/>
      <c r="F1" s="759"/>
      <c r="G1" s="759"/>
      <c r="H1" s="759"/>
      <c r="I1" s="759"/>
    </row>
    <row r="2" spans="1:9" ht="21" customHeight="1">
      <c r="A2" s="760" t="s">
        <v>505</v>
      </c>
      <c r="B2" s="760"/>
      <c r="G2" s="761" t="s">
        <v>1052</v>
      </c>
      <c r="H2" s="761"/>
      <c r="I2" s="761"/>
    </row>
    <row r="3" spans="1:9" ht="16.5" customHeight="1">
      <c r="A3" s="757" t="s">
        <v>55</v>
      </c>
      <c r="B3" s="758"/>
      <c r="C3" s="179" t="s">
        <v>489</v>
      </c>
      <c r="D3" s="180" t="s">
        <v>31</v>
      </c>
      <c r="E3" s="181" t="s">
        <v>39</v>
      </c>
      <c r="F3" s="180" t="s">
        <v>55</v>
      </c>
      <c r="G3" s="179" t="s">
        <v>489</v>
      </c>
      <c r="H3" s="180" t="s">
        <v>31</v>
      </c>
      <c r="I3" s="181" t="s">
        <v>39</v>
      </c>
    </row>
    <row r="4" spans="1:9" ht="17.25" customHeight="1">
      <c r="A4" s="60"/>
      <c r="B4" s="182"/>
      <c r="F4" s="183"/>
    </row>
    <row r="5" spans="1:9" ht="15.95" customHeight="1">
      <c r="A5" s="755" t="s">
        <v>23</v>
      </c>
      <c r="B5" s="756"/>
      <c r="C5" s="185">
        <f>SUM(D5:E5)</f>
        <v>5354</v>
      </c>
      <c r="D5" s="185">
        <f>SUM(D6:D10)</f>
        <v>2745</v>
      </c>
      <c r="E5" s="185">
        <f>SUM(E6:E10)</f>
        <v>2609</v>
      </c>
      <c r="F5" s="186" t="s">
        <v>506</v>
      </c>
      <c r="G5" s="185">
        <f>SUM(H5:I5)</f>
        <v>4937</v>
      </c>
      <c r="H5" s="185">
        <f>SUM(H6:H10)</f>
        <v>2328</v>
      </c>
      <c r="I5" s="185">
        <f>SUM(I6:I10)</f>
        <v>2609</v>
      </c>
    </row>
    <row r="6" spans="1:9" ht="15.95" customHeight="1">
      <c r="A6" s="52">
        <v>50</v>
      </c>
      <c r="B6" s="33"/>
      <c r="C6" s="665">
        <v>1182</v>
      </c>
      <c r="D6" s="187">
        <v>613</v>
      </c>
      <c r="E6" s="187">
        <v>569</v>
      </c>
      <c r="F6" s="188">
        <v>75</v>
      </c>
      <c r="G6" s="665">
        <v>842</v>
      </c>
      <c r="H6" s="187">
        <v>404</v>
      </c>
      <c r="I6" s="187">
        <v>438</v>
      </c>
    </row>
    <row r="7" spans="1:9" ht="15.95" customHeight="1">
      <c r="A7" s="52">
        <v>51</v>
      </c>
      <c r="B7" s="33"/>
      <c r="C7" s="665">
        <v>1117</v>
      </c>
      <c r="D7" s="187">
        <v>592</v>
      </c>
      <c r="E7" s="187">
        <v>525</v>
      </c>
      <c r="F7" s="188">
        <v>76</v>
      </c>
      <c r="G7" s="665">
        <v>1074</v>
      </c>
      <c r="H7" s="187">
        <v>507</v>
      </c>
      <c r="I7" s="187">
        <v>567</v>
      </c>
    </row>
    <row r="8" spans="1:9" ht="15.95" customHeight="1">
      <c r="A8" s="52">
        <v>52</v>
      </c>
      <c r="B8" s="33"/>
      <c r="C8" s="665">
        <v>1035</v>
      </c>
      <c r="D8" s="187">
        <v>521</v>
      </c>
      <c r="E8" s="187">
        <v>514</v>
      </c>
      <c r="F8" s="188">
        <v>77</v>
      </c>
      <c r="G8" s="665">
        <v>1050</v>
      </c>
      <c r="H8" s="187">
        <v>497</v>
      </c>
      <c r="I8" s="187">
        <v>553</v>
      </c>
    </row>
    <row r="9" spans="1:9" ht="15.95" customHeight="1">
      <c r="A9" s="52">
        <v>53</v>
      </c>
      <c r="B9" s="33"/>
      <c r="C9" s="665">
        <v>1183</v>
      </c>
      <c r="D9" s="187">
        <v>616</v>
      </c>
      <c r="E9" s="187">
        <v>567</v>
      </c>
      <c r="F9" s="188">
        <v>78</v>
      </c>
      <c r="G9" s="665">
        <v>981</v>
      </c>
      <c r="H9" s="187">
        <v>461</v>
      </c>
      <c r="I9" s="187">
        <v>520</v>
      </c>
    </row>
    <row r="10" spans="1:9" ht="15.95" customHeight="1">
      <c r="A10" s="52">
        <v>54</v>
      </c>
      <c r="B10" s="33"/>
      <c r="C10" s="666">
        <v>837</v>
      </c>
      <c r="D10" s="192">
        <v>403</v>
      </c>
      <c r="E10" s="192">
        <v>434</v>
      </c>
      <c r="F10" s="188">
        <v>79</v>
      </c>
      <c r="G10" s="665">
        <v>990</v>
      </c>
      <c r="H10" s="187">
        <v>459</v>
      </c>
      <c r="I10" s="187">
        <v>531</v>
      </c>
    </row>
    <row r="11" spans="1:9" ht="17.25" customHeight="1">
      <c r="A11" s="60"/>
      <c r="B11" s="182"/>
      <c r="C11" s="185"/>
      <c r="D11" s="185"/>
      <c r="E11" s="185"/>
      <c r="F11" s="186"/>
      <c r="G11" s="185"/>
      <c r="H11" s="185"/>
      <c r="I11" s="185"/>
    </row>
    <row r="12" spans="1:9" ht="15.95" customHeight="1">
      <c r="A12" s="755" t="s">
        <v>147</v>
      </c>
      <c r="B12" s="756"/>
      <c r="C12" s="185">
        <f>SUM(D12:E12)</f>
        <v>5404</v>
      </c>
      <c r="D12" s="185">
        <f>SUM(D13:D17)</f>
        <v>2727</v>
      </c>
      <c r="E12" s="185">
        <f>SUM(E13:E17)</f>
        <v>2677</v>
      </c>
      <c r="F12" s="186" t="s">
        <v>348</v>
      </c>
      <c r="G12" s="185">
        <f>SUM(H12:I12)</f>
        <v>3489</v>
      </c>
      <c r="H12" s="185">
        <f>SUM(H13:H17)</f>
        <v>1555</v>
      </c>
      <c r="I12" s="185">
        <f>SUM(I13:I17)</f>
        <v>1934</v>
      </c>
    </row>
    <row r="13" spans="1:9" ht="15.95" customHeight="1">
      <c r="A13" s="52">
        <v>55</v>
      </c>
      <c r="B13" s="33"/>
      <c r="C13" s="665">
        <v>1143</v>
      </c>
      <c r="D13" s="187">
        <v>571</v>
      </c>
      <c r="E13" s="187">
        <v>572</v>
      </c>
      <c r="F13" s="188">
        <v>80</v>
      </c>
      <c r="G13" s="187">
        <v>860</v>
      </c>
      <c r="H13" s="187">
        <v>400</v>
      </c>
      <c r="I13" s="187">
        <v>460</v>
      </c>
    </row>
    <row r="14" spans="1:9" ht="15.95" customHeight="1">
      <c r="A14" s="52">
        <v>56</v>
      </c>
      <c r="B14" s="33"/>
      <c r="C14" s="665">
        <v>1133</v>
      </c>
      <c r="D14" s="187">
        <v>570</v>
      </c>
      <c r="E14" s="187">
        <v>563</v>
      </c>
      <c r="F14" s="188">
        <v>81</v>
      </c>
      <c r="G14" s="187">
        <v>757</v>
      </c>
      <c r="H14" s="187">
        <v>347</v>
      </c>
      <c r="I14" s="187">
        <v>410</v>
      </c>
    </row>
    <row r="15" spans="1:9" ht="15.95" customHeight="1">
      <c r="A15" s="52">
        <v>57</v>
      </c>
      <c r="B15" s="33"/>
      <c r="C15" s="665">
        <v>1040</v>
      </c>
      <c r="D15" s="187">
        <v>520</v>
      </c>
      <c r="E15" s="187">
        <v>520</v>
      </c>
      <c r="F15" s="188">
        <v>82</v>
      </c>
      <c r="G15" s="187">
        <v>599</v>
      </c>
      <c r="H15" s="187">
        <v>278</v>
      </c>
      <c r="I15" s="187">
        <v>321</v>
      </c>
    </row>
    <row r="16" spans="1:9" ht="15.95" customHeight="1">
      <c r="A16" s="52">
        <v>58</v>
      </c>
      <c r="B16" s="33"/>
      <c r="C16" s="665">
        <v>1020</v>
      </c>
      <c r="D16" s="187">
        <v>520</v>
      </c>
      <c r="E16" s="187">
        <v>500</v>
      </c>
      <c r="F16" s="188">
        <v>83</v>
      </c>
      <c r="G16" s="187">
        <v>680</v>
      </c>
      <c r="H16" s="187">
        <v>293</v>
      </c>
      <c r="I16" s="187">
        <v>387</v>
      </c>
    </row>
    <row r="17" spans="1:9" ht="15.95" customHeight="1">
      <c r="A17" s="52">
        <v>59</v>
      </c>
      <c r="B17" s="33"/>
      <c r="C17" s="665">
        <v>1068</v>
      </c>
      <c r="D17" s="187">
        <v>546</v>
      </c>
      <c r="E17" s="187">
        <v>522</v>
      </c>
      <c r="F17" s="188">
        <v>84</v>
      </c>
      <c r="G17" s="187">
        <v>593</v>
      </c>
      <c r="H17" s="187">
        <v>237</v>
      </c>
      <c r="I17" s="187">
        <v>356</v>
      </c>
    </row>
    <row r="18" spans="1:9" ht="17.25" customHeight="1">
      <c r="A18" s="60"/>
      <c r="B18" s="182"/>
      <c r="C18" s="185"/>
      <c r="D18" s="185"/>
      <c r="E18" s="185"/>
      <c r="F18" s="186"/>
      <c r="G18" s="185"/>
      <c r="H18" s="185"/>
      <c r="I18" s="185"/>
    </row>
    <row r="19" spans="1:9" ht="15.95" customHeight="1">
      <c r="A19" s="755" t="s">
        <v>66</v>
      </c>
      <c r="B19" s="756"/>
      <c r="C19" s="185">
        <f>SUM(D19:E19)</f>
        <v>5233</v>
      </c>
      <c r="D19" s="185">
        <f>SUM(D20:D24)</f>
        <v>2589</v>
      </c>
      <c r="E19" s="185">
        <f>SUM(E20:E24)</f>
        <v>2644</v>
      </c>
      <c r="F19" s="186" t="s">
        <v>172</v>
      </c>
      <c r="G19" s="185">
        <f>SUM(H19:I19)</f>
        <v>2140</v>
      </c>
      <c r="H19" s="185">
        <f>SUM(H20:H24)</f>
        <v>795</v>
      </c>
      <c r="I19" s="185">
        <f>SUM(I20:I24)</f>
        <v>1345</v>
      </c>
    </row>
    <row r="20" spans="1:9" ht="15.95" customHeight="1">
      <c r="A20" s="52">
        <v>60</v>
      </c>
      <c r="B20" s="33"/>
      <c r="C20" s="665">
        <v>1037</v>
      </c>
      <c r="D20" s="187">
        <v>504</v>
      </c>
      <c r="E20" s="187">
        <v>533</v>
      </c>
      <c r="F20" s="188">
        <v>85</v>
      </c>
      <c r="G20" s="187">
        <v>536</v>
      </c>
      <c r="H20" s="187">
        <v>233</v>
      </c>
      <c r="I20" s="187">
        <v>303</v>
      </c>
    </row>
    <row r="21" spans="1:9" ht="15.95" customHeight="1">
      <c r="A21" s="52">
        <v>61</v>
      </c>
      <c r="B21" s="33"/>
      <c r="C21" s="665">
        <v>1059</v>
      </c>
      <c r="D21" s="187">
        <v>518</v>
      </c>
      <c r="E21" s="187">
        <v>541</v>
      </c>
      <c r="F21" s="188">
        <v>86</v>
      </c>
      <c r="G21" s="187">
        <v>463</v>
      </c>
      <c r="H21" s="187">
        <v>193</v>
      </c>
      <c r="I21" s="187">
        <v>270</v>
      </c>
    </row>
    <row r="22" spans="1:9" ht="15.95" customHeight="1">
      <c r="A22" s="52">
        <v>62</v>
      </c>
      <c r="B22" s="33"/>
      <c r="C22" s="665">
        <v>1071</v>
      </c>
      <c r="D22" s="187">
        <v>516</v>
      </c>
      <c r="E22" s="187">
        <v>555</v>
      </c>
      <c r="F22" s="188">
        <v>87</v>
      </c>
      <c r="G22" s="187">
        <v>407</v>
      </c>
      <c r="H22" s="187">
        <v>138</v>
      </c>
      <c r="I22" s="187">
        <v>269</v>
      </c>
    </row>
    <row r="23" spans="1:9" ht="15.95" customHeight="1">
      <c r="A23" s="52">
        <v>63</v>
      </c>
      <c r="B23" s="33"/>
      <c r="C23" s="665">
        <v>997</v>
      </c>
      <c r="D23" s="187">
        <v>496</v>
      </c>
      <c r="E23" s="187">
        <v>501</v>
      </c>
      <c r="F23" s="188">
        <v>88</v>
      </c>
      <c r="G23" s="187">
        <v>388</v>
      </c>
      <c r="H23" s="187">
        <v>118</v>
      </c>
      <c r="I23" s="187">
        <v>270</v>
      </c>
    </row>
    <row r="24" spans="1:9" ht="15.95" customHeight="1">
      <c r="A24" s="52">
        <v>64</v>
      </c>
      <c r="B24" s="33"/>
      <c r="C24" s="665">
        <v>1069</v>
      </c>
      <c r="D24" s="187">
        <v>555</v>
      </c>
      <c r="E24" s="187">
        <v>514</v>
      </c>
      <c r="F24" s="188">
        <v>89</v>
      </c>
      <c r="G24" s="187">
        <v>346</v>
      </c>
      <c r="H24" s="187">
        <v>113</v>
      </c>
      <c r="I24" s="187">
        <v>233</v>
      </c>
    </row>
    <row r="25" spans="1:9" ht="17.25" customHeight="1">
      <c r="A25" s="60"/>
      <c r="B25" s="182"/>
      <c r="C25" s="185"/>
      <c r="D25" s="185"/>
      <c r="E25" s="185"/>
      <c r="F25" s="186"/>
      <c r="G25" s="185"/>
      <c r="H25" s="185"/>
      <c r="I25" s="185"/>
    </row>
    <row r="26" spans="1:9" ht="15.95" customHeight="1">
      <c r="A26" s="755" t="s">
        <v>507</v>
      </c>
      <c r="B26" s="756"/>
      <c r="C26" s="185">
        <f>SUM(D26:E26)</f>
        <v>6187</v>
      </c>
      <c r="D26" s="185">
        <f>SUM(D27:D31)</f>
        <v>3118</v>
      </c>
      <c r="E26" s="185">
        <f>SUM(E27:E31)</f>
        <v>3069</v>
      </c>
      <c r="F26" s="186" t="s">
        <v>512</v>
      </c>
      <c r="G26" s="185">
        <f>SUM(H26:I26)</f>
        <v>957</v>
      </c>
      <c r="H26" s="185">
        <f>SUM(H27:H31)</f>
        <v>279</v>
      </c>
      <c r="I26" s="185">
        <f>SUM(I27:I31)</f>
        <v>678</v>
      </c>
    </row>
    <row r="27" spans="1:9" ht="15.95" customHeight="1">
      <c r="A27" s="52">
        <v>65</v>
      </c>
      <c r="B27" s="33"/>
      <c r="C27" s="665">
        <v>1150</v>
      </c>
      <c r="D27" s="187">
        <v>556</v>
      </c>
      <c r="E27" s="187">
        <v>594</v>
      </c>
      <c r="F27" s="188">
        <v>90</v>
      </c>
      <c r="G27" s="187">
        <v>287</v>
      </c>
      <c r="H27" s="187">
        <v>90</v>
      </c>
      <c r="I27" s="187">
        <v>197</v>
      </c>
    </row>
    <row r="28" spans="1:9" ht="15.95" customHeight="1">
      <c r="A28" s="52">
        <v>66</v>
      </c>
      <c r="B28" s="33"/>
      <c r="C28" s="665">
        <v>1169</v>
      </c>
      <c r="D28" s="187">
        <v>583</v>
      </c>
      <c r="E28" s="187">
        <v>586</v>
      </c>
      <c r="F28" s="188">
        <v>91</v>
      </c>
      <c r="G28" s="187">
        <v>227</v>
      </c>
      <c r="H28" s="187">
        <v>65</v>
      </c>
      <c r="I28" s="187">
        <v>162</v>
      </c>
    </row>
    <row r="29" spans="1:9" ht="15.95" customHeight="1">
      <c r="A29" s="52">
        <v>67</v>
      </c>
      <c r="B29" s="33"/>
      <c r="C29" s="665">
        <v>1206</v>
      </c>
      <c r="D29" s="187">
        <v>615</v>
      </c>
      <c r="E29" s="187">
        <v>591</v>
      </c>
      <c r="F29" s="188">
        <v>92</v>
      </c>
      <c r="G29" s="187">
        <v>178</v>
      </c>
      <c r="H29" s="187">
        <v>49</v>
      </c>
      <c r="I29" s="187">
        <v>129</v>
      </c>
    </row>
    <row r="30" spans="1:9" ht="15.95" customHeight="1">
      <c r="A30" s="52">
        <v>68</v>
      </c>
      <c r="B30" s="33"/>
      <c r="C30" s="665">
        <v>1366</v>
      </c>
      <c r="D30" s="187">
        <v>698</v>
      </c>
      <c r="E30" s="187">
        <v>668</v>
      </c>
      <c r="F30" s="188">
        <v>93</v>
      </c>
      <c r="G30" s="187">
        <v>140</v>
      </c>
      <c r="H30" s="187">
        <v>40</v>
      </c>
      <c r="I30" s="187">
        <v>100</v>
      </c>
    </row>
    <row r="31" spans="1:9" ht="15.95" customHeight="1">
      <c r="A31" s="52">
        <v>69</v>
      </c>
      <c r="B31" s="33"/>
      <c r="C31" s="665">
        <v>1296</v>
      </c>
      <c r="D31" s="187">
        <v>666</v>
      </c>
      <c r="E31" s="187">
        <v>630</v>
      </c>
      <c r="F31" s="188">
        <v>94</v>
      </c>
      <c r="G31" s="187">
        <v>125</v>
      </c>
      <c r="H31" s="187">
        <v>35</v>
      </c>
      <c r="I31" s="187">
        <v>90</v>
      </c>
    </row>
    <row r="32" spans="1:9" ht="17.25" customHeight="1">
      <c r="A32" s="60"/>
      <c r="B32" s="182"/>
      <c r="C32" s="667"/>
      <c r="D32" s="185"/>
      <c r="E32" s="185"/>
      <c r="F32" s="186"/>
      <c r="G32" s="185"/>
      <c r="H32" s="185"/>
      <c r="I32" s="185"/>
    </row>
    <row r="33" spans="1:9" ht="15.95" customHeight="1">
      <c r="A33" s="755" t="s">
        <v>514</v>
      </c>
      <c r="B33" s="756"/>
      <c r="C33" s="185">
        <f>SUM(D33:E33)</f>
        <v>6992</v>
      </c>
      <c r="D33" s="185">
        <f>SUM(D34:D38)</f>
        <v>3488</v>
      </c>
      <c r="E33" s="185">
        <f>SUM(E34:E38)</f>
        <v>3504</v>
      </c>
      <c r="F33" s="186" t="s">
        <v>516</v>
      </c>
      <c r="G33" s="185">
        <f>SUM(H33:I33)</f>
        <v>292</v>
      </c>
      <c r="H33" s="185">
        <f>SUM(H34:H38)</f>
        <v>56</v>
      </c>
      <c r="I33" s="185">
        <f>SUM(I34:I38)</f>
        <v>236</v>
      </c>
    </row>
    <row r="34" spans="1:9" ht="15.95" customHeight="1">
      <c r="A34" s="52">
        <v>70</v>
      </c>
      <c r="B34" s="33"/>
      <c r="C34" s="665">
        <v>1405</v>
      </c>
      <c r="D34" s="187">
        <v>709</v>
      </c>
      <c r="E34" s="187">
        <v>696</v>
      </c>
      <c r="F34" s="188">
        <v>95</v>
      </c>
      <c r="G34" s="187">
        <v>109</v>
      </c>
      <c r="H34" s="187">
        <v>27</v>
      </c>
      <c r="I34" s="187">
        <v>82</v>
      </c>
    </row>
    <row r="35" spans="1:9" ht="15.95" customHeight="1">
      <c r="A35" s="52">
        <v>71</v>
      </c>
      <c r="B35" s="33"/>
      <c r="C35" s="665">
        <v>1617</v>
      </c>
      <c r="D35" s="187">
        <v>793</v>
      </c>
      <c r="E35" s="187">
        <v>824</v>
      </c>
      <c r="F35" s="188">
        <v>96</v>
      </c>
      <c r="G35" s="187">
        <v>73</v>
      </c>
      <c r="H35" s="187">
        <v>11</v>
      </c>
      <c r="I35" s="187">
        <v>62</v>
      </c>
    </row>
    <row r="36" spans="1:9" ht="15.95" customHeight="1">
      <c r="A36" s="52">
        <v>72</v>
      </c>
      <c r="B36" s="33"/>
      <c r="C36" s="665">
        <v>1473</v>
      </c>
      <c r="D36" s="187">
        <v>744</v>
      </c>
      <c r="E36" s="187">
        <v>729</v>
      </c>
      <c r="F36" s="188">
        <v>97</v>
      </c>
      <c r="G36" s="187">
        <v>60</v>
      </c>
      <c r="H36" s="187">
        <v>12</v>
      </c>
      <c r="I36" s="187">
        <v>48</v>
      </c>
    </row>
    <row r="37" spans="1:9" ht="15.95" customHeight="1">
      <c r="A37" s="52">
        <v>73</v>
      </c>
      <c r="B37" s="33"/>
      <c r="C37" s="665">
        <v>1501</v>
      </c>
      <c r="D37" s="187">
        <v>756</v>
      </c>
      <c r="E37" s="187">
        <v>745</v>
      </c>
      <c r="F37" s="188">
        <v>98</v>
      </c>
      <c r="G37" s="187">
        <v>30</v>
      </c>
      <c r="H37" s="187">
        <v>5</v>
      </c>
      <c r="I37" s="187">
        <v>25</v>
      </c>
    </row>
    <row r="38" spans="1:9" ht="15.95" customHeight="1">
      <c r="A38" s="52">
        <v>74</v>
      </c>
      <c r="B38" s="33"/>
      <c r="C38" s="665">
        <v>996</v>
      </c>
      <c r="D38" s="187">
        <v>486</v>
      </c>
      <c r="E38" s="187">
        <v>510</v>
      </c>
      <c r="F38" s="188">
        <v>99</v>
      </c>
      <c r="G38" s="187">
        <v>20</v>
      </c>
      <c r="H38" s="187">
        <v>1</v>
      </c>
      <c r="I38" s="187">
        <v>19</v>
      </c>
    </row>
    <row r="39" spans="1:9" ht="17.25" customHeight="1">
      <c r="A39" s="52"/>
      <c r="B39" s="33"/>
      <c r="C39" s="189"/>
      <c r="D39" s="189"/>
      <c r="E39" s="189"/>
      <c r="F39" s="188"/>
      <c r="G39" s="189"/>
      <c r="H39" s="189"/>
      <c r="I39" s="189"/>
    </row>
    <row r="40" spans="1:9" ht="15.95" customHeight="1">
      <c r="A40" s="52"/>
      <c r="B40" s="33"/>
      <c r="C40" s="189"/>
      <c r="D40" s="189"/>
      <c r="E40" s="189"/>
      <c r="F40" s="186" t="s">
        <v>517</v>
      </c>
      <c r="G40" s="193">
        <v>38</v>
      </c>
      <c r="H40" s="193">
        <v>7</v>
      </c>
      <c r="I40" s="193">
        <v>31</v>
      </c>
    </row>
    <row r="41" spans="1:9" ht="17.100000000000001" customHeight="1">
      <c r="A41" s="57"/>
      <c r="B41" s="58"/>
      <c r="C41" s="57"/>
      <c r="D41" s="57"/>
      <c r="E41" s="57"/>
      <c r="F41" s="190"/>
      <c r="G41" s="57"/>
      <c r="H41" s="57"/>
      <c r="I41" s="57"/>
    </row>
    <row r="42" spans="1:9" ht="13.5" customHeight="1">
      <c r="A42" s="762"/>
      <c r="B42" s="763"/>
      <c r="C42" s="763"/>
      <c r="D42" s="763"/>
      <c r="E42" s="764" t="s">
        <v>188</v>
      </c>
      <c r="F42" s="765"/>
      <c r="G42" s="765"/>
      <c r="H42" s="765"/>
      <c r="I42" s="765"/>
    </row>
  </sheetData>
  <mergeCells count="11">
    <mergeCell ref="A19:B19"/>
    <mergeCell ref="A26:B26"/>
    <mergeCell ref="A33:B33"/>
    <mergeCell ref="A42:D42"/>
    <mergeCell ref="E42:I42"/>
    <mergeCell ref="A1:I1"/>
    <mergeCell ref="A2:B2"/>
    <mergeCell ref="G2:I2"/>
    <mergeCell ref="A3:B3"/>
    <mergeCell ref="A5:B5"/>
    <mergeCell ref="A12:B12"/>
  </mergeCells>
  <phoneticPr fontId="68"/>
  <pageMargins left="0.78700000000000003" right="0.28000000000000003" top="0.98399999999999999" bottom="0.72" header="0.51200000000000001" footer="0.51200000000000001"/>
  <pageSetup paperSize="9" scale="110" firstPageNumber="0" orientation="portrait" r:id="rId1"/>
  <headerFooter alignWithMargins="0">
    <oddFooter>&amp;C&amp;"ＭＳ Ｐ明朝,標準"&amp;10
&amp;9- 17 -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zoomScale="140" zoomScaleNormal="140" workbookViewId="0">
      <pane ySplit="3" topLeftCell="A4" activePane="bottomLeft" state="frozen"/>
      <selection activeCell="O38" sqref="O38"/>
      <selection pane="bottomLeft" activeCell="H52" sqref="H52"/>
    </sheetView>
  </sheetViews>
  <sheetFormatPr defaultRowHeight="13.5"/>
  <cols>
    <col min="1" max="1" width="12.25" bestFit="1" customWidth="1"/>
    <col min="2" max="4" width="10.625" style="61" customWidth="1"/>
    <col min="5" max="5" width="12.25" style="61" bestFit="1" customWidth="1"/>
    <col min="6" max="8" width="10.625" style="61" customWidth="1"/>
  </cols>
  <sheetData>
    <row r="1" spans="1:11" ht="24" customHeight="1">
      <c r="A1" s="698" t="s">
        <v>520</v>
      </c>
      <c r="B1" s="698"/>
      <c r="C1" s="698"/>
      <c r="D1" s="698"/>
      <c r="E1" s="698"/>
      <c r="F1" s="698"/>
      <c r="G1" s="698"/>
      <c r="H1" s="698"/>
    </row>
    <row r="2" spans="1:11" ht="24.75" customHeight="1">
      <c r="A2" t="s">
        <v>64</v>
      </c>
      <c r="F2" s="766" t="s">
        <v>1055</v>
      </c>
      <c r="G2" s="740"/>
      <c r="H2" s="740"/>
    </row>
    <row r="3" spans="1:11" ht="21.75" customHeight="1">
      <c r="A3" s="7" t="s">
        <v>523</v>
      </c>
      <c r="B3" s="655" t="s">
        <v>35</v>
      </c>
      <c r="C3" s="70" t="s">
        <v>31</v>
      </c>
      <c r="D3" s="67" t="s">
        <v>39</v>
      </c>
      <c r="E3" s="70" t="s">
        <v>523</v>
      </c>
      <c r="F3" s="655" t="s">
        <v>35</v>
      </c>
      <c r="G3" s="70" t="s">
        <v>31</v>
      </c>
      <c r="H3" s="67" t="s">
        <v>39</v>
      </c>
    </row>
    <row r="4" spans="1:11" ht="12.95" customHeight="1">
      <c r="A4" s="195"/>
      <c r="B4" s="657"/>
      <c r="C4" s="657"/>
      <c r="D4" s="657"/>
      <c r="E4" s="658"/>
      <c r="F4" s="657"/>
      <c r="G4" s="657"/>
      <c r="H4" s="657"/>
    </row>
    <row r="5" spans="1:11" ht="12.95" customHeight="1">
      <c r="A5" s="196" t="s">
        <v>87</v>
      </c>
      <c r="B5" s="197">
        <v>48.9</v>
      </c>
      <c r="C5" s="198">
        <v>47.6</v>
      </c>
      <c r="D5" s="198">
        <v>50.2</v>
      </c>
      <c r="E5" s="199" t="s">
        <v>78</v>
      </c>
      <c r="F5" s="197">
        <v>43.4</v>
      </c>
      <c r="G5" s="197">
        <v>42.7</v>
      </c>
      <c r="H5" s="197">
        <v>43.9</v>
      </c>
      <c r="I5" s="200"/>
      <c r="J5" s="200"/>
      <c r="K5" s="200"/>
    </row>
    <row r="6" spans="1:11" ht="12.95" customHeight="1">
      <c r="A6" s="201"/>
      <c r="B6" s="202"/>
      <c r="C6" s="202"/>
      <c r="D6" s="202"/>
      <c r="E6" s="207" t="s">
        <v>475</v>
      </c>
      <c r="F6" s="203">
        <v>49.2</v>
      </c>
      <c r="G6" s="204">
        <v>48.4</v>
      </c>
      <c r="H6" s="204">
        <v>49.9</v>
      </c>
      <c r="I6" s="205"/>
      <c r="J6" s="205"/>
      <c r="K6" s="205"/>
    </row>
    <row r="7" spans="1:11" ht="12.95" customHeight="1">
      <c r="A7" s="196" t="s">
        <v>524</v>
      </c>
      <c r="B7" s="198">
        <v>48.3</v>
      </c>
      <c r="C7" s="198">
        <v>47</v>
      </c>
      <c r="D7" s="197">
        <v>49.7</v>
      </c>
      <c r="E7" s="207" t="s">
        <v>525</v>
      </c>
      <c r="F7" s="203">
        <v>44.3</v>
      </c>
      <c r="G7" s="204">
        <v>43.2</v>
      </c>
      <c r="H7" s="204">
        <v>45.4</v>
      </c>
    </row>
    <row r="8" spans="1:11" ht="12.95" customHeight="1">
      <c r="A8" s="206" t="s">
        <v>405</v>
      </c>
      <c r="B8" s="203">
        <v>47.6</v>
      </c>
      <c r="C8" s="204">
        <v>46.2</v>
      </c>
      <c r="D8" s="204">
        <v>48.9</v>
      </c>
      <c r="E8" s="207" t="s">
        <v>526</v>
      </c>
      <c r="F8" s="203">
        <v>56.2</v>
      </c>
      <c r="G8" s="204">
        <v>54.8</v>
      </c>
      <c r="H8" s="204">
        <v>57.4</v>
      </c>
    </row>
    <row r="9" spans="1:11" ht="12.95" customHeight="1">
      <c r="A9" s="206" t="s">
        <v>527</v>
      </c>
      <c r="B9" s="203">
        <v>50.2</v>
      </c>
      <c r="C9" s="204">
        <v>48.6</v>
      </c>
      <c r="D9" s="204">
        <v>51.6</v>
      </c>
      <c r="E9" s="207" t="s">
        <v>529</v>
      </c>
      <c r="F9" s="203">
        <v>49.9</v>
      </c>
      <c r="G9" s="204">
        <v>49</v>
      </c>
      <c r="H9" s="204">
        <v>50.7</v>
      </c>
    </row>
    <row r="10" spans="1:11" ht="12.95" customHeight="1">
      <c r="A10" s="206" t="s">
        <v>530</v>
      </c>
      <c r="B10" s="203">
        <v>46.4</v>
      </c>
      <c r="C10" s="204">
        <v>44.9</v>
      </c>
      <c r="D10" s="204">
        <v>47.8</v>
      </c>
      <c r="E10" s="207" t="s">
        <v>488</v>
      </c>
      <c r="F10" s="203">
        <v>50.4</v>
      </c>
      <c r="G10" s="204">
        <v>50.1</v>
      </c>
      <c r="H10" s="204">
        <v>50.7</v>
      </c>
    </row>
    <row r="11" spans="1:11" ht="12.95" customHeight="1">
      <c r="A11" s="206" t="s">
        <v>281</v>
      </c>
      <c r="B11" s="203">
        <v>44.7</v>
      </c>
      <c r="C11" s="204">
        <v>42.3</v>
      </c>
      <c r="D11" s="204">
        <v>47</v>
      </c>
      <c r="E11" s="207" t="s">
        <v>532</v>
      </c>
      <c r="F11" s="203">
        <v>28.3</v>
      </c>
      <c r="G11" s="204">
        <v>28.1</v>
      </c>
      <c r="H11" s="204">
        <v>28.5</v>
      </c>
    </row>
    <row r="12" spans="1:11" ht="12.95" customHeight="1">
      <c r="A12" s="206" t="s">
        <v>534</v>
      </c>
      <c r="B12" s="203">
        <v>49</v>
      </c>
      <c r="C12" s="204">
        <v>48.3</v>
      </c>
      <c r="D12" s="204">
        <v>49.6</v>
      </c>
      <c r="E12" s="207" t="s">
        <v>201</v>
      </c>
      <c r="F12" s="203">
        <v>33.1</v>
      </c>
      <c r="G12" s="204">
        <v>32.9</v>
      </c>
      <c r="H12" s="204">
        <v>33.299999999999997</v>
      </c>
    </row>
    <row r="13" spans="1:11" ht="12.95" customHeight="1">
      <c r="A13" s="206" t="s">
        <v>114</v>
      </c>
      <c r="B13" s="203">
        <v>46.8</v>
      </c>
      <c r="C13" s="204">
        <v>44.8</v>
      </c>
      <c r="D13" s="204">
        <v>48.7</v>
      </c>
      <c r="E13" s="659"/>
      <c r="F13" s="202"/>
      <c r="G13" s="202"/>
      <c r="H13" s="202"/>
    </row>
    <row r="14" spans="1:11" ht="12.95" customHeight="1">
      <c r="A14" s="206" t="s">
        <v>535</v>
      </c>
      <c r="B14" s="203">
        <v>49.4</v>
      </c>
      <c r="C14" s="204">
        <v>48.7</v>
      </c>
      <c r="D14" s="204">
        <v>50.1</v>
      </c>
      <c r="E14" s="199" t="s">
        <v>467</v>
      </c>
      <c r="F14" s="197">
        <v>54.1</v>
      </c>
      <c r="G14" s="197">
        <v>52.3</v>
      </c>
      <c r="H14" s="197">
        <v>55.9</v>
      </c>
    </row>
    <row r="15" spans="1:11" ht="12.95" customHeight="1">
      <c r="A15" s="159" t="s">
        <v>536</v>
      </c>
      <c r="B15" s="203">
        <v>50</v>
      </c>
      <c r="C15" s="204">
        <v>47.6</v>
      </c>
      <c r="D15" s="204">
        <v>52.2</v>
      </c>
      <c r="E15" s="207" t="s">
        <v>360</v>
      </c>
      <c r="F15" s="203">
        <v>53</v>
      </c>
      <c r="G15" s="204">
        <v>51.5</v>
      </c>
      <c r="H15" s="204">
        <v>54.4</v>
      </c>
    </row>
    <row r="16" spans="1:11" ht="12.95" customHeight="1">
      <c r="A16" s="159" t="s">
        <v>48</v>
      </c>
      <c r="B16" s="203">
        <v>55.1</v>
      </c>
      <c r="C16" s="204">
        <v>53.5</v>
      </c>
      <c r="D16" s="204">
        <v>56.8</v>
      </c>
      <c r="E16" s="207" t="s">
        <v>541</v>
      </c>
      <c r="F16" s="203">
        <v>52.7</v>
      </c>
      <c r="G16" s="204">
        <v>50.3</v>
      </c>
      <c r="H16" s="204">
        <v>55.4</v>
      </c>
    </row>
    <row r="17" spans="1:8" ht="12.95" customHeight="1">
      <c r="A17" s="159" t="s">
        <v>349</v>
      </c>
      <c r="B17" s="203">
        <v>49.5</v>
      </c>
      <c r="C17" s="204">
        <v>47.9</v>
      </c>
      <c r="D17" s="204">
        <v>51.2</v>
      </c>
      <c r="E17" s="207" t="s">
        <v>542</v>
      </c>
      <c r="F17" s="203">
        <v>52.1</v>
      </c>
      <c r="G17" s="204">
        <v>51.1</v>
      </c>
      <c r="H17" s="204">
        <v>53.1</v>
      </c>
    </row>
    <row r="18" spans="1:8" ht="12.95" customHeight="1">
      <c r="A18" s="159" t="s">
        <v>544</v>
      </c>
      <c r="B18" s="203">
        <v>45.1</v>
      </c>
      <c r="C18" s="204">
        <v>45.1</v>
      </c>
      <c r="D18" s="204">
        <v>45.1</v>
      </c>
      <c r="E18" s="207" t="s">
        <v>547</v>
      </c>
      <c r="F18" s="203">
        <v>58.5</v>
      </c>
      <c r="G18" s="204">
        <v>55.9</v>
      </c>
      <c r="H18" s="204">
        <v>61.5</v>
      </c>
    </row>
    <row r="19" spans="1:8" ht="12.95" customHeight="1">
      <c r="A19" s="206" t="s">
        <v>551</v>
      </c>
      <c r="B19" s="203">
        <v>51.9</v>
      </c>
      <c r="C19" s="204">
        <v>50.3</v>
      </c>
      <c r="D19" s="204">
        <v>53.4</v>
      </c>
      <c r="E19" s="207" t="s">
        <v>69</v>
      </c>
      <c r="F19" s="203">
        <v>56.7</v>
      </c>
      <c r="G19" s="204">
        <v>53.9</v>
      </c>
      <c r="H19" s="204">
        <v>59.2</v>
      </c>
    </row>
    <row r="20" spans="1:8" ht="12.95" customHeight="1">
      <c r="A20" s="206" t="s">
        <v>391</v>
      </c>
      <c r="B20" s="203">
        <v>47.5</v>
      </c>
      <c r="C20" s="204">
        <v>46.1</v>
      </c>
      <c r="D20" s="204">
        <v>48.9</v>
      </c>
      <c r="E20" s="207" t="s">
        <v>480</v>
      </c>
      <c r="F20" s="203">
        <v>56.1</v>
      </c>
      <c r="G20" s="204">
        <v>55.6</v>
      </c>
      <c r="H20" s="204">
        <v>56.5</v>
      </c>
    </row>
    <row r="21" spans="1:8" ht="12.95" customHeight="1">
      <c r="A21" s="206" t="s">
        <v>403</v>
      </c>
      <c r="B21" s="203">
        <v>55.4</v>
      </c>
      <c r="C21" s="204">
        <v>54.9</v>
      </c>
      <c r="D21" s="204">
        <v>56</v>
      </c>
      <c r="E21" s="207" t="s">
        <v>247</v>
      </c>
      <c r="F21" s="203">
        <v>58.7</v>
      </c>
      <c r="G21" s="204">
        <v>53.3</v>
      </c>
      <c r="H21" s="204">
        <v>65</v>
      </c>
    </row>
    <row r="22" spans="1:8" ht="12.95" customHeight="1">
      <c r="A22" s="206" t="s">
        <v>437</v>
      </c>
      <c r="B22" s="203">
        <v>55.5</v>
      </c>
      <c r="C22" s="204">
        <v>54.6</v>
      </c>
      <c r="D22" s="204">
        <v>56.3</v>
      </c>
      <c r="E22" s="207"/>
      <c r="F22" s="208"/>
      <c r="G22" s="208"/>
      <c r="H22" s="208"/>
    </row>
    <row r="23" spans="1:8" ht="12.95" customHeight="1">
      <c r="A23" s="206" t="s">
        <v>154</v>
      </c>
      <c r="B23" s="203">
        <v>54.4</v>
      </c>
      <c r="C23" s="204">
        <v>53.7</v>
      </c>
      <c r="D23" s="204">
        <v>55</v>
      </c>
      <c r="E23" s="199" t="s">
        <v>552</v>
      </c>
      <c r="F23" s="197">
        <v>59.6</v>
      </c>
      <c r="G23" s="197">
        <v>57.2</v>
      </c>
      <c r="H23" s="197">
        <v>62.2</v>
      </c>
    </row>
    <row r="24" spans="1:8" ht="12.95" customHeight="1">
      <c r="A24" s="206" t="s">
        <v>554</v>
      </c>
      <c r="B24" s="203">
        <v>50</v>
      </c>
      <c r="C24" s="204">
        <v>49.3</v>
      </c>
      <c r="D24" s="204">
        <v>50.6</v>
      </c>
      <c r="E24" s="207" t="s">
        <v>555</v>
      </c>
      <c r="F24" s="203">
        <v>60.2</v>
      </c>
      <c r="G24" s="204">
        <v>57.8</v>
      </c>
      <c r="H24" s="204">
        <v>62.7</v>
      </c>
    </row>
    <row r="25" spans="1:8" ht="12.95" customHeight="1">
      <c r="A25" s="206" t="s">
        <v>16</v>
      </c>
      <c r="B25" s="203">
        <v>57.5</v>
      </c>
      <c r="C25" s="204">
        <v>54.4</v>
      </c>
      <c r="D25" s="204">
        <v>60.6</v>
      </c>
      <c r="E25" s="207" t="s">
        <v>537</v>
      </c>
      <c r="F25" s="203">
        <v>56.3</v>
      </c>
      <c r="G25" s="204">
        <v>55</v>
      </c>
      <c r="H25" s="204">
        <v>57.7</v>
      </c>
    </row>
    <row r="26" spans="1:8" ht="12.95" customHeight="1">
      <c r="A26" s="206" t="s">
        <v>509</v>
      </c>
      <c r="B26" s="203">
        <v>46.8</v>
      </c>
      <c r="C26" s="204">
        <v>46.6</v>
      </c>
      <c r="D26" s="204">
        <v>47</v>
      </c>
      <c r="E26" s="207" t="s">
        <v>543</v>
      </c>
      <c r="F26" s="203">
        <v>56.2</v>
      </c>
      <c r="G26" s="204">
        <v>54.5</v>
      </c>
      <c r="H26" s="204">
        <v>58</v>
      </c>
    </row>
    <row r="27" spans="1:8" ht="12.95" customHeight="1">
      <c r="A27" s="206" t="s">
        <v>396</v>
      </c>
      <c r="B27" s="203">
        <v>42.7</v>
      </c>
      <c r="C27" s="204">
        <v>41.3</v>
      </c>
      <c r="D27" s="204">
        <v>44.3</v>
      </c>
      <c r="E27" s="207" t="s">
        <v>556</v>
      </c>
      <c r="F27" s="203">
        <v>74.5</v>
      </c>
      <c r="G27" s="204">
        <v>76.8</v>
      </c>
      <c r="H27" s="204">
        <v>71.8</v>
      </c>
    </row>
    <row r="28" spans="1:8" ht="12.95" customHeight="1">
      <c r="A28" s="206" t="s">
        <v>515</v>
      </c>
      <c r="B28" s="203">
        <v>57.4</v>
      </c>
      <c r="C28" s="204">
        <v>56.4</v>
      </c>
      <c r="D28" s="204">
        <v>58.4</v>
      </c>
      <c r="E28" s="207" t="s">
        <v>557</v>
      </c>
      <c r="F28" s="203">
        <v>82</v>
      </c>
      <c r="G28" s="204">
        <v>80</v>
      </c>
      <c r="H28" s="204">
        <v>83.3</v>
      </c>
    </row>
    <row r="29" spans="1:8" ht="12.95" customHeight="1">
      <c r="A29" s="206" t="s">
        <v>559</v>
      </c>
      <c r="B29" s="203">
        <v>38.700000000000003</v>
      </c>
      <c r="C29" s="204">
        <v>38.9</v>
      </c>
      <c r="D29" s="204">
        <v>38.4</v>
      </c>
      <c r="E29" s="207" t="s">
        <v>521</v>
      </c>
      <c r="F29" s="203">
        <v>59</v>
      </c>
      <c r="G29" s="204">
        <v>56.8</v>
      </c>
      <c r="H29" s="204">
        <v>61.1</v>
      </c>
    </row>
    <row r="30" spans="1:8" ht="12.95" customHeight="1">
      <c r="A30" s="206" t="s">
        <v>560</v>
      </c>
      <c r="B30" s="208" t="s">
        <v>413</v>
      </c>
      <c r="C30" s="208" t="s">
        <v>413</v>
      </c>
      <c r="D30" s="208" t="s">
        <v>413</v>
      </c>
      <c r="E30" s="207" t="s">
        <v>563</v>
      </c>
      <c r="F30" s="203">
        <v>62</v>
      </c>
      <c r="G30" s="204">
        <v>61</v>
      </c>
      <c r="H30" s="204">
        <v>63.2</v>
      </c>
    </row>
    <row r="31" spans="1:8" ht="12.95" customHeight="1">
      <c r="A31" s="206" t="s">
        <v>566</v>
      </c>
      <c r="B31" s="203">
        <v>29.2</v>
      </c>
      <c r="C31" s="204">
        <v>28.4</v>
      </c>
      <c r="D31" s="204">
        <v>30.2</v>
      </c>
      <c r="E31" s="207" t="s">
        <v>567</v>
      </c>
      <c r="F31" s="203">
        <v>63</v>
      </c>
      <c r="G31" s="204">
        <v>58.5</v>
      </c>
      <c r="H31" s="204">
        <v>67.8</v>
      </c>
    </row>
    <row r="32" spans="1:8" ht="12.95" customHeight="1">
      <c r="A32" s="206" t="s">
        <v>312</v>
      </c>
      <c r="B32" s="208" t="s">
        <v>413</v>
      </c>
      <c r="C32" s="208" t="s">
        <v>413</v>
      </c>
      <c r="D32" s="208" t="s">
        <v>413</v>
      </c>
      <c r="E32" s="207"/>
      <c r="F32" s="208"/>
      <c r="G32" s="208"/>
      <c r="H32" s="208"/>
    </row>
    <row r="33" spans="1:8" ht="12.95" customHeight="1">
      <c r="A33" s="206" t="s">
        <v>491</v>
      </c>
      <c r="B33" s="208" t="s">
        <v>413</v>
      </c>
      <c r="C33" s="208" t="s">
        <v>413</v>
      </c>
      <c r="D33" s="208" t="s">
        <v>413</v>
      </c>
      <c r="E33" s="199" t="s">
        <v>171</v>
      </c>
      <c r="F33" s="197">
        <v>57.8</v>
      </c>
      <c r="G33" s="197">
        <v>56.6</v>
      </c>
      <c r="H33" s="197">
        <v>58.9</v>
      </c>
    </row>
    <row r="34" spans="1:8" ht="12.95" customHeight="1">
      <c r="A34" s="206"/>
      <c r="B34" s="202"/>
      <c r="C34" s="202"/>
      <c r="D34" s="202"/>
      <c r="E34" s="207" t="s">
        <v>569</v>
      </c>
      <c r="F34" s="203">
        <v>55.1</v>
      </c>
      <c r="G34" s="204">
        <v>54.7</v>
      </c>
      <c r="H34" s="204">
        <v>55.4</v>
      </c>
    </row>
    <row r="35" spans="1:8" ht="12.95" customHeight="1">
      <c r="A35" s="209" t="s">
        <v>570</v>
      </c>
      <c r="B35" s="197">
        <v>47.5</v>
      </c>
      <c r="C35" s="197">
        <v>46.1</v>
      </c>
      <c r="D35" s="197">
        <v>48.9</v>
      </c>
      <c r="E35" s="207" t="s">
        <v>215</v>
      </c>
      <c r="F35" s="203">
        <v>58.9</v>
      </c>
      <c r="G35" s="204">
        <v>57.3</v>
      </c>
      <c r="H35" s="204">
        <v>60.3</v>
      </c>
    </row>
    <row r="36" spans="1:8" ht="12.95" customHeight="1">
      <c r="A36" s="206" t="s">
        <v>572</v>
      </c>
      <c r="B36" s="203">
        <v>50.3</v>
      </c>
      <c r="C36" s="204">
        <v>48.3</v>
      </c>
      <c r="D36" s="204">
        <v>52.3</v>
      </c>
      <c r="E36" s="207" t="s">
        <v>573</v>
      </c>
      <c r="F36" s="203">
        <v>58.2</v>
      </c>
      <c r="G36" s="204">
        <v>56</v>
      </c>
      <c r="H36" s="204">
        <v>60.5</v>
      </c>
    </row>
    <row r="37" spans="1:8" ht="12.95" customHeight="1">
      <c r="A37" s="206" t="s">
        <v>576</v>
      </c>
      <c r="B37" s="203">
        <v>56.1</v>
      </c>
      <c r="C37" s="204">
        <v>54.7</v>
      </c>
      <c r="D37" s="204">
        <v>57.6</v>
      </c>
      <c r="E37" s="207" t="s">
        <v>578</v>
      </c>
      <c r="F37" s="203">
        <v>56.4</v>
      </c>
      <c r="G37" s="204">
        <v>55.3</v>
      </c>
      <c r="H37" s="204">
        <v>57.7</v>
      </c>
    </row>
    <row r="38" spans="1:8" ht="12.95" customHeight="1">
      <c r="A38" s="206" t="s">
        <v>583</v>
      </c>
      <c r="B38" s="203">
        <v>52.7</v>
      </c>
      <c r="C38" s="204">
        <v>50.1</v>
      </c>
      <c r="D38" s="204">
        <v>55.1</v>
      </c>
      <c r="E38" s="207" t="s">
        <v>390</v>
      </c>
      <c r="F38" s="203">
        <v>59.8</v>
      </c>
      <c r="G38" s="204">
        <v>59.2</v>
      </c>
      <c r="H38" s="204">
        <v>60.4</v>
      </c>
    </row>
    <row r="39" spans="1:8" ht="12.95" customHeight="1">
      <c r="A39" s="206" t="s">
        <v>320</v>
      </c>
      <c r="B39" s="203">
        <v>51.2</v>
      </c>
      <c r="C39" s="204">
        <v>48.8</v>
      </c>
      <c r="D39" s="204">
        <v>53.6</v>
      </c>
      <c r="E39" s="659"/>
      <c r="F39" s="202"/>
      <c r="G39" s="202"/>
      <c r="H39" s="202"/>
    </row>
    <row r="40" spans="1:8" ht="12.95" customHeight="1">
      <c r="A40" s="206" t="s">
        <v>585</v>
      </c>
      <c r="B40" s="203">
        <v>52.3</v>
      </c>
      <c r="C40" s="204">
        <v>53.6</v>
      </c>
      <c r="D40" s="204">
        <v>50.8</v>
      </c>
      <c r="E40" s="199" t="s">
        <v>586</v>
      </c>
      <c r="F40" s="197">
        <v>54.1</v>
      </c>
      <c r="G40" s="197">
        <v>52.9</v>
      </c>
      <c r="H40" s="197">
        <v>55.4</v>
      </c>
    </row>
    <row r="41" spans="1:8" ht="12.95" customHeight="1">
      <c r="A41" s="206" t="s">
        <v>382</v>
      </c>
      <c r="B41" s="203">
        <v>55.3</v>
      </c>
      <c r="C41" s="204">
        <v>52.5</v>
      </c>
      <c r="D41" s="204">
        <v>58.8</v>
      </c>
      <c r="E41" s="207" t="s">
        <v>46</v>
      </c>
      <c r="F41" s="203">
        <v>53.9</v>
      </c>
      <c r="G41" s="204">
        <v>52.1</v>
      </c>
      <c r="H41" s="204">
        <v>55.7</v>
      </c>
    </row>
    <row r="42" spans="1:8" ht="12.95" customHeight="1">
      <c r="A42" s="206" t="s">
        <v>591</v>
      </c>
      <c r="B42" s="203">
        <v>54.7</v>
      </c>
      <c r="C42" s="204">
        <v>53.7</v>
      </c>
      <c r="D42" s="204">
        <v>55.8</v>
      </c>
      <c r="E42" s="207" t="s">
        <v>592</v>
      </c>
      <c r="F42" s="203">
        <v>55.1</v>
      </c>
      <c r="G42" s="204">
        <v>53.9</v>
      </c>
      <c r="H42" s="204">
        <v>56.3</v>
      </c>
    </row>
    <row r="43" spans="1:8" ht="12.95" customHeight="1">
      <c r="A43" s="206" t="s">
        <v>98</v>
      </c>
      <c r="B43" s="203">
        <v>62</v>
      </c>
      <c r="C43" s="204">
        <v>56.6</v>
      </c>
      <c r="D43" s="204">
        <v>66.2</v>
      </c>
      <c r="E43" s="207" t="s">
        <v>91</v>
      </c>
      <c r="F43" s="203">
        <v>52.3</v>
      </c>
      <c r="G43" s="204">
        <v>52.9</v>
      </c>
      <c r="H43" s="204">
        <v>51.7</v>
      </c>
    </row>
    <row r="44" spans="1:8" ht="12.95" customHeight="1">
      <c r="A44" s="206" t="s">
        <v>455</v>
      </c>
      <c r="B44" s="203">
        <v>46.2</v>
      </c>
      <c r="C44" s="204">
        <v>45</v>
      </c>
      <c r="D44" s="204">
        <v>47.4</v>
      </c>
      <c r="E44" s="207" t="s">
        <v>593</v>
      </c>
      <c r="F44" s="203">
        <v>54.4</v>
      </c>
      <c r="G44" s="204">
        <v>53.2</v>
      </c>
      <c r="H44" s="204">
        <v>55.7</v>
      </c>
    </row>
    <row r="45" spans="1:8" ht="12.95" customHeight="1">
      <c r="A45" s="206" t="s">
        <v>181</v>
      </c>
      <c r="B45" s="203">
        <v>45.5</v>
      </c>
      <c r="C45" s="204">
        <v>44.7</v>
      </c>
      <c r="D45" s="204">
        <v>46.2</v>
      </c>
      <c r="E45" s="207" t="s">
        <v>379</v>
      </c>
      <c r="F45" s="203">
        <v>53</v>
      </c>
      <c r="G45" s="204">
        <v>51.7</v>
      </c>
      <c r="H45" s="204">
        <v>54.4</v>
      </c>
    </row>
    <row r="46" spans="1:8" ht="12.95" customHeight="1">
      <c r="A46" s="206" t="s">
        <v>533</v>
      </c>
      <c r="B46" s="203">
        <v>45.3</v>
      </c>
      <c r="C46" s="204">
        <v>44.2</v>
      </c>
      <c r="D46" s="204">
        <v>46.4</v>
      </c>
      <c r="E46" s="207" t="s">
        <v>476</v>
      </c>
      <c r="F46" s="203">
        <v>54</v>
      </c>
      <c r="G46" s="204">
        <v>53.1</v>
      </c>
      <c r="H46" s="204">
        <v>54.9</v>
      </c>
    </row>
    <row r="47" spans="1:8" ht="12.95" customHeight="1">
      <c r="A47" s="206"/>
      <c r="B47" s="202"/>
      <c r="C47" s="202"/>
      <c r="D47" s="202"/>
      <c r="E47" s="207" t="s">
        <v>332</v>
      </c>
      <c r="F47" s="203">
        <v>54.6</v>
      </c>
      <c r="G47" s="204">
        <v>53.5</v>
      </c>
      <c r="H47" s="204">
        <v>55.9</v>
      </c>
    </row>
    <row r="48" spans="1:8" ht="12.95" customHeight="1">
      <c r="A48" s="209" t="s">
        <v>595</v>
      </c>
      <c r="B48" s="656">
        <v>47.5</v>
      </c>
      <c r="C48" s="197">
        <v>46.3</v>
      </c>
      <c r="D48" s="197">
        <v>48.7</v>
      </c>
      <c r="E48" s="207" t="s">
        <v>347</v>
      </c>
      <c r="F48" s="203">
        <v>53.7</v>
      </c>
      <c r="G48" s="204">
        <v>51.6</v>
      </c>
      <c r="H48" s="204">
        <v>56</v>
      </c>
    </row>
    <row r="49" spans="1:8" ht="12.95" customHeight="1">
      <c r="A49" s="159" t="s">
        <v>303</v>
      </c>
      <c r="B49" s="203">
        <v>49.5</v>
      </c>
      <c r="C49" s="204">
        <v>48.4</v>
      </c>
      <c r="D49" s="204">
        <v>50.6</v>
      </c>
      <c r="E49" s="207" t="s">
        <v>581</v>
      </c>
      <c r="F49" s="203">
        <v>64.599999999999994</v>
      </c>
      <c r="G49" s="204">
        <v>62.6</v>
      </c>
      <c r="H49" s="204">
        <v>66.7</v>
      </c>
    </row>
    <row r="50" spans="1:8" ht="12.95" customHeight="1">
      <c r="A50" s="206" t="s">
        <v>65</v>
      </c>
      <c r="B50" s="203">
        <v>45.6</v>
      </c>
      <c r="C50" s="204">
        <v>44.7</v>
      </c>
      <c r="D50" s="204">
        <v>46.6</v>
      </c>
      <c r="E50" s="207"/>
      <c r="F50" s="208"/>
      <c r="G50" s="208"/>
      <c r="H50" s="208"/>
    </row>
    <row r="51" spans="1:8" ht="12.95" customHeight="1">
      <c r="A51" s="206" t="s">
        <v>149</v>
      </c>
      <c r="B51" s="203">
        <v>46.8</v>
      </c>
      <c r="C51" s="204">
        <v>45.5</v>
      </c>
      <c r="D51" s="204">
        <v>48</v>
      </c>
      <c r="E51" s="199" t="s">
        <v>145</v>
      </c>
      <c r="F51" s="197">
        <v>60.3</v>
      </c>
      <c r="G51" s="198">
        <v>57.5</v>
      </c>
      <c r="H51" s="197">
        <v>62.9</v>
      </c>
    </row>
    <row r="52" spans="1:8" ht="12.95" customHeight="1">
      <c r="A52" s="206" t="s">
        <v>213</v>
      </c>
      <c r="B52" s="203">
        <v>50.9</v>
      </c>
      <c r="C52" s="204">
        <v>49.4</v>
      </c>
      <c r="D52" s="204">
        <v>52.5</v>
      </c>
      <c r="E52" s="207" t="s">
        <v>237</v>
      </c>
      <c r="F52" s="203">
        <v>62.9</v>
      </c>
      <c r="G52" s="204">
        <v>59.6</v>
      </c>
      <c r="H52" s="204">
        <v>66</v>
      </c>
    </row>
    <row r="53" spans="1:8" ht="12.95" customHeight="1">
      <c r="A53" s="206" t="s">
        <v>76</v>
      </c>
      <c r="B53" s="203">
        <v>48.7</v>
      </c>
      <c r="C53" s="204">
        <v>47.3</v>
      </c>
      <c r="D53" s="204">
        <v>49.9</v>
      </c>
      <c r="E53" s="207" t="s">
        <v>596</v>
      </c>
      <c r="F53" s="203">
        <v>58</v>
      </c>
      <c r="G53" s="204">
        <v>55.9</v>
      </c>
      <c r="H53" s="204">
        <v>60.2</v>
      </c>
    </row>
    <row r="54" spans="1:8" ht="12.95" customHeight="1">
      <c r="A54" s="206" t="s">
        <v>56</v>
      </c>
      <c r="B54" s="203">
        <v>51.2</v>
      </c>
      <c r="C54" s="204">
        <v>49.7</v>
      </c>
      <c r="D54" s="204">
        <v>52.6</v>
      </c>
      <c r="E54" s="207"/>
      <c r="F54" s="208"/>
      <c r="G54" s="208"/>
      <c r="H54" s="208"/>
    </row>
    <row r="55" spans="1:8" ht="12.95" customHeight="1">
      <c r="A55" s="206" t="s">
        <v>597</v>
      </c>
      <c r="B55" s="203">
        <v>49.9</v>
      </c>
      <c r="C55" s="204">
        <v>48.4</v>
      </c>
      <c r="D55" s="204">
        <v>51.5</v>
      </c>
      <c r="E55" s="207"/>
      <c r="F55" s="210"/>
      <c r="G55" s="211"/>
      <c r="H55" s="211"/>
    </row>
    <row r="56" spans="1:8" ht="12.95" customHeight="1">
      <c r="A56" s="206" t="s">
        <v>270</v>
      </c>
      <c r="B56" s="203">
        <v>38.6</v>
      </c>
      <c r="C56" s="204">
        <v>37.200000000000003</v>
      </c>
      <c r="D56" s="204">
        <v>40</v>
      </c>
      <c r="E56" s="207"/>
      <c r="F56" s="211"/>
      <c r="G56" s="211"/>
      <c r="H56" s="211"/>
    </row>
    <row r="57" spans="1:8" ht="12.95" customHeight="1">
      <c r="A57" s="212"/>
      <c r="B57" s="213"/>
      <c r="C57" s="213"/>
      <c r="D57" s="213"/>
      <c r="E57" s="660"/>
      <c r="F57" s="661"/>
      <c r="G57" s="662"/>
      <c r="H57" s="662"/>
    </row>
    <row r="58" spans="1:8" ht="25.5" customHeight="1">
      <c r="A58" s="214"/>
      <c r="B58" s="664"/>
      <c r="C58" s="664"/>
      <c r="D58" s="663"/>
      <c r="E58" s="697" t="s">
        <v>417</v>
      </c>
      <c r="F58" s="767"/>
      <c r="G58" s="767"/>
      <c r="H58" s="767"/>
    </row>
    <row r="59" spans="1:8">
      <c r="A59" s="193"/>
      <c r="B59" s="116"/>
      <c r="C59" s="116"/>
      <c r="D59" s="116"/>
      <c r="E59" s="116"/>
      <c r="F59" s="116"/>
      <c r="G59" s="116"/>
      <c r="H59" s="116"/>
    </row>
    <row r="60" spans="1:8">
      <c r="A60" s="193"/>
      <c r="B60" s="116"/>
      <c r="C60" s="116"/>
      <c r="D60" s="116"/>
      <c r="E60" s="116"/>
      <c r="F60" s="116"/>
      <c r="G60" s="116"/>
      <c r="H60" s="116"/>
    </row>
    <row r="61" spans="1:8">
      <c r="A61" s="193"/>
      <c r="B61" s="116"/>
      <c r="C61" s="116"/>
      <c r="D61" s="116"/>
      <c r="E61" s="116"/>
      <c r="F61" s="116"/>
      <c r="G61" s="116"/>
      <c r="H61" s="116"/>
    </row>
    <row r="62" spans="1:8">
      <c r="A62" s="193"/>
      <c r="B62" s="116"/>
      <c r="C62" s="116"/>
      <c r="D62" s="116"/>
      <c r="E62" s="116"/>
      <c r="F62" s="116"/>
      <c r="G62" s="116"/>
      <c r="H62" s="116"/>
    </row>
    <row r="63" spans="1:8">
      <c r="A63" s="193"/>
      <c r="B63" s="116"/>
      <c r="C63" s="116"/>
      <c r="D63" s="116"/>
      <c r="E63" s="116"/>
      <c r="F63" s="116"/>
      <c r="G63" s="116"/>
      <c r="H63" s="116"/>
    </row>
    <row r="64" spans="1:8">
      <c r="A64" s="193"/>
      <c r="B64" s="116"/>
      <c r="C64" s="116"/>
      <c r="D64" s="116"/>
      <c r="E64" s="116"/>
      <c r="F64" s="116"/>
      <c r="G64" s="116"/>
      <c r="H64" s="116"/>
    </row>
    <row r="65" spans="1:8">
      <c r="A65" s="193"/>
      <c r="B65" s="116"/>
      <c r="C65" s="116"/>
      <c r="D65" s="116"/>
      <c r="E65" s="116"/>
      <c r="F65" s="116"/>
      <c r="G65" s="116"/>
      <c r="H65" s="116"/>
    </row>
    <row r="66" spans="1:8">
      <c r="A66" s="193"/>
      <c r="B66" s="116"/>
      <c r="C66" s="116"/>
      <c r="D66" s="116"/>
      <c r="E66" s="116"/>
      <c r="F66" s="116"/>
      <c r="G66" s="116"/>
      <c r="H66" s="116"/>
    </row>
    <row r="67" spans="1:8">
      <c r="A67" s="193"/>
      <c r="B67" s="116"/>
      <c r="C67" s="116"/>
      <c r="D67" s="116"/>
      <c r="E67" s="116"/>
      <c r="F67" s="116"/>
      <c r="G67" s="116"/>
      <c r="H67" s="116"/>
    </row>
    <row r="68" spans="1:8">
      <c r="A68" s="193"/>
      <c r="B68" s="116"/>
      <c r="C68" s="116"/>
      <c r="D68" s="116"/>
      <c r="E68" s="116"/>
      <c r="F68" s="116"/>
      <c r="G68" s="116"/>
      <c r="H68" s="116"/>
    </row>
    <row r="69" spans="1:8">
      <c r="A69" s="193"/>
      <c r="B69" s="116"/>
      <c r="C69" s="116"/>
      <c r="D69" s="116"/>
      <c r="E69" s="116"/>
      <c r="F69" s="116"/>
      <c r="G69" s="116"/>
      <c r="H69" s="116"/>
    </row>
    <row r="70" spans="1:8">
      <c r="A70" s="193"/>
      <c r="B70" s="116"/>
      <c r="C70" s="116"/>
      <c r="D70" s="116"/>
      <c r="E70" s="116"/>
      <c r="F70" s="116"/>
      <c r="G70" s="116"/>
      <c r="H70" s="116"/>
    </row>
    <row r="71" spans="1:8">
      <c r="A71" s="193"/>
      <c r="B71" s="116"/>
      <c r="C71" s="116"/>
      <c r="D71" s="116"/>
      <c r="E71" s="116"/>
      <c r="F71" s="116"/>
      <c r="G71" s="116"/>
      <c r="H71" s="116"/>
    </row>
    <row r="72" spans="1:8">
      <c r="A72" s="193"/>
      <c r="B72" s="116"/>
      <c r="C72" s="116"/>
      <c r="D72" s="116"/>
      <c r="E72" s="116"/>
      <c r="F72" s="116"/>
      <c r="G72" s="116"/>
      <c r="H72" s="116"/>
    </row>
    <row r="73" spans="1:8">
      <c r="A73" s="193"/>
      <c r="B73" s="116"/>
      <c r="C73" s="116"/>
      <c r="D73" s="116"/>
      <c r="E73" s="116"/>
      <c r="F73" s="116"/>
      <c r="G73" s="116"/>
      <c r="H73" s="116"/>
    </row>
    <row r="74" spans="1:8">
      <c r="A74" s="193"/>
      <c r="B74" s="116"/>
      <c r="C74" s="116"/>
      <c r="D74" s="116"/>
      <c r="E74" s="116"/>
      <c r="F74" s="116"/>
      <c r="G74" s="116"/>
      <c r="H74" s="116"/>
    </row>
    <row r="75" spans="1:8">
      <c r="A75" s="193"/>
      <c r="B75" s="116"/>
      <c r="C75" s="116"/>
      <c r="D75" s="116"/>
      <c r="E75" s="116"/>
      <c r="F75" s="116"/>
      <c r="G75" s="116"/>
      <c r="H75" s="116"/>
    </row>
    <row r="76" spans="1:8">
      <c r="A76" s="193"/>
      <c r="B76" s="116"/>
      <c r="C76" s="116"/>
      <c r="D76" s="116"/>
      <c r="E76" s="116"/>
      <c r="F76" s="116"/>
      <c r="G76" s="116"/>
      <c r="H76" s="116"/>
    </row>
    <row r="77" spans="1:8">
      <c r="A77" s="193"/>
      <c r="B77" s="116"/>
      <c r="C77" s="116"/>
      <c r="D77" s="116"/>
      <c r="E77" s="116"/>
      <c r="F77" s="116"/>
      <c r="G77" s="116"/>
      <c r="H77" s="116"/>
    </row>
    <row r="78" spans="1:8">
      <c r="A78" s="193"/>
      <c r="B78" s="116"/>
      <c r="C78" s="116"/>
      <c r="D78" s="116"/>
      <c r="E78" s="116"/>
      <c r="F78" s="116"/>
      <c r="G78" s="116"/>
      <c r="H78" s="116"/>
    </row>
    <row r="79" spans="1:8">
      <c r="A79" s="193"/>
      <c r="B79" s="116"/>
      <c r="C79" s="116"/>
      <c r="D79" s="116"/>
      <c r="E79" s="116"/>
      <c r="F79" s="116"/>
      <c r="G79" s="116"/>
      <c r="H79" s="116"/>
    </row>
    <row r="80" spans="1:8">
      <c r="A80" s="193"/>
      <c r="B80" s="116"/>
      <c r="C80" s="116"/>
      <c r="D80" s="116"/>
      <c r="E80" s="116"/>
      <c r="F80" s="116"/>
      <c r="G80" s="116"/>
      <c r="H80" s="116"/>
    </row>
    <row r="81" spans="1:8">
      <c r="A81" s="193"/>
      <c r="B81" s="116"/>
      <c r="C81" s="116"/>
      <c r="D81" s="116"/>
      <c r="E81" s="116"/>
      <c r="F81" s="116"/>
      <c r="G81" s="116"/>
      <c r="H81" s="116"/>
    </row>
    <row r="82" spans="1:8">
      <c r="A82" s="193"/>
      <c r="B82" s="116"/>
      <c r="C82" s="116"/>
      <c r="D82" s="116"/>
      <c r="E82" s="116"/>
      <c r="F82" s="116"/>
      <c r="G82" s="116"/>
      <c r="H82" s="116"/>
    </row>
    <row r="83" spans="1:8">
      <c r="A83" s="193"/>
      <c r="B83" s="116"/>
      <c r="C83" s="116"/>
      <c r="D83" s="116"/>
      <c r="E83" s="116"/>
      <c r="F83" s="116"/>
      <c r="G83" s="116"/>
      <c r="H83" s="116"/>
    </row>
    <row r="84" spans="1:8">
      <c r="A84" s="193"/>
      <c r="B84" s="116"/>
      <c r="C84" s="116"/>
      <c r="D84" s="116"/>
      <c r="E84" s="116"/>
      <c r="F84" s="116"/>
      <c r="G84" s="116"/>
      <c r="H84" s="116"/>
    </row>
    <row r="85" spans="1:8">
      <c r="A85" s="193"/>
      <c r="B85" s="116"/>
      <c r="C85" s="116"/>
      <c r="D85" s="116"/>
      <c r="E85" s="116"/>
      <c r="F85" s="116"/>
      <c r="G85" s="116"/>
      <c r="H85" s="116"/>
    </row>
    <row r="86" spans="1:8">
      <c r="A86" s="193"/>
      <c r="B86" s="116"/>
      <c r="C86" s="116"/>
      <c r="D86" s="116"/>
      <c r="E86" s="116"/>
      <c r="F86" s="116"/>
      <c r="G86" s="116"/>
      <c r="H86" s="116"/>
    </row>
    <row r="87" spans="1:8">
      <c r="A87" s="193"/>
      <c r="B87" s="116"/>
      <c r="C87" s="116"/>
      <c r="D87" s="116"/>
      <c r="E87" s="116"/>
      <c r="F87" s="116"/>
      <c r="G87" s="116"/>
      <c r="H87" s="116"/>
    </row>
    <row r="88" spans="1:8">
      <c r="A88" s="193"/>
      <c r="B88" s="116"/>
      <c r="C88" s="116"/>
      <c r="D88" s="116"/>
      <c r="E88" s="116"/>
      <c r="F88" s="116"/>
      <c r="G88" s="116"/>
      <c r="H88" s="116"/>
    </row>
    <row r="89" spans="1:8">
      <c r="A89" s="193"/>
      <c r="B89" s="116"/>
      <c r="C89" s="116"/>
      <c r="D89" s="116"/>
      <c r="E89" s="116"/>
      <c r="F89" s="116"/>
      <c r="G89" s="116"/>
      <c r="H89" s="116"/>
    </row>
    <row r="90" spans="1:8">
      <c r="A90" s="193"/>
      <c r="B90" s="116"/>
      <c r="C90" s="116"/>
      <c r="D90" s="116"/>
      <c r="E90" s="116"/>
      <c r="F90" s="116"/>
      <c r="G90" s="116"/>
      <c r="H90" s="116"/>
    </row>
    <row r="91" spans="1:8">
      <c r="A91" s="193"/>
      <c r="B91" s="116"/>
      <c r="C91" s="116"/>
      <c r="D91" s="116"/>
      <c r="E91" s="116"/>
      <c r="F91" s="116"/>
      <c r="G91" s="116"/>
      <c r="H91" s="116"/>
    </row>
    <row r="92" spans="1:8">
      <c r="A92" s="193"/>
      <c r="B92" s="116"/>
      <c r="C92" s="116"/>
      <c r="D92" s="116"/>
      <c r="E92" s="116"/>
      <c r="F92" s="116"/>
      <c r="G92" s="116"/>
      <c r="H92" s="116"/>
    </row>
    <row r="93" spans="1:8">
      <c r="A93" s="193"/>
      <c r="B93" s="116"/>
      <c r="C93" s="116"/>
      <c r="D93" s="116"/>
      <c r="E93" s="116"/>
      <c r="F93" s="116"/>
      <c r="G93" s="116"/>
      <c r="H93" s="116"/>
    </row>
    <row r="94" spans="1:8">
      <c r="A94" s="193"/>
      <c r="B94" s="116"/>
      <c r="C94" s="116"/>
      <c r="D94" s="116"/>
      <c r="E94" s="116"/>
      <c r="F94" s="116"/>
      <c r="G94" s="116"/>
      <c r="H94" s="116"/>
    </row>
    <row r="95" spans="1:8">
      <c r="A95" s="193"/>
      <c r="B95" s="116"/>
      <c r="C95" s="116"/>
      <c r="D95" s="116"/>
      <c r="E95" s="116"/>
      <c r="F95" s="116"/>
      <c r="G95" s="116"/>
      <c r="H95" s="116"/>
    </row>
    <row r="96" spans="1:8">
      <c r="A96" s="193"/>
      <c r="B96" s="116"/>
      <c r="C96" s="116"/>
      <c r="D96" s="116"/>
      <c r="E96" s="116"/>
      <c r="F96" s="116"/>
      <c r="G96" s="116"/>
      <c r="H96" s="116"/>
    </row>
    <row r="97" spans="1:8">
      <c r="A97" s="193"/>
      <c r="B97" s="116"/>
      <c r="C97" s="116"/>
      <c r="D97" s="116"/>
      <c r="E97" s="116"/>
      <c r="F97" s="116"/>
      <c r="G97" s="116"/>
      <c r="H97" s="116"/>
    </row>
    <row r="98" spans="1:8">
      <c r="A98" s="193"/>
      <c r="B98" s="116"/>
      <c r="C98" s="116"/>
      <c r="D98" s="116"/>
      <c r="E98" s="116"/>
      <c r="F98" s="116"/>
      <c r="G98" s="116"/>
      <c r="H98" s="116"/>
    </row>
    <row r="99" spans="1:8">
      <c r="A99" s="193"/>
      <c r="B99" s="116"/>
      <c r="C99" s="116"/>
      <c r="D99" s="116"/>
      <c r="E99" s="116"/>
      <c r="F99" s="116"/>
      <c r="G99" s="116"/>
      <c r="H99" s="116"/>
    </row>
    <row r="100" spans="1:8">
      <c r="A100" s="193"/>
      <c r="B100" s="116"/>
      <c r="C100" s="116"/>
      <c r="D100" s="116"/>
      <c r="E100" s="116"/>
      <c r="F100" s="116"/>
      <c r="G100" s="116"/>
      <c r="H100" s="116"/>
    </row>
    <row r="101" spans="1:8">
      <c r="A101" s="193"/>
      <c r="B101" s="116"/>
      <c r="C101" s="116"/>
      <c r="D101" s="116"/>
      <c r="E101" s="116"/>
      <c r="F101" s="116"/>
      <c r="G101" s="116"/>
      <c r="H101" s="116"/>
    </row>
    <row r="102" spans="1:8">
      <c r="A102" s="193"/>
      <c r="B102" s="116"/>
      <c r="C102" s="116"/>
      <c r="D102" s="116"/>
      <c r="E102" s="116"/>
      <c r="F102" s="116"/>
      <c r="G102" s="116"/>
      <c r="H102" s="116"/>
    </row>
    <row r="103" spans="1:8">
      <c r="A103" s="193"/>
      <c r="B103" s="116"/>
      <c r="C103" s="116"/>
      <c r="D103" s="116"/>
      <c r="E103" s="116"/>
      <c r="F103" s="116"/>
      <c r="G103" s="116"/>
      <c r="H103" s="116"/>
    </row>
    <row r="104" spans="1:8">
      <c r="A104" s="193"/>
      <c r="B104" s="116"/>
      <c r="C104" s="116"/>
      <c r="D104" s="116"/>
      <c r="E104" s="116"/>
      <c r="F104" s="116"/>
      <c r="G104" s="116"/>
      <c r="H104" s="116"/>
    </row>
    <row r="105" spans="1:8">
      <c r="A105" s="193"/>
      <c r="B105" s="116"/>
      <c r="C105" s="116"/>
      <c r="D105" s="116"/>
      <c r="E105" s="116"/>
      <c r="F105" s="116"/>
      <c r="G105" s="116"/>
      <c r="H105" s="116"/>
    </row>
    <row r="106" spans="1:8">
      <c r="A106" s="193"/>
      <c r="B106" s="116"/>
      <c r="C106" s="116"/>
      <c r="D106" s="116"/>
      <c r="E106" s="116"/>
      <c r="F106" s="116"/>
      <c r="G106" s="116"/>
      <c r="H106" s="116"/>
    </row>
    <row r="107" spans="1:8">
      <c r="A107" s="193"/>
      <c r="B107" s="116"/>
      <c r="C107" s="116"/>
      <c r="D107" s="116"/>
      <c r="E107" s="116"/>
      <c r="F107" s="116"/>
      <c r="G107" s="116"/>
      <c r="H107" s="116"/>
    </row>
    <row r="108" spans="1:8">
      <c r="A108" s="193"/>
      <c r="B108" s="116"/>
      <c r="C108" s="116"/>
      <c r="D108" s="116"/>
      <c r="E108" s="116"/>
      <c r="F108" s="116"/>
      <c r="G108" s="116"/>
      <c r="H108" s="116"/>
    </row>
    <row r="109" spans="1:8">
      <c r="A109" s="193"/>
      <c r="B109" s="116"/>
      <c r="C109" s="116"/>
      <c r="D109" s="116"/>
      <c r="E109" s="116"/>
      <c r="F109" s="116"/>
      <c r="G109" s="116"/>
      <c r="H109" s="116"/>
    </row>
    <row r="110" spans="1:8">
      <c r="A110" s="193"/>
      <c r="B110" s="116"/>
      <c r="C110" s="116"/>
      <c r="D110" s="116"/>
      <c r="E110" s="116"/>
      <c r="F110" s="116"/>
      <c r="G110" s="116"/>
      <c r="H110" s="116"/>
    </row>
    <row r="111" spans="1:8">
      <c r="A111" s="193"/>
      <c r="B111" s="116"/>
      <c r="C111" s="116"/>
      <c r="D111" s="116"/>
      <c r="E111" s="116"/>
      <c r="F111" s="116"/>
      <c r="G111" s="116"/>
      <c r="H111" s="116"/>
    </row>
    <row r="112" spans="1:8">
      <c r="A112" s="193"/>
      <c r="B112" s="116"/>
      <c r="C112" s="116"/>
      <c r="D112" s="116"/>
      <c r="E112" s="116"/>
      <c r="F112" s="116"/>
      <c r="G112" s="116"/>
      <c r="H112" s="116"/>
    </row>
    <row r="113" spans="1:8">
      <c r="A113" s="193"/>
      <c r="B113" s="116"/>
      <c r="C113" s="116"/>
      <c r="D113" s="116"/>
      <c r="E113" s="116"/>
      <c r="F113" s="116"/>
      <c r="G113" s="116"/>
      <c r="H113" s="116"/>
    </row>
    <row r="114" spans="1:8">
      <c r="A114" s="193"/>
      <c r="B114" s="116"/>
      <c r="C114" s="116"/>
      <c r="D114" s="116"/>
      <c r="E114" s="116"/>
      <c r="F114" s="116"/>
      <c r="G114" s="116"/>
      <c r="H114" s="116"/>
    </row>
    <row r="115" spans="1:8">
      <c r="A115" s="193"/>
      <c r="B115" s="116"/>
      <c r="C115" s="116"/>
      <c r="D115" s="116"/>
      <c r="E115" s="116"/>
      <c r="F115" s="116"/>
      <c r="G115" s="116"/>
      <c r="H115" s="116"/>
    </row>
    <row r="116" spans="1:8">
      <c r="A116" s="193"/>
      <c r="B116" s="116"/>
      <c r="C116" s="116"/>
      <c r="D116" s="116"/>
      <c r="E116" s="116"/>
      <c r="F116" s="116"/>
      <c r="G116" s="116"/>
      <c r="H116" s="116"/>
    </row>
    <row r="117" spans="1:8">
      <c r="A117" s="193"/>
      <c r="B117" s="116"/>
      <c r="C117" s="116"/>
      <c r="D117" s="116"/>
      <c r="E117" s="116"/>
      <c r="F117" s="116"/>
      <c r="G117" s="116"/>
      <c r="H117" s="116"/>
    </row>
    <row r="118" spans="1:8">
      <c r="A118" s="193"/>
      <c r="B118" s="116"/>
      <c r="C118" s="116"/>
      <c r="D118" s="116"/>
      <c r="E118" s="116"/>
      <c r="F118" s="116"/>
      <c r="G118" s="116"/>
      <c r="H118" s="116"/>
    </row>
  </sheetData>
  <mergeCells count="3">
    <mergeCell ref="A1:H1"/>
    <mergeCell ref="F2:H2"/>
    <mergeCell ref="E58:H58"/>
  </mergeCells>
  <phoneticPr fontId="68"/>
  <pageMargins left="0.78700000000000003" right="0.47" top="0.98399999999999999" bottom="0.8" header="0.51200000000000001" footer="0.51200000000000001"/>
  <pageSetup paperSize="9" scale="99" firstPageNumber="0" orientation="portrait" r:id="rId1"/>
  <headerFooter alignWithMargins="0">
    <oddFooter>&amp;C&amp;"ＭＳ Ｐ明朝,標準"&amp;9
&amp;10- 18 -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O38" sqref="O38"/>
    </sheetView>
  </sheetViews>
  <sheetFormatPr defaultRowHeight="13.5"/>
  <cols>
    <col min="1" max="1" width="4.25" customWidth="1"/>
    <col min="2" max="2" width="4.75" customWidth="1"/>
    <col min="3" max="3" width="3.375" customWidth="1"/>
    <col min="4" max="4" width="3.75" customWidth="1"/>
    <col min="5" max="5" width="5.25" customWidth="1"/>
    <col min="6" max="6" width="3.75" customWidth="1"/>
    <col min="7" max="7" width="5.25" customWidth="1"/>
  </cols>
  <sheetData>
    <row r="1" spans="1:13" ht="33" customHeight="1">
      <c r="A1" s="768" t="s">
        <v>561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2" spans="1:13" ht="18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761" t="s">
        <v>598</v>
      </c>
      <c r="L2" s="761"/>
      <c r="M2" s="761"/>
    </row>
    <row r="3" spans="1:13" ht="18" customHeight="1">
      <c r="A3" s="677" t="s">
        <v>118</v>
      </c>
      <c r="B3" s="677"/>
      <c r="C3" s="674"/>
      <c r="D3" s="769" t="s">
        <v>14</v>
      </c>
      <c r="E3" s="680"/>
      <c r="F3" s="680"/>
      <c r="G3" s="681"/>
      <c r="H3" s="674" t="s">
        <v>119</v>
      </c>
      <c r="I3" s="674"/>
      <c r="J3" s="674"/>
      <c r="K3" s="674" t="s">
        <v>258</v>
      </c>
      <c r="L3" s="684" t="s">
        <v>600</v>
      </c>
      <c r="M3" s="769"/>
    </row>
    <row r="4" spans="1:13" ht="18" customHeight="1">
      <c r="A4" s="677"/>
      <c r="B4" s="677"/>
      <c r="C4" s="674"/>
      <c r="D4" s="770"/>
      <c r="E4" s="682"/>
      <c r="F4" s="682"/>
      <c r="G4" s="683"/>
      <c r="H4" s="2" t="s">
        <v>489</v>
      </c>
      <c r="I4" s="2" t="s">
        <v>31</v>
      </c>
      <c r="J4" s="2" t="s">
        <v>39</v>
      </c>
      <c r="K4" s="674"/>
      <c r="L4" s="685" t="s">
        <v>601</v>
      </c>
      <c r="M4" s="770"/>
    </row>
    <row r="5" spans="1:13" ht="18" customHeight="1">
      <c r="A5" s="193"/>
      <c r="B5" s="193"/>
      <c r="C5" s="216"/>
      <c r="D5" s="217"/>
      <c r="E5" s="217"/>
      <c r="F5" s="217"/>
      <c r="G5" s="218" t="s">
        <v>24</v>
      </c>
      <c r="H5" s="218" t="s">
        <v>602</v>
      </c>
      <c r="I5" s="218" t="s">
        <v>120</v>
      </c>
      <c r="J5" s="218" t="s">
        <v>120</v>
      </c>
      <c r="K5" s="219" t="s">
        <v>605</v>
      </c>
      <c r="L5" s="218"/>
      <c r="M5" s="218" t="s">
        <v>120</v>
      </c>
    </row>
    <row r="6" spans="1:13" ht="18" customHeight="1">
      <c r="A6" s="193" t="s">
        <v>606</v>
      </c>
      <c r="B6" s="193">
        <v>35</v>
      </c>
      <c r="C6" s="220" t="s">
        <v>8</v>
      </c>
      <c r="D6" s="771">
        <v>9119</v>
      </c>
      <c r="E6" s="772"/>
      <c r="F6" s="772"/>
      <c r="G6" s="221"/>
      <c r="H6" s="222">
        <v>44153</v>
      </c>
      <c r="I6" s="222">
        <v>21596</v>
      </c>
      <c r="J6" s="222">
        <v>22557</v>
      </c>
      <c r="K6" s="222">
        <v>329</v>
      </c>
      <c r="L6" s="773">
        <v>4.8</v>
      </c>
      <c r="M6" s="773"/>
    </row>
    <row r="7" spans="1:13" ht="18" customHeight="1">
      <c r="A7" s="193"/>
      <c r="B7" s="193">
        <v>40</v>
      </c>
      <c r="C7" s="220"/>
      <c r="D7" s="771">
        <v>10730</v>
      </c>
      <c r="E7" s="772"/>
      <c r="F7" s="772"/>
      <c r="G7" s="221"/>
      <c r="H7" s="222">
        <v>47825</v>
      </c>
      <c r="I7" s="222">
        <v>23410</v>
      </c>
      <c r="J7" s="222">
        <v>24415</v>
      </c>
      <c r="K7" s="222">
        <v>357</v>
      </c>
      <c r="L7" s="773">
        <v>4.5</v>
      </c>
      <c r="M7" s="773"/>
    </row>
    <row r="8" spans="1:13" ht="18" customHeight="1">
      <c r="A8" s="193"/>
      <c r="B8" s="193">
        <v>45</v>
      </c>
      <c r="C8" s="220"/>
      <c r="D8" s="771">
        <v>12717</v>
      </c>
      <c r="E8" s="772"/>
      <c r="F8" s="772"/>
      <c r="G8" s="221"/>
      <c r="H8" s="222">
        <v>52066</v>
      </c>
      <c r="I8" s="222">
        <v>25723</v>
      </c>
      <c r="J8" s="222">
        <v>26343</v>
      </c>
      <c r="K8" s="222">
        <v>388</v>
      </c>
      <c r="L8" s="773">
        <v>4.0999999999999996</v>
      </c>
      <c r="M8" s="773"/>
    </row>
    <row r="9" spans="1:13" ht="18" customHeight="1">
      <c r="A9" s="193"/>
      <c r="B9" s="193">
        <v>50</v>
      </c>
      <c r="C9" s="220"/>
      <c r="D9" s="771">
        <v>14372</v>
      </c>
      <c r="E9" s="772"/>
      <c r="F9" s="772"/>
      <c r="G9" s="221"/>
      <c r="H9" s="222">
        <v>55926</v>
      </c>
      <c r="I9" s="222">
        <v>27798</v>
      </c>
      <c r="J9" s="222">
        <v>28128</v>
      </c>
      <c r="K9" s="222">
        <v>417</v>
      </c>
      <c r="L9" s="773">
        <v>3.9</v>
      </c>
      <c r="M9" s="773"/>
    </row>
    <row r="10" spans="1:13" ht="18" customHeight="1">
      <c r="A10" s="193"/>
      <c r="B10" s="193">
        <v>55</v>
      </c>
      <c r="C10" s="220"/>
      <c r="D10" s="771">
        <v>16673</v>
      </c>
      <c r="E10" s="772"/>
      <c r="F10" s="772"/>
      <c r="G10" s="221"/>
      <c r="H10" s="222">
        <v>61179</v>
      </c>
      <c r="I10" s="222">
        <v>30482</v>
      </c>
      <c r="J10" s="222">
        <v>30697</v>
      </c>
      <c r="K10" s="222">
        <v>456</v>
      </c>
      <c r="L10" s="773">
        <v>3.7</v>
      </c>
      <c r="M10" s="773"/>
    </row>
    <row r="11" spans="1:13" ht="18" customHeight="1">
      <c r="A11" s="193"/>
      <c r="B11" s="193">
        <v>60</v>
      </c>
      <c r="C11" s="220"/>
      <c r="D11" s="771">
        <v>18430</v>
      </c>
      <c r="E11" s="772"/>
      <c r="F11" s="772"/>
      <c r="G11" s="221"/>
      <c r="H11" s="222">
        <v>66550</v>
      </c>
      <c r="I11" s="222">
        <v>33123</v>
      </c>
      <c r="J11" s="222">
        <v>33427</v>
      </c>
      <c r="K11" s="222">
        <v>496</v>
      </c>
      <c r="L11" s="773">
        <v>3.6</v>
      </c>
      <c r="M11" s="773"/>
    </row>
    <row r="12" spans="1:13" ht="18" customHeight="1">
      <c r="A12" s="193" t="s">
        <v>85</v>
      </c>
      <c r="B12" s="193">
        <v>2</v>
      </c>
      <c r="C12" s="220"/>
      <c r="D12" s="771">
        <v>21558</v>
      </c>
      <c r="E12" s="772"/>
      <c r="F12" s="772"/>
      <c r="G12" s="221"/>
      <c r="H12" s="222">
        <v>73214</v>
      </c>
      <c r="I12" s="222">
        <v>36518</v>
      </c>
      <c r="J12" s="222">
        <v>36696</v>
      </c>
      <c r="K12" s="222">
        <v>544</v>
      </c>
      <c r="L12" s="773">
        <v>3.4</v>
      </c>
      <c r="M12" s="773"/>
    </row>
    <row r="13" spans="1:13" ht="18" customHeight="1">
      <c r="B13" s="193">
        <v>7</v>
      </c>
      <c r="C13" s="220"/>
      <c r="D13" s="771">
        <v>25520</v>
      </c>
      <c r="E13" s="772"/>
      <c r="F13" s="772"/>
      <c r="G13" s="221"/>
      <c r="H13" s="222">
        <v>80535</v>
      </c>
      <c r="I13" s="222">
        <v>40262</v>
      </c>
      <c r="J13" s="222">
        <v>40273</v>
      </c>
      <c r="K13" s="222">
        <v>598</v>
      </c>
      <c r="L13" s="773">
        <v>3.1</v>
      </c>
      <c r="M13" s="773"/>
    </row>
    <row r="14" spans="1:13" ht="18" customHeight="1">
      <c r="A14" s="193"/>
      <c r="B14" s="193">
        <v>12</v>
      </c>
      <c r="C14" s="220"/>
      <c r="D14" s="771">
        <v>27757</v>
      </c>
      <c r="E14" s="772"/>
      <c r="F14" s="772"/>
      <c r="G14" s="221"/>
      <c r="H14" s="222">
        <v>83210</v>
      </c>
      <c r="I14" s="222">
        <v>41509</v>
      </c>
      <c r="J14" s="222">
        <v>41701</v>
      </c>
      <c r="K14" s="222">
        <v>618</v>
      </c>
      <c r="L14" s="773">
        <v>3</v>
      </c>
      <c r="M14" s="773"/>
    </row>
    <row r="15" spans="1:13" ht="18" customHeight="1">
      <c r="A15" s="193"/>
      <c r="B15" s="193">
        <v>17</v>
      </c>
      <c r="C15" s="220"/>
      <c r="D15" s="771">
        <v>29790</v>
      </c>
      <c r="E15" s="772"/>
      <c r="F15" s="772"/>
      <c r="G15" s="221"/>
      <c r="H15" s="222">
        <v>84860</v>
      </c>
      <c r="I15" s="222">
        <v>42273</v>
      </c>
      <c r="J15" s="222">
        <v>42587</v>
      </c>
      <c r="K15" s="222">
        <v>439</v>
      </c>
      <c r="L15" s="773">
        <v>2.8</v>
      </c>
      <c r="M15" s="773"/>
    </row>
    <row r="16" spans="1:13" ht="18" customHeight="1">
      <c r="A16" s="193"/>
      <c r="B16" s="193">
        <v>22</v>
      </c>
      <c r="C16" s="220"/>
      <c r="D16" s="771">
        <v>30905</v>
      </c>
      <c r="E16" s="772"/>
      <c r="F16" s="772"/>
      <c r="G16" s="221"/>
      <c r="H16" s="222">
        <v>83549</v>
      </c>
      <c r="I16" s="222">
        <v>41622</v>
      </c>
      <c r="J16" s="222">
        <v>41927</v>
      </c>
      <c r="K16" s="222">
        <v>433</v>
      </c>
      <c r="L16" s="773">
        <v>2.7</v>
      </c>
      <c r="M16" s="773"/>
    </row>
    <row r="17" spans="1:14" ht="18" customHeight="1">
      <c r="A17" s="193"/>
      <c r="B17" s="193">
        <v>27</v>
      </c>
      <c r="C17" s="220"/>
      <c r="D17" s="771">
        <v>31749</v>
      </c>
      <c r="E17" s="772"/>
      <c r="F17" s="772"/>
      <c r="H17" s="222">
        <v>80715</v>
      </c>
      <c r="I17" s="222">
        <v>40564</v>
      </c>
      <c r="J17" s="222">
        <v>40151</v>
      </c>
      <c r="K17" s="222">
        <v>418</v>
      </c>
      <c r="L17" s="774">
        <v>2.5</v>
      </c>
      <c r="M17" s="774"/>
    </row>
    <row r="18" spans="1:14">
      <c r="A18" s="223"/>
      <c r="B18" s="223"/>
      <c r="C18" s="224"/>
      <c r="D18" s="223"/>
      <c r="E18" s="223"/>
      <c r="F18" s="223"/>
      <c r="G18" s="225"/>
      <c r="H18" s="225"/>
      <c r="I18" s="225"/>
      <c r="J18" s="225"/>
      <c r="K18" s="225"/>
      <c r="L18" s="225"/>
      <c r="M18" s="225"/>
    </row>
    <row r="19" spans="1:14" ht="15" customHeight="1">
      <c r="A19" s="775" t="s">
        <v>513</v>
      </c>
      <c r="B19" s="762"/>
      <c r="C19" s="762"/>
      <c r="D19" s="762"/>
      <c r="E19" s="762"/>
      <c r="F19" s="762"/>
      <c r="G19" s="762"/>
      <c r="H19" s="762"/>
      <c r="I19" s="762"/>
      <c r="J19" s="762"/>
      <c r="K19" s="215"/>
      <c r="L19" s="764" t="s">
        <v>495</v>
      </c>
      <c r="M19" s="764"/>
    </row>
    <row r="20" spans="1:14" ht="12.75" customHeight="1">
      <c r="A20" s="776"/>
      <c r="B20" s="776"/>
      <c r="C20" s="776"/>
      <c r="D20" s="776"/>
      <c r="E20" s="776"/>
      <c r="F20" s="776"/>
      <c r="G20" s="776"/>
      <c r="H20" s="776"/>
      <c r="I20" s="776"/>
      <c r="J20" s="776"/>
      <c r="K20" s="215"/>
      <c r="L20" s="215"/>
      <c r="M20" s="215"/>
    </row>
    <row r="21" spans="1:14" ht="30.75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</row>
    <row r="22" spans="1:14" ht="33" customHeight="1">
      <c r="A22" s="768" t="s">
        <v>423</v>
      </c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</row>
    <row r="23" spans="1:14" ht="18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761" t="s">
        <v>311</v>
      </c>
      <c r="L23" s="761"/>
      <c r="M23" s="761"/>
    </row>
    <row r="24" spans="1:14" s="14" customFormat="1" ht="36" customHeight="1">
      <c r="A24" s="677" t="s">
        <v>607</v>
      </c>
      <c r="B24" s="677"/>
      <c r="C24" s="674"/>
      <c r="D24" s="675" t="s">
        <v>419</v>
      </c>
      <c r="E24" s="677"/>
      <c r="F24" s="675" t="s">
        <v>608</v>
      </c>
      <c r="G24" s="677"/>
      <c r="H24" s="2" t="s">
        <v>609</v>
      </c>
      <c r="I24" s="2" t="s">
        <v>75</v>
      </c>
      <c r="J24" s="5" t="s">
        <v>610</v>
      </c>
      <c r="K24" s="5" t="s">
        <v>133</v>
      </c>
      <c r="L24" s="5" t="s">
        <v>611</v>
      </c>
      <c r="M24" s="5" t="s">
        <v>77</v>
      </c>
    </row>
    <row r="25" spans="1:14">
      <c r="A25" s="227"/>
      <c r="B25" s="227"/>
      <c r="C25" s="228"/>
      <c r="D25" s="215"/>
      <c r="E25" s="215"/>
      <c r="F25" s="215"/>
      <c r="G25" s="215"/>
      <c r="H25" s="215"/>
      <c r="I25" s="215"/>
      <c r="J25" s="215"/>
      <c r="K25" s="215"/>
      <c r="L25" s="215"/>
      <c r="M25" s="215"/>
    </row>
    <row r="26" spans="1:14" ht="18" customHeight="1">
      <c r="A26" s="777" t="s">
        <v>37</v>
      </c>
      <c r="B26" s="777"/>
      <c r="C26" s="778"/>
      <c r="D26" s="779">
        <v>61179</v>
      </c>
      <c r="E26" s="779"/>
      <c r="F26" s="779">
        <v>66550</v>
      </c>
      <c r="G26" s="779"/>
      <c r="H26" s="231">
        <v>73214</v>
      </c>
      <c r="I26" s="231">
        <v>80535</v>
      </c>
      <c r="J26" s="231">
        <v>83210</v>
      </c>
      <c r="K26" s="231">
        <v>84860</v>
      </c>
      <c r="L26" s="231">
        <v>83549</v>
      </c>
      <c r="M26" s="231">
        <v>80715</v>
      </c>
    </row>
    <row r="27" spans="1:14" ht="18" customHeight="1">
      <c r="A27" s="232">
        <v>0</v>
      </c>
      <c r="B27" s="233" t="s">
        <v>341</v>
      </c>
      <c r="C27" s="234" t="s">
        <v>321</v>
      </c>
      <c r="D27" s="780">
        <v>15127</v>
      </c>
      <c r="E27" s="780"/>
      <c r="F27" s="780">
        <v>15394</v>
      </c>
      <c r="G27" s="780"/>
      <c r="H27" s="235">
        <v>13979</v>
      </c>
      <c r="I27" s="235">
        <v>13563</v>
      </c>
      <c r="J27" s="235">
        <v>12377</v>
      </c>
      <c r="K27" s="235">
        <v>11151</v>
      </c>
      <c r="L27" s="235">
        <v>9776</v>
      </c>
      <c r="M27" s="235">
        <v>8693</v>
      </c>
      <c r="N27" s="236"/>
    </row>
    <row r="28" spans="1:14" ht="18" customHeight="1">
      <c r="A28" s="232">
        <v>15</v>
      </c>
      <c r="B28" s="232" t="s">
        <v>549</v>
      </c>
      <c r="C28" s="237"/>
      <c r="D28" s="780">
        <v>40560</v>
      </c>
      <c r="E28" s="780"/>
      <c r="F28" s="780">
        <v>44501</v>
      </c>
      <c r="G28" s="780"/>
      <c r="H28" s="235">
        <v>50681</v>
      </c>
      <c r="I28" s="235">
        <v>56432</v>
      </c>
      <c r="J28" s="235">
        <v>57755</v>
      </c>
      <c r="K28" s="235">
        <v>57107</v>
      </c>
      <c r="L28" s="235">
        <v>54281</v>
      </c>
      <c r="M28" s="235">
        <v>48820</v>
      </c>
    </row>
    <row r="29" spans="1:14" ht="18" customHeight="1">
      <c r="A29" s="232">
        <v>65</v>
      </c>
      <c r="B29" s="781" t="s">
        <v>511</v>
      </c>
      <c r="C29" s="782"/>
      <c r="D29" s="780">
        <v>5490</v>
      </c>
      <c r="E29" s="780"/>
      <c r="F29" s="780">
        <v>6639</v>
      </c>
      <c r="G29" s="780"/>
      <c r="H29" s="235">
        <v>8494</v>
      </c>
      <c r="I29" s="235">
        <v>10513</v>
      </c>
      <c r="J29" s="235">
        <v>13074</v>
      </c>
      <c r="K29" s="235">
        <v>16589</v>
      </c>
      <c r="L29" s="235">
        <v>19410</v>
      </c>
      <c r="M29" s="235">
        <v>22896</v>
      </c>
    </row>
    <row r="30" spans="1:14">
      <c r="A30" s="229"/>
      <c r="B30" s="229"/>
      <c r="C30" s="230"/>
      <c r="D30" s="222"/>
      <c r="E30" s="222"/>
      <c r="F30" s="222"/>
      <c r="G30" s="222"/>
      <c r="H30" s="222"/>
      <c r="I30" s="222"/>
      <c r="J30" s="222"/>
      <c r="K30" s="222"/>
      <c r="L30" s="222"/>
      <c r="M30" s="222"/>
    </row>
    <row r="31" spans="1:14" ht="18" customHeight="1">
      <c r="A31" s="777" t="s">
        <v>31</v>
      </c>
      <c r="B31" s="777"/>
      <c r="C31" s="778"/>
      <c r="D31" s="779">
        <v>30482</v>
      </c>
      <c r="E31" s="779"/>
      <c r="F31" s="779">
        <v>33123</v>
      </c>
      <c r="G31" s="779"/>
      <c r="H31" s="231">
        <v>36518</v>
      </c>
      <c r="I31" s="231">
        <v>40262</v>
      </c>
      <c r="J31" s="231">
        <v>41509</v>
      </c>
      <c r="K31" s="231">
        <v>42273</v>
      </c>
      <c r="L31" s="231">
        <v>41622</v>
      </c>
      <c r="M31" s="231">
        <v>40564</v>
      </c>
      <c r="N31" s="236"/>
    </row>
    <row r="32" spans="1:14" ht="18" customHeight="1">
      <c r="A32" s="232">
        <v>0</v>
      </c>
      <c r="B32" s="233" t="s">
        <v>341</v>
      </c>
      <c r="C32" s="234" t="s">
        <v>321</v>
      </c>
      <c r="D32" s="780">
        <v>7737</v>
      </c>
      <c r="E32" s="780"/>
      <c r="F32" s="780">
        <v>7910</v>
      </c>
      <c r="G32" s="780"/>
      <c r="H32" s="235">
        <v>7155</v>
      </c>
      <c r="I32" s="235">
        <v>6941</v>
      </c>
      <c r="J32" s="235">
        <v>6327</v>
      </c>
      <c r="K32" s="235">
        <v>5740</v>
      </c>
      <c r="L32" s="235">
        <v>5072</v>
      </c>
      <c r="M32" s="235">
        <v>4549</v>
      </c>
    </row>
    <row r="33" spans="1:14" ht="18" customHeight="1">
      <c r="A33" s="232">
        <v>15</v>
      </c>
      <c r="B33" s="232" t="s">
        <v>549</v>
      </c>
      <c r="C33" s="237"/>
      <c r="D33" s="780">
        <v>20378</v>
      </c>
      <c r="E33" s="780"/>
      <c r="F33" s="780">
        <v>22440</v>
      </c>
      <c r="G33" s="780"/>
      <c r="H33" s="235">
        <v>25896</v>
      </c>
      <c r="I33" s="235">
        <v>28924</v>
      </c>
      <c r="J33" s="235">
        <v>29672</v>
      </c>
      <c r="K33" s="235">
        <v>29324</v>
      </c>
      <c r="L33" s="235">
        <v>27880</v>
      </c>
      <c r="M33" s="235">
        <v>25284</v>
      </c>
    </row>
    <row r="34" spans="1:14" ht="18" customHeight="1">
      <c r="A34" s="232">
        <v>65</v>
      </c>
      <c r="B34" s="781" t="s">
        <v>511</v>
      </c>
      <c r="C34" s="782"/>
      <c r="D34" s="780">
        <v>2367</v>
      </c>
      <c r="E34" s="780"/>
      <c r="F34" s="780">
        <v>2761</v>
      </c>
      <c r="G34" s="780"/>
      <c r="H34" s="235">
        <v>3433</v>
      </c>
      <c r="I34" s="235">
        <v>4375</v>
      </c>
      <c r="J34" s="235">
        <v>5509</v>
      </c>
      <c r="K34" s="235">
        <v>7201</v>
      </c>
      <c r="L34" s="235">
        <v>8611</v>
      </c>
      <c r="M34" s="235">
        <v>10485</v>
      </c>
    </row>
    <row r="35" spans="1:14">
      <c r="A35" s="229"/>
      <c r="B35" s="229"/>
      <c r="C35" s="230"/>
      <c r="D35" s="222"/>
      <c r="E35" s="222"/>
      <c r="F35" s="222"/>
      <c r="G35" s="222"/>
      <c r="H35" s="222"/>
      <c r="I35" s="222"/>
      <c r="J35" s="222"/>
      <c r="K35" s="222"/>
      <c r="L35" s="222"/>
      <c r="M35" s="222"/>
    </row>
    <row r="36" spans="1:14" ht="18" customHeight="1">
      <c r="A36" s="777" t="s">
        <v>39</v>
      </c>
      <c r="B36" s="777"/>
      <c r="C36" s="778"/>
      <c r="D36" s="779">
        <v>30697</v>
      </c>
      <c r="E36" s="779"/>
      <c r="F36" s="779">
        <v>33427</v>
      </c>
      <c r="G36" s="779"/>
      <c r="H36" s="231">
        <v>36696</v>
      </c>
      <c r="I36" s="231">
        <v>40273</v>
      </c>
      <c r="J36" s="231">
        <v>41701</v>
      </c>
      <c r="K36" s="231">
        <v>42587</v>
      </c>
      <c r="L36" s="231">
        <v>41927</v>
      </c>
      <c r="M36" s="231">
        <v>40151</v>
      </c>
    </row>
    <row r="37" spans="1:14" ht="18" customHeight="1">
      <c r="A37" s="232">
        <v>0</v>
      </c>
      <c r="B37" s="233" t="s">
        <v>341</v>
      </c>
      <c r="C37" s="234" t="s">
        <v>321</v>
      </c>
      <c r="D37" s="780">
        <v>7390</v>
      </c>
      <c r="E37" s="780"/>
      <c r="F37" s="780">
        <v>7484</v>
      </c>
      <c r="G37" s="780"/>
      <c r="H37" s="235">
        <v>6824</v>
      </c>
      <c r="I37" s="235">
        <v>6622</v>
      </c>
      <c r="J37" s="235">
        <v>6050</v>
      </c>
      <c r="K37" s="235">
        <v>5411</v>
      </c>
      <c r="L37" s="235">
        <v>4704</v>
      </c>
      <c r="M37" s="235">
        <v>4144</v>
      </c>
      <c r="N37" s="235"/>
    </row>
    <row r="38" spans="1:14" ht="18" customHeight="1">
      <c r="A38" s="232">
        <v>15</v>
      </c>
      <c r="B38" s="232" t="s">
        <v>549</v>
      </c>
      <c r="C38" s="237"/>
      <c r="D38" s="780">
        <v>20182</v>
      </c>
      <c r="E38" s="780"/>
      <c r="F38" s="780">
        <v>22061</v>
      </c>
      <c r="G38" s="780"/>
      <c r="H38" s="235">
        <v>24785</v>
      </c>
      <c r="I38" s="235">
        <v>27508</v>
      </c>
      <c r="J38" s="235">
        <v>28083</v>
      </c>
      <c r="K38" s="235">
        <v>27783</v>
      </c>
      <c r="L38" s="235">
        <v>26401</v>
      </c>
      <c r="M38" s="235">
        <v>23536</v>
      </c>
    </row>
    <row r="39" spans="1:14" ht="18" customHeight="1">
      <c r="A39" s="232">
        <v>65</v>
      </c>
      <c r="B39" s="781" t="s">
        <v>511</v>
      </c>
      <c r="C39" s="782"/>
      <c r="D39" s="780">
        <v>3123</v>
      </c>
      <c r="E39" s="780"/>
      <c r="F39" s="780">
        <v>3878</v>
      </c>
      <c r="G39" s="780"/>
      <c r="H39" s="235">
        <v>5061</v>
      </c>
      <c r="I39" s="235">
        <v>6138</v>
      </c>
      <c r="J39" s="235">
        <v>7565</v>
      </c>
      <c r="K39" s="235">
        <v>9388</v>
      </c>
      <c r="L39" s="235">
        <v>10799</v>
      </c>
      <c r="M39" s="235">
        <v>12411</v>
      </c>
    </row>
    <row r="40" spans="1:14">
      <c r="A40" s="223"/>
      <c r="B40" s="223"/>
      <c r="C40" s="224"/>
      <c r="D40" s="238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14" ht="21" customHeight="1">
      <c r="A41" s="762" t="s">
        <v>151</v>
      </c>
      <c r="B41" s="762"/>
      <c r="C41" s="762"/>
      <c r="D41" s="762"/>
      <c r="E41" s="762"/>
      <c r="F41" s="762"/>
      <c r="G41" s="762"/>
      <c r="H41" s="762"/>
      <c r="I41" s="762"/>
      <c r="J41" s="215"/>
      <c r="K41" s="215"/>
      <c r="L41" s="764" t="s">
        <v>495</v>
      </c>
      <c r="M41" s="764"/>
    </row>
  </sheetData>
  <mergeCells count="71">
    <mergeCell ref="B39:C39"/>
    <mergeCell ref="D39:E39"/>
    <mergeCell ref="F39:G39"/>
    <mergeCell ref="A41:I41"/>
    <mergeCell ref="L41:M41"/>
    <mergeCell ref="A36:C36"/>
    <mergeCell ref="D36:E36"/>
    <mergeCell ref="F36:G36"/>
    <mergeCell ref="D37:E37"/>
    <mergeCell ref="F37:G37"/>
    <mergeCell ref="D38:E38"/>
    <mergeCell ref="F38:G38"/>
    <mergeCell ref="D32:E32"/>
    <mergeCell ref="F32:G32"/>
    <mergeCell ref="D33:E33"/>
    <mergeCell ref="F33:G33"/>
    <mergeCell ref="B34:C34"/>
    <mergeCell ref="D34:E34"/>
    <mergeCell ref="F34:G34"/>
    <mergeCell ref="B29:C29"/>
    <mergeCell ref="D29:E29"/>
    <mergeCell ref="F29:G29"/>
    <mergeCell ref="A31:C31"/>
    <mergeCell ref="D31:E31"/>
    <mergeCell ref="F31:G31"/>
    <mergeCell ref="A26:C26"/>
    <mergeCell ref="D26:E26"/>
    <mergeCell ref="F26:G26"/>
    <mergeCell ref="D27:E27"/>
    <mergeCell ref="F27:G27"/>
    <mergeCell ref="D28:E28"/>
    <mergeCell ref="F28:G28"/>
    <mergeCell ref="A19:J20"/>
    <mergeCell ref="L19:M19"/>
    <mergeCell ref="A22:M22"/>
    <mergeCell ref="K23:M23"/>
    <mergeCell ref="A24:C24"/>
    <mergeCell ref="D24:E24"/>
    <mergeCell ref="F24:G24"/>
    <mergeCell ref="D15:F15"/>
    <mergeCell ref="L15:M15"/>
    <mergeCell ref="D16:F16"/>
    <mergeCell ref="L16:M16"/>
    <mergeCell ref="D17:F17"/>
    <mergeCell ref="L17:M17"/>
    <mergeCell ref="D12:F12"/>
    <mergeCell ref="L12:M12"/>
    <mergeCell ref="D13:F13"/>
    <mergeCell ref="L13:M13"/>
    <mergeCell ref="D14:F14"/>
    <mergeCell ref="L14:M14"/>
    <mergeCell ref="D9:F9"/>
    <mergeCell ref="L9:M9"/>
    <mergeCell ref="D10:F10"/>
    <mergeCell ref="L10:M10"/>
    <mergeCell ref="D11:F11"/>
    <mergeCell ref="L11:M11"/>
    <mergeCell ref="D6:F6"/>
    <mergeCell ref="L6:M6"/>
    <mergeCell ref="D7:F7"/>
    <mergeCell ref="L7:M7"/>
    <mergeCell ref="D8:F8"/>
    <mergeCell ref="L8:M8"/>
    <mergeCell ref="A1:M1"/>
    <mergeCell ref="K2:M2"/>
    <mergeCell ref="A3:C4"/>
    <mergeCell ref="D3:G4"/>
    <mergeCell ref="H3:J3"/>
    <mergeCell ref="K3:K4"/>
    <mergeCell ref="L3:M3"/>
    <mergeCell ref="L4:M4"/>
  </mergeCells>
  <phoneticPr fontId="68"/>
  <pageMargins left="0.78700000000000003" right="0.78700000000000003" top="0.98399999999999999" bottom="0.98399999999999999" header="0.51200000000000001" footer="0.51200000000000001"/>
  <pageSetup paperSize="9" scale="99" firstPageNumber="0" orientation="portrait" r:id="rId1"/>
  <headerFooter alignWithMargins="0">
    <oddFooter>&amp;C&amp;"ＭＳ Ｐ明朝,標準"&amp;10
- 19 -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zoomScaleNormal="100" workbookViewId="0">
      <selection activeCell="O38" sqref="O38"/>
    </sheetView>
  </sheetViews>
  <sheetFormatPr defaultColWidth="9.875" defaultRowHeight="14.65" customHeight="1"/>
  <cols>
    <col min="1" max="1" width="1.625" style="240" customWidth="1"/>
    <col min="2" max="2" width="0.75" style="241" customWidth="1"/>
    <col min="3" max="3" width="3.5" style="241" customWidth="1"/>
    <col min="4" max="4" width="9.875" style="241" customWidth="1"/>
    <col min="5" max="5" width="1.75" style="241" customWidth="1"/>
    <col min="6" max="12" width="11.875" style="241" customWidth="1"/>
    <col min="13" max="13" width="9.875" style="241" bestFit="1"/>
    <col min="14" max="16384" width="9.875" style="241"/>
  </cols>
  <sheetData>
    <row r="1" spans="1:13" ht="23.25" customHeight="1">
      <c r="I1" s="786" t="s">
        <v>612</v>
      </c>
      <c r="J1" s="786"/>
      <c r="K1" s="786"/>
      <c r="L1" s="786"/>
    </row>
    <row r="2" spans="1:13" s="242" customFormat="1" ht="18" customHeight="1">
      <c r="A2" s="247"/>
      <c r="B2" s="248"/>
      <c r="C2" s="248"/>
      <c r="D2" s="248"/>
      <c r="E2" s="249" ph="1"/>
      <c r="F2" s="250"/>
      <c r="G2" s="250"/>
      <c r="H2" s="251"/>
      <c r="I2" s="252"/>
      <c r="J2" s="253"/>
      <c r="K2" s="254"/>
    </row>
    <row r="3" spans="1:13" s="243" customFormat="1" ht="21" customHeight="1">
      <c r="A3" s="255"/>
      <c r="B3" s="787" t="s">
        <v>314</v>
      </c>
      <c r="C3" s="788"/>
      <c r="D3" s="788"/>
      <c r="E3" s="788"/>
      <c r="F3" s="791" t="s">
        <v>504</v>
      </c>
      <c r="G3" s="791"/>
      <c r="H3" s="791"/>
      <c r="I3" s="792" t="s">
        <v>319</v>
      </c>
      <c r="J3" s="792"/>
      <c r="K3" s="793" t="s">
        <v>565</v>
      </c>
      <c r="L3" s="795" t="s">
        <v>540</v>
      </c>
    </row>
    <row r="4" spans="1:13" s="243" customFormat="1" ht="21" customHeight="1">
      <c r="A4" s="255"/>
      <c r="B4" s="789"/>
      <c r="C4" s="790"/>
      <c r="D4" s="790"/>
      <c r="E4" s="790"/>
      <c r="F4" s="256" t="s">
        <v>245</v>
      </c>
      <c r="G4" s="256" t="s">
        <v>218</v>
      </c>
      <c r="H4" s="256" t="s">
        <v>614</v>
      </c>
      <c r="I4" s="257" t="s">
        <v>615</v>
      </c>
      <c r="J4" s="258" t="s">
        <v>2</v>
      </c>
      <c r="K4" s="794"/>
      <c r="L4" s="796"/>
    </row>
    <row r="5" spans="1:13" s="244" customFormat="1" ht="11.25" customHeight="1">
      <c r="A5" s="259"/>
      <c r="B5" s="260"/>
      <c r="C5" s="260"/>
      <c r="D5" s="260"/>
      <c r="E5" s="261"/>
      <c r="F5" s="262" t="s">
        <v>617</v>
      </c>
      <c r="G5" s="263" t="s">
        <v>618</v>
      </c>
      <c r="H5" s="263" t="s">
        <v>618</v>
      </c>
      <c r="I5" s="264" t="s">
        <v>618</v>
      </c>
      <c r="J5" s="265" t="s">
        <v>235</v>
      </c>
      <c r="K5" s="266" t="s">
        <v>161</v>
      </c>
      <c r="L5" s="267" t="s">
        <v>618</v>
      </c>
    </row>
    <row r="6" spans="1:13" s="245" customFormat="1" ht="17.100000000000001" customHeight="1">
      <c r="A6" s="268"/>
      <c r="B6" s="269"/>
      <c r="C6" s="783" t="s">
        <v>439</v>
      </c>
      <c r="D6" s="783"/>
      <c r="E6" s="270"/>
      <c r="F6" s="271">
        <v>7266534</v>
      </c>
      <c r="G6" s="271">
        <v>3628418</v>
      </c>
      <c r="H6" s="271">
        <v>3638116</v>
      </c>
      <c r="I6" s="272">
        <v>71978</v>
      </c>
      <c r="J6" s="273">
        <v>1.0004508965000001</v>
      </c>
      <c r="K6" s="274">
        <v>1913.4</v>
      </c>
      <c r="L6" s="275">
        <v>105203</v>
      </c>
    </row>
    <row r="7" spans="1:13" s="245" customFormat="1" ht="17.100000000000001" customHeight="1">
      <c r="A7" s="268"/>
      <c r="B7" s="269"/>
      <c r="C7" s="784" t="s">
        <v>298</v>
      </c>
      <c r="D7" s="784"/>
      <c r="E7" s="270"/>
      <c r="F7" s="271">
        <v>6760813</v>
      </c>
      <c r="G7" s="271">
        <v>3375724</v>
      </c>
      <c r="H7" s="271">
        <v>3385089</v>
      </c>
      <c r="I7" s="272">
        <v>88303</v>
      </c>
      <c r="J7" s="273">
        <v>1.323385053</v>
      </c>
      <c r="K7" s="274">
        <v>2394.9</v>
      </c>
      <c r="L7" s="275">
        <v>100436</v>
      </c>
    </row>
    <row r="8" spans="1:13" s="245" customFormat="1" ht="17.100000000000001" customHeight="1">
      <c r="A8" s="268"/>
      <c r="B8" s="276"/>
      <c r="C8" s="784" t="s">
        <v>575</v>
      </c>
      <c r="D8" s="784"/>
      <c r="E8" s="270"/>
      <c r="F8" s="271">
        <v>1263979</v>
      </c>
      <c r="G8" s="271">
        <v>627238</v>
      </c>
      <c r="H8" s="271">
        <v>636741</v>
      </c>
      <c r="I8" s="272">
        <v>41545</v>
      </c>
      <c r="J8" s="273">
        <v>3.3985474880000002</v>
      </c>
      <c r="K8" s="277">
        <v>5813.3</v>
      </c>
      <c r="L8" s="278">
        <v>13776</v>
      </c>
    </row>
    <row r="9" spans="1:13" s="242" customFormat="1" ht="6" customHeight="1">
      <c r="A9" s="247"/>
      <c r="B9" s="260"/>
      <c r="C9" s="279"/>
      <c r="D9" s="280"/>
      <c r="E9" s="260"/>
      <c r="I9" s="281"/>
      <c r="J9" s="282"/>
      <c r="M9" s="283"/>
    </row>
    <row r="10" spans="1:13" s="242" customFormat="1" ht="17.100000000000001" customHeight="1">
      <c r="A10" s="247"/>
      <c r="B10" s="284"/>
      <c r="C10" s="285" t="s">
        <v>619</v>
      </c>
      <c r="D10" s="286" t="s">
        <v>460</v>
      </c>
      <c r="E10" s="260"/>
      <c r="F10" s="287">
        <v>350745</v>
      </c>
      <c r="G10" s="288">
        <v>175559</v>
      </c>
      <c r="H10" s="288">
        <v>175186</v>
      </c>
      <c r="I10" s="289">
        <v>8075</v>
      </c>
      <c r="J10" s="290">
        <v>2.3564945866000002</v>
      </c>
      <c r="K10" s="291">
        <v>3214</v>
      </c>
      <c r="L10" s="292">
        <v>4375</v>
      </c>
    </row>
    <row r="11" spans="1:13" s="242" customFormat="1" ht="17.100000000000001" customHeight="1">
      <c r="A11" s="247"/>
      <c r="B11" s="284"/>
      <c r="C11" s="285" t="s">
        <v>621</v>
      </c>
      <c r="D11" s="286" t="s">
        <v>324</v>
      </c>
      <c r="E11" s="260"/>
      <c r="F11" s="293">
        <v>198742</v>
      </c>
      <c r="G11" s="293">
        <v>99169</v>
      </c>
      <c r="H11" s="293">
        <v>99573</v>
      </c>
      <c r="I11" s="289">
        <v>-4438</v>
      </c>
      <c r="J11" s="290">
        <v>-2.1842701053</v>
      </c>
      <c r="K11" s="291">
        <v>1243.5</v>
      </c>
      <c r="L11" s="294">
        <v>2247</v>
      </c>
    </row>
    <row r="12" spans="1:13" s="242" customFormat="1" ht="17.100000000000001" customHeight="1">
      <c r="A12" s="247"/>
      <c r="B12" s="284"/>
      <c r="C12" s="285" t="s">
        <v>297</v>
      </c>
      <c r="D12" s="286" t="s">
        <v>624</v>
      </c>
      <c r="E12" s="260"/>
      <c r="F12" s="293">
        <v>578112</v>
      </c>
      <c r="G12" s="293">
        <v>292067</v>
      </c>
      <c r="H12" s="293">
        <v>286045</v>
      </c>
      <c r="I12" s="295">
        <v>16606</v>
      </c>
      <c r="J12" s="296">
        <v>2.9574038389999999</v>
      </c>
      <c r="K12" s="291">
        <v>9331.9</v>
      </c>
      <c r="L12" s="294">
        <v>20527</v>
      </c>
    </row>
    <row r="13" spans="1:13" s="242" customFormat="1" ht="17.100000000000001" customHeight="1">
      <c r="A13" s="247"/>
      <c r="B13" s="284"/>
      <c r="C13" s="285" t="s">
        <v>625</v>
      </c>
      <c r="D13" s="286" t="s">
        <v>604</v>
      </c>
      <c r="E13" s="260"/>
      <c r="F13" s="293">
        <v>82113</v>
      </c>
      <c r="G13" s="293">
        <v>40635</v>
      </c>
      <c r="H13" s="293">
        <v>41478</v>
      </c>
      <c r="I13" s="289">
        <v>-3673</v>
      </c>
      <c r="J13" s="290">
        <v>-4.2815844076999996</v>
      </c>
      <c r="K13" s="291">
        <v>1216.7</v>
      </c>
      <c r="L13" s="294">
        <v>977</v>
      </c>
    </row>
    <row r="14" spans="1:13" s="242" customFormat="1" ht="17.100000000000001" customHeight="1">
      <c r="A14" s="247"/>
      <c r="B14" s="284"/>
      <c r="C14" s="285" t="s">
        <v>628</v>
      </c>
      <c r="D14" s="286" t="s">
        <v>122</v>
      </c>
      <c r="E14" s="260"/>
      <c r="F14" s="293">
        <v>63555</v>
      </c>
      <c r="G14" s="293">
        <v>30902</v>
      </c>
      <c r="H14" s="293">
        <v>32653</v>
      </c>
      <c r="I14" s="295">
        <v>-3400</v>
      </c>
      <c r="J14" s="296">
        <v>-5.0780374878999996</v>
      </c>
      <c r="K14" s="291">
        <v>110</v>
      </c>
      <c r="L14" s="294">
        <v>432</v>
      </c>
    </row>
    <row r="15" spans="1:13" s="242" customFormat="1" ht="6" customHeight="1">
      <c r="A15" s="247"/>
      <c r="B15" s="284"/>
      <c r="C15" s="285"/>
      <c r="D15" s="286"/>
      <c r="E15" s="260"/>
      <c r="I15" s="281"/>
      <c r="J15" s="282"/>
    </row>
    <row r="16" spans="1:13" s="242" customFormat="1" ht="17.100000000000001" customHeight="1">
      <c r="A16" s="247"/>
      <c r="B16" s="284"/>
      <c r="C16" s="285" t="s">
        <v>558</v>
      </c>
      <c r="D16" s="286" t="s">
        <v>630</v>
      </c>
      <c r="E16" s="260"/>
      <c r="F16" s="293">
        <v>340386</v>
      </c>
      <c r="G16" s="293">
        <v>168205</v>
      </c>
      <c r="H16" s="293">
        <v>172181</v>
      </c>
      <c r="I16" s="295">
        <v>-1538</v>
      </c>
      <c r="J16" s="296">
        <v>-0.44980755960000002</v>
      </c>
      <c r="K16" s="291">
        <v>4720.3999999999996</v>
      </c>
      <c r="L16" s="294">
        <v>2809</v>
      </c>
    </row>
    <row r="17" spans="1:13" s="242" customFormat="1" ht="17.100000000000001" customHeight="1">
      <c r="A17" s="247"/>
      <c r="B17" s="284"/>
      <c r="C17" s="297" t="s">
        <v>632</v>
      </c>
      <c r="D17" s="298" t="s">
        <v>279</v>
      </c>
      <c r="E17" s="299"/>
      <c r="F17" s="300">
        <v>80715</v>
      </c>
      <c r="G17" s="301">
        <v>40564</v>
      </c>
      <c r="H17" s="301">
        <v>40151</v>
      </c>
      <c r="I17" s="272">
        <v>-2834</v>
      </c>
      <c r="J17" s="273">
        <v>-3.3920214485</v>
      </c>
      <c r="K17" s="277">
        <v>418.1</v>
      </c>
      <c r="L17" s="275">
        <v>588</v>
      </c>
      <c r="M17" s="248"/>
    </row>
    <row r="18" spans="1:13" s="242" customFormat="1" ht="17.100000000000001" customHeight="1">
      <c r="A18" s="247"/>
      <c r="B18" s="284"/>
      <c r="C18" s="285" t="s">
        <v>95</v>
      </c>
      <c r="D18" s="286" t="s">
        <v>574</v>
      </c>
      <c r="E18" s="299"/>
      <c r="F18" s="293">
        <v>112229</v>
      </c>
      <c r="G18" s="293">
        <v>55828</v>
      </c>
      <c r="H18" s="293">
        <v>56401</v>
      </c>
      <c r="I18" s="289">
        <v>-2773</v>
      </c>
      <c r="J18" s="290">
        <v>-2.4112624128000002</v>
      </c>
      <c r="K18" s="291">
        <v>841.9</v>
      </c>
      <c r="L18" s="294">
        <v>1039</v>
      </c>
    </row>
    <row r="19" spans="1:13" s="242" customFormat="1" ht="17.100000000000001" customHeight="1">
      <c r="A19" s="247"/>
      <c r="B19" s="284"/>
      <c r="C19" s="285" t="s">
        <v>326</v>
      </c>
      <c r="D19" s="286" t="s">
        <v>633</v>
      </c>
      <c r="E19" s="299"/>
      <c r="F19" s="293">
        <v>77881</v>
      </c>
      <c r="G19" s="293">
        <v>38622</v>
      </c>
      <c r="H19" s="293">
        <v>39259</v>
      </c>
      <c r="I19" s="295">
        <v>-4008</v>
      </c>
      <c r="J19" s="296">
        <v>-4.8944302653999996</v>
      </c>
      <c r="K19" s="291">
        <v>868.3</v>
      </c>
      <c r="L19" s="294">
        <v>1477</v>
      </c>
    </row>
    <row r="20" spans="1:13" s="242" customFormat="1" ht="17.100000000000001" customHeight="1">
      <c r="A20" s="247"/>
      <c r="B20" s="284"/>
      <c r="C20" s="285" t="s">
        <v>283</v>
      </c>
      <c r="D20" s="286" t="s">
        <v>474</v>
      </c>
      <c r="E20" s="260"/>
      <c r="F20" s="293">
        <v>91437</v>
      </c>
      <c r="G20" s="293">
        <v>46131</v>
      </c>
      <c r="H20" s="293">
        <v>45306</v>
      </c>
      <c r="I20" s="295">
        <v>1338</v>
      </c>
      <c r="J20" s="296">
        <v>1.4850331301999999</v>
      </c>
      <c r="K20" s="291">
        <v>1399.2</v>
      </c>
      <c r="L20" s="294">
        <v>1428</v>
      </c>
    </row>
    <row r="21" spans="1:13" s="242" customFormat="1" ht="6" customHeight="1">
      <c r="A21" s="247"/>
      <c r="B21" s="284"/>
      <c r="C21" s="285"/>
      <c r="D21" s="286"/>
      <c r="E21" s="260"/>
      <c r="I21" s="281"/>
      <c r="J21" s="282"/>
    </row>
    <row r="22" spans="1:13" s="242" customFormat="1" ht="17.100000000000001" customHeight="1">
      <c r="A22" s="247"/>
      <c r="B22" s="284"/>
      <c r="C22" s="285" t="s">
        <v>260</v>
      </c>
      <c r="D22" s="286" t="s">
        <v>635</v>
      </c>
      <c r="E22" s="260"/>
      <c r="F22" s="293">
        <v>232709</v>
      </c>
      <c r="G22" s="293">
        <v>114813</v>
      </c>
      <c r="H22" s="293">
        <v>117896</v>
      </c>
      <c r="I22" s="295">
        <v>-4462</v>
      </c>
      <c r="J22" s="296">
        <v>-1.8813429972</v>
      </c>
      <c r="K22" s="291">
        <v>3525.9</v>
      </c>
      <c r="L22" s="294">
        <v>2400</v>
      </c>
    </row>
    <row r="23" spans="1:13" s="242" customFormat="1" ht="17.100000000000001" customHeight="1">
      <c r="A23" s="247"/>
      <c r="B23" s="284"/>
      <c r="C23" s="285" t="s">
        <v>496</v>
      </c>
      <c r="D23" s="286" t="s">
        <v>229</v>
      </c>
      <c r="E23" s="260"/>
      <c r="F23" s="293">
        <v>152405</v>
      </c>
      <c r="G23" s="293">
        <v>76580</v>
      </c>
      <c r="H23" s="293">
        <v>75825</v>
      </c>
      <c r="I23" s="295">
        <v>-3322</v>
      </c>
      <c r="J23" s="296">
        <v>-2.133220315</v>
      </c>
      <c r="K23" s="291">
        <v>3110.9</v>
      </c>
      <c r="L23" s="294">
        <v>1651</v>
      </c>
    </row>
    <row r="24" spans="1:13" s="242" customFormat="1" ht="17.100000000000001" customHeight="1">
      <c r="A24" s="247"/>
      <c r="B24" s="284"/>
      <c r="C24" s="285" t="s">
        <v>450</v>
      </c>
      <c r="D24" s="286" t="s">
        <v>636</v>
      </c>
      <c r="E24" s="260"/>
      <c r="F24" s="287">
        <v>54874</v>
      </c>
      <c r="G24" s="288">
        <v>27069</v>
      </c>
      <c r="H24" s="288">
        <v>27805</v>
      </c>
      <c r="I24" s="289">
        <v>-1330</v>
      </c>
      <c r="J24" s="290">
        <v>-2.3663796171000002</v>
      </c>
      <c r="K24" s="291">
        <v>935.8</v>
      </c>
      <c r="L24" s="294">
        <v>672</v>
      </c>
    </row>
    <row r="25" spans="1:13" s="242" customFormat="1" ht="17.100000000000001" customHeight="1">
      <c r="A25" s="247"/>
      <c r="B25" s="284"/>
      <c r="C25" s="285" t="s">
        <v>337</v>
      </c>
      <c r="D25" s="286" t="s">
        <v>637</v>
      </c>
      <c r="E25" s="260"/>
      <c r="F25" s="293">
        <v>118072</v>
      </c>
      <c r="G25" s="293">
        <v>58346</v>
      </c>
      <c r="H25" s="293">
        <v>59726</v>
      </c>
      <c r="I25" s="295">
        <v>-1567</v>
      </c>
      <c r="J25" s="296">
        <v>-1.3097735688000001</v>
      </c>
      <c r="K25" s="291">
        <v>1750.8</v>
      </c>
      <c r="L25" s="294">
        <v>1146</v>
      </c>
    </row>
    <row r="26" spans="1:13" s="242" customFormat="1" ht="17.100000000000001" customHeight="1">
      <c r="A26" s="247"/>
      <c r="B26" s="284"/>
      <c r="C26" s="285" t="s">
        <v>190</v>
      </c>
      <c r="D26" s="286" t="s">
        <v>639</v>
      </c>
      <c r="E26" s="260"/>
      <c r="F26" s="293">
        <v>143811</v>
      </c>
      <c r="G26" s="293">
        <v>71594</v>
      </c>
      <c r="H26" s="293">
        <v>72217</v>
      </c>
      <c r="I26" s="295">
        <v>-807</v>
      </c>
      <c r="J26" s="296">
        <v>-0.55802182300000003</v>
      </c>
      <c r="K26" s="291">
        <v>1039.3</v>
      </c>
      <c r="L26" s="294">
        <v>2111</v>
      </c>
    </row>
    <row r="27" spans="1:13" s="242" customFormat="1" ht="6" customHeight="1">
      <c r="A27" s="247"/>
      <c r="B27" s="284"/>
      <c r="C27" s="285"/>
      <c r="D27" s="286"/>
      <c r="E27" s="260"/>
      <c r="I27" s="281"/>
      <c r="J27" s="282"/>
    </row>
    <row r="28" spans="1:13" s="242" customFormat="1" ht="17.100000000000001" customHeight="1">
      <c r="A28" s="247"/>
      <c r="B28" s="284"/>
      <c r="C28" s="285" t="s">
        <v>358</v>
      </c>
      <c r="D28" s="286" t="s">
        <v>13</v>
      </c>
      <c r="E28" s="260"/>
      <c r="F28" s="293">
        <v>225196</v>
      </c>
      <c r="G28" s="293">
        <v>112157</v>
      </c>
      <c r="H28" s="293">
        <v>113039</v>
      </c>
      <c r="I28" s="295">
        <v>1270</v>
      </c>
      <c r="J28" s="296">
        <v>0.56715164829999998</v>
      </c>
      <c r="K28" s="291">
        <v>4948.3</v>
      </c>
      <c r="L28" s="294">
        <v>2081</v>
      </c>
    </row>
    <row r="29" spans="1:13" s="242" customFormat="1" ht="17.100000000000001" customHeight="1">
      <c r="A29" s="247"/>
      <c r="B29" s="284"/>
      <c r="C29" s="285" t="s">
        <v>640</v>
      </c>
      <c r="D29" s="286" t="s">
        <v>200</v>
      </c>
      <c r="E29" s="260"/>
      <c r="F29" s="293">
        <v>247034</v>
      </c>
      <c r="G29" s="293">
        <v>125225</v>
      </c>
      <c r="H29" s="293">
        <v>121809</v>
      </c>
      <c r="I29" s="302">
        <v>3179</v>
      </c>
      <c r="J29" s="303">
        <v>1.3036435586999999</v>
      </c>
      <c r="K29" s="304">
        <v>8996.1</v>
      </c>
      <c r="L29" s="294">
        <v>4204</v>
      </c>
    </row>
    <row r="30" spans="1:13" s="242" customFormat="1" ht="17.100000000000001" customHeight="1">
      <c r="A30" s="247"/>
      <c r="B30" s="284"/>
      <c r="C30" s="285" t="s">
        <v>197</v>
      </c>
      <c r="D30" s="286" t="s">
        <v>73</v>
      </c>
      <c r="E30" s="260"/>
      <c r="F30" s="293">
        <v>337498</v>
      </c>
      <c r="G30" s="293">
        <v>167023</v>
      </c>
      <c r="H30" s="293">
        <v>170475</v>
      </c>
      <c r="I30" s="302">
        <v>11185</v>
      </c>
      <c r="J30" s="303">
        <v>3.4276905915000002</v>
      </c>
      <c r="K30" s="304">
        <v>5602.6</v>
      </c>
      <c r="L30" s="294">
        <v>4152</v>
      </c>
    </row>
    <row r="31" spans="1:13" s="242" customFormat="1" ht="17.100000000000001" customHeight="1">
      <c r="A31" s="247"/>
      <c r="B31" s="284"/>
      <c r="C31" s="285" t="s">
        <v>227</v>
      </c>
      <c r="D31" s="286" t="s">
        <v>642</v>
      </c>
      <c r="E31" s="260"/>
      <c r="F31" s="287">
        <v>72260</v>
      </c>
      <c r="G31" s="288">
        <v>36737</v>
      </c>
      <c r="H31" s="288">
        <v>35523</v>
      </c>
      <c r="I31" s="289">
        <v>758</v>
      </c>
      <c r="J31" s="290">
        <v>1.0601102066999999</v>
      </c>
      <c r="K31" s="291">
        <v>14140.9</v>
      </c>
      <c r="L31" s="294">
        <v>3738</v>
      </c>
    </row>
    <row r="32" spans="1:13" s="242" customFormat="1" ht="17.100000000000001" customHeight="1">
      <c r="A32" s="247"/>
      <c r="B32" s="284"/>
      <c r="C32" s="285" t="s">
        <v>644</v>
      </c>
      <c r="D32" s="286" t="s">
        <v>645</v>
      </c>
      <c r="E32" s="260"/>
      <c r="F32" s="293">
        <v>136150</v>
      </c>
      <c r="G32" s="293">
        <v>69674</v>
      </c>
      <c r="H32" s="293">
        <v>66476</v>
      </c>
      <c r="I32" s="305">
        <v>13071</v>
      </c>
      <c r="J32" s="306">
        <v>10.620008287399999</v>
      </c>
      <c r="K32" s="304">
        <v>7484.9</v>
      </c>
      <c r="L32" s="294">
        <v>3843</v>
      </c>
    </row>
    <row r="33" spans="1:12" s="242" customFormat="1" ht="6" customHeight="1">
      <c r="A33" s="247"/>
      <c r="B33" s="284"/>
      <c r="C33" s="285"/>
      <c r="D33" s="286"/>
      <c r="E33" s="260"/>
      <c r="I33" s="281"/>
      <c r="J33" s="282"/>
    </row>
    <row r="34" spans="1:12" s="242" customFormat="1" ht="17.100000000000001" customHeight="1">
      <c r="A34" s="247"/>
      <c r="B34" s="284"/>
      <c r="C34" s="285" t="s">
        <v>649</v>
      </c>
      <c r="D34" s="286" t="s">
        <v>650</v>
      </c>
      <c r="E34" s="260"/>
      <c r="F34" s="293">
        <v>148390</v>
      </c>
      <c r="G34" s="293">
        <v>73408</v>
      </c>
      <c r="H34" s="293">
        <v>74982</v>
      </c>
      <c r="I34" s="305">
        <v>-1482</v>
      </c>
      <c r="J34" s="306">
        <v>-0.98884381340000005</v>
      </c>
      <c r="K34" s="304">
        <v>3320.4</v>
      </c>
      <c r="L34" s="294">
        <v>1337</v>
      </c>
    </row>
    <row r="35" spans="1:12" s="242" customFormat="1" ht="17.100000000000001" customHeight="1">
      <c r="A35" s="247"/>
      <c r="B35" s="284"/>
      <c r="C35" s="285" t="s">
        <v>651</v>
      </c>
      <c r="D35" s="286" t="s">
        <v>652</v>
      </c>
      <c r="E35" s="260"/>
      <c r="F35" s="293">
        <v>136299</v>
      </c>
      <c r="G35" s="293">
        <v>69971</v>
      </c>
      <c r="H35" s="293">
        <v>66328</v>
      </c>
      <c r="I35" s="305">
        <v>6608</v>
      </c>
      <c r="J35" s="306">
        <v>5.0951877925</v>
      </c>
      <c r="K35" s="304">
        <v>7431.8</v>
      </c>
      <c r="L35" s="294">
        <v>2419</v>
      </c>
    </row>
    <row r="36" spans="1:12" s="242" customFormat="1" ht="17.100000000000001" customHeight="1">
      <c r="A36" s="247"/>
      <c r="B36" s="284"/>
      <c r="C36" s="285" t="s">
        <v>654</v>
      </c>
      <c r="D36" s="286" t="s">
        <v>492</v>
      </c>
      <c r="E36" s="260"/>
      <c r="F36" s="293">
        <v>72676</v>
      </c>
      <c r="G36" s="293">
        <v>35998</v>
      </c>
      <c r="H36" s="293">
        <v>36678</v>
      </c>
      <c r="I36" s="302">
        <v>3065</v>
      </c>
      <c r="J36" s="303">
        <v>4.4030397495000004</v>
      </c>
      <c r="K36" s="304">
        <v>8030.5</v>
      </c>
      <c r="L36" s="294">
        <v>1024</v>
      </c>
    </row>
    <row r="37" spans="1:12" s="242" customFormat="1" ht="17.100000000000001" customHeight="1">
      <c r="A37" s="247"/>
      <c r="B37" s="284"/>
      <c r="C37" s="285" t="s">
        <v>111</v>
      </c>
      <c r="D37" s="286" t="s">
        <v>335</v>
      </c>
      <c r="E37" s="260"/>
      <c r="F37" s="293">
        <v>80826</v>
      </c>
      <c r="G37" s="293">
        <v>41763</v>
      </c>
      <c r="H37" s="293">
        <v>39063</v>
      </c>
      <c r="I37" s="305">
        <v>81</v>
      </c>
      <c r="J37" s="306">
        <v>0.10031580900000001</v>
      </c>
      <c r="K37" s="304">
        <v>7321.2</v>
      </c>
      <c r="L37" s="294">
        <v>1663</v>
      </c>
    </row>
    <row r="38" spans="1:12" s="242" customFormat="1" ht="17.100000000000001" customHeight="1">
      <c r="A38" s="247"/>
      <c r="B38" s="284"/>
      <c r="C38" s="285" t="s">
        <v>102</v>
      </c>
      <c r="D38" s="286" t="s">
        <v>655</v>
      </c>
      <c r="E38" s="260"/>
      <c r="F38" s="287">
        <v>162122</v>
      </c>
      <c r="G38" s="288">
        <v>80627</v>
      </c>
      <c r="H38" s="288">
        <v>81495</v>
      </c>
      <c r="I38" s="289">
        <v>3345</v>
      </c>
      <c r="J38" s="290">
        <v>2.1067283044999998</v>
      </c>
      <c r="K38" s="291">
        <v>7116.9</v>
      </c>
      <c r="L38" s="294">
        <v>2154</v>
      </c>
    </row>
    <row r="39" spans="1:12" s="242" customFormat="1" ht="6" customHeight="1">
      <c r="A39" s="247"/>
      <c r="B39" s="284"/>
      <c r="C39" s="285"/>
      <c r="D39" s="286"/>
      <c r="E39" s="260"/>
      <c r="I39" s="281"/>
      <c r="J39" s="282"/>
    </row>
    <row r="40" spans="1:12" s="242" customFormat="1" ht="17.100000000000001" customHeight="1">
      <c r="A40" s="247"/>
      <c r="B40" s="284"/>
      <c r="C40" s="285" t="s">
        <v>657</v>
      </c>
      <c r="D40" s="286" t="s">
        <v>659</v>
      </c>
      <c r="E40" s="260"/>
      <c r="F40" s="293">
        <v>73936</v>
      </c>
      <c r="G40" s="293">
        <v>36567</v>
      </c>
      <c r="H40" s="293">
        <v>37369</v>
      </c>
      <c r="I40" s="305">
        <v>-775</v>
      </c>
      <c r="J40" s="306">
        <v>-1.0373305135999999</v>
      </c>
      <c r="K40" s="304">
        <v>2916.6</v>
      </c>
      <c r="L40" s="294">
        <v>472</v>
      </c>
    </row>
    <row r="41" spans="1:12" s="242" customFormat="1" ht="17.100000000000001" customHeight="1">
      <c r="A41" s="247"/>
      <c r="B41" s="284"/>
      <c r="C41" s="285" t="s">
        <v>571</v>
      </c>
      <c r="D41" s="286" t="s">
        <v>243</v>
      </c>
      <c r="E41" s="260"/>
      <c r="F41" s="293">
        <v>152311</v>
      </c>
      <c r="G41" s="293">
        <v>75993</v>
      </c>
      <c r="H41" s="293">
        <v>76318</v>
      </c>
      <c r="I41" s="305">
        <v>-1999</v>
      </c>
      <c r="J41" s="306">
        <v>-1.2954442356</v>
      </c>
      <c r="K41" s="304">
        <v>1848.2</v>
      </c>
      <c r="L41" s="294">
        <v>1753</v>
      </c>
    </row>
    <row r="42" spans="1:12" s="242" customFormat="1" ht="17.100000000000001" customHeight="1">
      <c r="A42" s="247"/>
      <c r="B42" s="284"/>
      <c r="C42" s="285" t="s">
        <v>660</v>
      </c>
      <c r="D42" s="286" t="s">
        <v>170</v>
      </c>
      <c r="E42" s="260"/>
      <c r="F42" s="293">
        <v>67409</v>
      </c>
      <c r="G42" s="293">
        <v>33320</v>
      </c>
      <c r="H42" s="293">
        <v>34089</v>
      </c>
      <c r="I42" s="305">
        <v>-1479</v>
      </c>
      <c r="J42" s="306">
        <v>-2.1469631865999999</v>
      </c>
      <c r="K42" s="304">
        <v>3401.1</v>
      </c>
      <c r="L42" s="294">
        <v>365</v>
      </c>
    </row>
    <row r="43" spans="1:12" s="242" customFormat="1" ht="17.100000000000001" customHeight="1">
      <c r="A43" s="247"/>
      <c r="B43" s="284"/>
      <c r="C43" s="285" t="s">
        <v>1</v>
      </c>
      <c r="D43" s="286" t="s">
        <v>508</v>
      </c>
      <c r="E43" s="260"/>
      <c r="F43" s="293">
        <v>86717</v>
      </c>
      <c r="G43" s="293">
        <v>44812</v>
      </c>
      <c r="H43" s="293">
        <v>41905</v>
      </c>
      <c r="I43" s="305">
        <v>3740</v>
      </c>
      <c r="J43" s="306">
        <v>4.5072730997999999</v>
      </c>
      <c r="K43" s="304">
        <v>4812.3</v>
      </c>
      <c r="L43" s="294">
        <v>2321</v>
      </c>
    </row>
    <row r="44" spans="1:12" s="242" customFormat="1" ht="17.100000000000001" customHeight="1">
      <c r="A44" s="247"/>
      <c r="B44" s="284"/>
      <c r="C44" s="285" t="s">
        <v>498</v>
      </c>
      <c r="D44" s="286" t="s">
        <v>446</v>
      </c>
      <c r="E44" s="260"/>
      <c r="F44" s="293">
        <v>108102</v>
      </c>
      <c r="G44" s="293">
        <v>53312</v>
      </c>
      <c r="H44" s="293">
        <v>54790</v>
      </c>
      <c r="I44" s="305">
        <v>1366</v>
      </c>
      <c r="J44" s="306">
        <v>1.2797931345</v>
      </c>
      <c r="K44" s="304">
        <v>5468</v>
      </c>
      <c r="L44" s="294">
        <v>1215</v>
      </c>
    </row>
    <row r="45" spans="1:12" s="242" customFormat="1" ht="6" customHeight="1">
      <c r="A45" s="247"/>
      <c r="B45" s="284"/>
      <c r="C45" s="285"/>
      <c r="D45" s="286"/>
      <c r="E45" s="260"/>
      <c r="I45" s="281"/>
      <c r="J45" s="282"/>
    </row>
    <row r="46" spans="1:12" s="242" customFormat="1" ht="17.100000000000001" customHeight="1">
      <c r="A46" s="247"/>
      <c r="B46" s="284"/>
      <c r="C46" s="285" t="s">
        <v>204</v>
      </c>
      <c r="D46" s="286" t="s">
        <v>531</v>
      </c>
      <c r="E46" s="260"/>
      <c r="F46" s="287">
        <v>136521</v>
      </c>
      <c r="G46" s="288">
        <v>68950</v>
      </c>
      <c r="H46" s="288">
        <v>67571</v>
      </c>
      <c r="I46" s="289">
        <v>5106</v>
      </c>
      <c r="J46" s="290">
        <v>3.8854012098999999</v>
      </c>
      <c r="K46" s="291">
        <v>4531.1000000000004</v>
      </c>
      <c r="L46" s="294">
        <v>2912</v>
      </c>
    </row>
    <row r="47" spans="1:12" s="242" customFormat="1" ht="17.100000000000001" customHeight="1">
      <c r="A47" s="247"/>
      <c r="B47" s="284"/>
      <c r="C47" s="285" t="s">
        <v>661</v>
      </c>
      <c r="D47" s="286" t="s">
        <v>323</v>
      </c>
      <c r="E47" s="260"/>
      <c r="F47" s="293">
        <v>62380</v>
      </c>
      <c r="G47" s="293">
        <v>30975</v>
      </c>
      <c r="H47" s="293">
        <v>31405</v>
      </c>
      <c r="I47" s="305">
        <v>-929</v>
      </c>
      <c r="J47" s="306">
        <v>-1.4674058981</v>
      </c>
      <c r="K47" s="304">
        <v>2286.6999999999998</v>
      </c>
      <c r="L47" s="294">
        <v>409</v>
      </c>
    </row>
    <row r="48" spans="1:12" s="242" customFormat="1" ht="17.100000000000001" customHeight="1">
      <c r="A48" s="247"/>
      <c r="B48" s="284"/>
      <c r="C48" s="285" t="s">
        <v>428</v>
      </c>
      <c r="D48" s="286" t="s">
        <v>385</v>
      </c>
      <c r="E48" s="260"/>
      <c r="F48" s="293">
        <v>101679</v>
      </c>
      <c r="G48" s="293">
        <v>51307</v>
      </c>
      <c r="H48" s="293">
        <v>50372</v>
      </c>
      <c r="I48" s="302">
        <v>-21</v>
      </c>
      <c r="J48" s="303">
        <v>-2.0648967599999998E-2</v>
      </c>
      <c r="K48" s="304">
        <v>2478.8000000000002</v>
      </c>
      <c r="L48" s="294">
        <v>1585</v>
      </c>
    </row>
    <row r="49" spans="1:12" s="242" customFormat="1" ht="17.100000000000001" customHeight="1">
      <c r="A49" s="247"/>
      <c r="B49" s="284"/>
      <c r="C49" s="285" t="s">
        <v>662</v>
      </c>
      <c r="D49" s="286" t="s">
        <v>664</v>
      </c>
      <c r="E49" s="260"/>
      <c r="F49" s="293">
        <v>52524</v>
      </c>
      <c r="G49" s="293">
        <v>26133</v>
      </c>
      <c r="H49" s="293">
        <v>26391</v>
      </c>
      <c r="I49" s="302">
        <v>-1488</v>
      </c>
      <c r="J49" s="303">
        <v>-2.7549433459000001</v>
      </c>
      <c r="K49" s="304">
        <v>1548</v>
      </c>
      <c r="L49" s="294">
        <v>735</v>
      </c>
    </row>
    <row r="50" spans="1:12" s="242" customFormat="1" ht="17.100000000000001" customHeight="1">
      <c r="A50" s="247"/>
      <c r="B50" s="284"/>
      <c r="C50" s="285" t="s">
        <v>666</v>
      </c>
      <c r="D50" s="286" t="s">
        <v>669</v>
      </c>
      <c r="E50" s="260"/>
      <c r="F50" s="293">
        <v>70255</v>
      </c>
      <c r="G50" s="293">
        <v>34976</v>
      </c>
      <c r="H50" s="293">
        <v>35279</v>
      </c>
      <c r="I50" s="302">
        <v>265</v>
      </c>
      <c r="J50" s="303">
        <v>0.37862551789999999</v>
      </c>
      <c r="K50" s="304">
        <v>3980.5</v>
      </c>
      <c r="L50" s="294">
        <v>743</v>
      </c>
    </row>
    <row r="51" spans="1:12" s="242" customFormat="1" ht="6" customHeight="1">
      <c r="A51" s="247"/>
      <c r="B51" s="284"/>
      <c r="C51" s="285"/>
      <c r="D51" s="286"/>
      <c r="E51" s="260"/>
      <c r="F51" s="307"/>
      <c r="G51" s="288"/>
      <c r="H51" s="288"/>
      <c r="I51" s="305"/>
      <c r="J51" s="306"/>
      <c r="K51" s="304"/>
      <c r="L51" s="294"/>
    </row>
    <row r="52" spans="1:12" s="242" customFormat="1" ht="17.100000000000001" customHeight="1">
      <c r="A52" s="247"/>
      <c r="B52" s="284"/>
      <c r="C52" s="285" t="s">
        <v>670</v>
      </c>
      <c r="D52" s="286" t="s">
        <v>671</v>
      </c>
      <c r="E52" s="260"/>
      <c r="F52" s="293">
        <v>56520</v>
      </c>
      <c r="G52" s="293">
        <v>28069</v>
      </c>
      <c r="H52" s="293">
        <v>28451</v>
      </c>
      <c r="I52" s="305">
        <v>-953</v>
      </c>
      <c r="J52" s="306">
        <v>-1.6581699233</v>
      </c>
      <c r="K52" s="304">
        <v>1190.4000000000001</v>
      </c>
      <c r="L52" s="294">
        <v>655</v>
      </c>
    </row>
    <row r="53" spans="1:12" s="242" customFormat="1" ht="17.100000000000001" customHeight="1">
      <c r="A53" s="247"/>
      <c r="B53" s="284"/>
      <c r="C53" s="285" t="s">
        <v>672</v>
      </c>
      <c r="D53" s="286" t="s">
        <v>675</v>
      </c>
      <c r="E53" s="260"/>
      <c r="F53" s="307">
        <v>69738</v>
      </c>
      <c r="G53" s="288">
        <v>34955</v>
      </c>
      <c r="H53" s="288">
        <v>34783</v>
      </c>
      <c r="I53" s="305">
        <v>4440</v>
      </c>
      <c r="J53" s="306">
        <v>6.7995956997000002</v>
      </c>
      <c r="K53" s="304">
        <v>2202.6999999999998</v>
      </c>
      <c r="L53" s="294">
        <v>1026</v>
      </c>
    </row>
    <row r="54" spans="1:12" s="242" customFormat="1" ht="17.100000000000001" customHeight="1">
      <c r="A54" s="247"/>
      <c r="B54" s="284"/>
      <c r="C54" s="285" t="s">
        <v>89</v>
      </c>
      <c r="D54" s="308" t="s">
        <v>676</v>
      </c>
      <c r="E54" s="260"/>
      <c r="F54" s="307">
        <v>110970</v>
      </c>
      <c r="G54" s="288">
        <v>54910</v>
      </c>
      <c r="H54" s="288">
        <v>56060</v>
      </c>
      <c r="I54" s="305">
        <v>5275</v>
      </c>
      <c r="J54" s="306">
        <v>4.9907753442000002</v>
      </c>
      <c r="K54" s="304">
        <v>7579.9</v>
      </c>
      <c r="L54" s="294">
        <v>1711</v>
      </c>
    </row>
    <row r="55" spans="1:12" s="246" customFormat="1" ht="17.100000000000001" customHeight="1">
      <c r="A55" s="247"/>
      <c r="B55" s="260"/>
      <c r="C55" s="285" t="s">
        <v>677</v>
      </c>
      <c r="D55" s="286" t="s">
        <v>678</v>
      </c>
      <c r="E55" s="260"/>
      <c r="F55" s="307">
        <v>51535</v>
      </c>
      <c r="G55" s="288">
        <v>25540</v>
      </c>
      <c r="H55" s="288">
        <v>25995</v>
      </c>
      <c r="I55" s="302">
        <v>1263</v>
      </c>
      <c r="J55" s="303">
        <v>2.5123329089999999</v>
      </c>
      <c r="K55" s="304">
        <v>2068</v>
      </c>
      <c r="L55" s="294">
        <v>264</v>
      </c>
    </row>
    <row r="56" spans="1:12" s="246" customFormat="1" ht="8.25" customHeight="1">
      <c r="A56" s="247"/>
      <c r="B56" s="309"/>
      <c r="C56" s="310"/>
      <c r="D56" s="311"/>
      <c r="E56" s="309"/>
      <c r="F56" s="312"/>
      <c r="G56" s="313"/>
      <c r="H56" s="313"/>
      <c r="I56" s="314"/>
      <c r="J56" s="315"/>
      <c r="K56" s="316"/>
      <c r="L56" s="317"/>
    </row>
    <row r="57" spans="1:12" s="242" customFormat="1" ht="17.25" customHeight="1">
      <c r="A57" s="247"/>
      <c r="B57" s="248"/>
      <c r="C57" s="785"/>
      <c r="D57" s="785"/>
      <c r="E57" s="785"/>
      <c r="F57" s="785"/>
      <c r="G57" s="785"/>
      <c r="H57" s="785"/>
      <c r="I57" s="785"/>
      <c r="J57" s="785"/>
      <c r="K57" s="785"/>
      <c r="L57" s="318"/>
    </row>
    <row r="58" spans="1:12" s="242" customFormat="1" ht="12" customHeight="1">
      <c r="A58" s="247"/>
      <c r="B58" s="248"/>
      <c r="C58" s="319"/>
      <c r="D58" s="320"/>
      <c r="E58" s="259"/>
      <c r="F58" s="321"/>
      <c r="G58" s="322"/>
      <c r="H58" s="322"/>
      <c r="I58" s="323"/>
      <c r="J58" s="324"/>
      <c r="K58" s="325"/>
      <c r="L58" s="318"/>
    </row>
    <row r="59" spans="1:12" s="242" customFormat="1" ht="12" customHeight="1">
      <c r="A59" s="247"/>
      <c r="B59" s="248"/>
      <c r="C59" s="319"/>
      <c r="D59" s="320"/>
      <c r="E59" s="259"/>
      <c r="F59" s="321"/>
      <c r="G59" s="322"/>
      <c r="H59" s="322"/>
      <c r="I59" s="323"/>
      <c r="J59" s="324"/>
      <c r="K59" s="325"/>
      <c r="L59" s="318"/>
    </row>
    <row r="60" spans="1:12" s="242" customFormat="1" ht="12" customHeight="1">
      <c r="A60" s="247"/>
      <c r="B60" s="248"/>
      <c r="C60" s="319"/>
      <c r="D60" s="320"/>
      <c r="E60" s="259"/>
      <c r="F60" s="321"/>
      <c r="G60" s="322"/>
      <c r="H60" s="322"/>
      <c r="I60" s="323"/>
      <c r="J60" s="324"/>
      <c r="K60" s="325"/>
      <c r="L60" s="318"/>
    </row>
    <row r="61" spans="1:12" ht="12" customHeight="1">
      <c r="H61" s="293"/>
      <c r="L61" s="326"/>
    </row>
    <row r="62" spans="1:12" ht="12" customHeight="1">
      <c r="H62" s="288"/>
      <c r="L62" s="327"/>
    </row>
    <row r="63" spans="1:12" ht="12" customHeight="1">
      <c r="H63" s="293"/>
      <c r="L63" s="327"/>
    </row>
    <row r="64" spans="1:12" ht="12" customHeight="1">
      <c r="H64" s="293"/>
      <c r="L64" s="327"/>
    </row>
    <row r="65" spans="8:12" ht="12" customHeight="1">
      <c r="H65" s="293"/>
      <c r="L65" s="327"/>
    </row>
    <row r="66" spans="8:12" ht="12" customHeight="1">
      <c r="H66" s="293"/>
      <c r="L66" s="327"/>
    </row>
    <row r="67" spans="8:12" ht="12" customHeight="1">
      <c r="H67" s="293"/>
      <c r="L67" s="327"/>
    </row>
    <row r="68" spans="8:12" ht="12" customHeight="1">
      <c r="H68" s="288"/>
      <c r="L68" s="328"/>
    </row>
    <row r="69" spans="8:12" ht="12" customHeight="1">
      <c r="H69" s="293"/>
      <c r="L69" s="327"/>
    </row>
    <row r="70" spans="8:12" ht="12" customHeight="1">
      <c r="H70" s="271"/>
      <c r="L70" s="327"/>
    </row>
    <row r="71" spans="8:12" ht="12" customHeight="1">
      <c r="H71" s="293"/>
      <c r="L71" s="327"/>
    </row>
    <row r="72" spans="8:12" ht="12" customHeight="1">
      <c r="H72" s="293"/>
      <c r="L72" s="327"/>
    </row>
    <row r="73" spans="8:12" ht="12" customHeight="1">
      <c r="H73" s="293"/>
      <c r="L73" s="327"/>
    </row>
    <row r="74" spans="8:12" ht="12" customHeight="1">
      <c r="H74" s="288"/>
      <c r="L74" s="327"/>
    </row>
    <row r="75" spans="8:12" ht="12" customHeight="1">
      <c r="H75" s="293"/>
      <c r="L75" s="327"/>
    </row>
    <row r="76" spans="8:12" ht="12" customHeight="1">
      <c r="H76" s="293"/>
      <c r="L76" s="327"/>
    </row>
    <row r="77" spans="8:12" ht="12" customHeight="1">
      <c r="H77" s="293"/>
      <c r="L77" s="327"/>
    </row>
    <row r="78" spans="8:12" ht="12" customHeight="1">
      <c r="H78" s="293"/>
      <c r="L78" s="327"/>
    </row>
    <row r="79" spans="8:12" ht="12" customHeight="1">
      <c r="H79" s="293"/>
      <c r="L79" s="327"/>
    </row>
    <row r="80" spans="8:12" ht="12" customHeight="1">
      <c r="H80" s="288"/>
      <c r="L80" s="327"/>
    </row>
    <row r="81" spans="8:12" ht="12" customHeight="1">
      <c r="H81" s="293"/>
      <c r="L81" s="327"/>
    </row>
    <row r="82" spans="8:12" ht="12" customHeight="1">
      <c r="H82" s="293"/>
      <c r="L82" s="327"/>
    </row>
    <row r="83" spans="8:12" ht="12" customHeight="1">
      <c r="H83" s="293"/>
      <c r="L83" s="327"/>
    </row>
    <row r="84" spans="8:12" ht="12" customHeight="1">
      <c r="H84" s="293"/>
      <c r="L84" s="327"/>
    </row>
    <row r="85" spans="8:12" ht="12" customHeight="1">
      <c r="H85" s="293"/>
      <c r="L85" s="327"/>
    </row>
    <row r="86" spans="8:12" ht="12" customHeight="1">
      <c r="H86" s="288"/>
      <c r="L86" s="327"/>
    </row>
    <row r="87" spans="8:12" ht="12" customHeight="1">
      <c r="H87" s="293"/>
      <c r="L87" s="327"/>
    </row>
    <row r="88" spans="8:12" ht="12" customHeight="1">
      <c r="H88" s="293"/>
      <c r="L88" s="327"/>
    </row>
    <row r="89" spans="8:12" ht="12" customHeight="1">
      <c r="H89" s="293"/>
      <c r="L89" s="327"/>
    </row>
    <row r="90" spans="8:12" ht="12" customHeight="1">
      <c r="H90" s="293"/>
      <c r="L90" s="327"/>
    </row>
    <row r="91" spans="8:12" ht="12" customHeight="1">
      <c r="H91" s="293"/>
      <c r="L91" s="327"/>
    </row>
    <row r="92" spans="8:12" ht="12" customHeight="1">
      <c r="H92" s="288"/>
      <c r="L92" s="327"/>
    </row>
    <row r="93" spans="8:12" ht="12" customHeight="1">
      <c r="H93" s="293"/>
      <c r="L93" s="327"/>
    </row>
    <row r="94" spans="8:12" ht="12" customHeight="1">
      <c r="H94" s="293"/>
      <c r="L94" s="327"/>
    </row>
    <row r="95" spans="8:12" ht="12" customHeight="1">
      <c r="H95" s="293"/>
      <c r="L95" s="327"/>
    </row>
    <row r="96" spans="8:12" ht="12" customHeight="1">
      <c r="H96" s="293"/>
      <c r="L96" s="327"/>
    </row>
    <row r="97" spans="8:12" ht="12" customHeight="1">
      <c r="H97" s="293"/>
      <c r="L97" s="327"/>
    </row>
    <row r="98" spans="8:12" ht="8.25" customHeight="1">
      <c r="H98" s="288"/>
      <c r="L98" s="327"/>
    </row>
    <row r="99" spans="8:12" ht="8.25" customHeight="1">
      <c r="H99" s="288"/>
      <c r="L99" s="327"/>
    </row>
    <row r="100" spans="8:12" ht="7.5" customHeight="1">
      <c r="H100" s="288"/>
      <c r="L100" s="327"/>
    </row>
    <row r="101" spans="8:12" ht="9" customHeight="1">
      <c r="H101" s="288"/>
    </row>
    <row r="102" spans="8:12" ht="19.5" customHeight="1">
      <c r="H102" s="288"/>
      <c r="L102" s="329"/>
    </row>
    <row r="103" spans="8:12" ht="20.25" customHeight="1">
      <c r="H103" s="288"/>
    </row>
    <row r="104" spans="8:12" ht="6.75" customHeight="1">
      <c r="H104" s="288"/>
    </row>
    <row r="105" spans="8:12" ht="21" customHeight="1">
      <c r="H105" s="293"/>
    </row>
    <row r="106" spans="8:12" ht="19.5" customHeight="1">
      <c r="H106" s="293"/>
    </row>
    <row r="107" spans="8:12" ht="12" customHeight="1">
      <c r="H107" s="293"/>
    </row>
    <row r="108" spans="8:12" ht="16.5" customHeight="1">
      <c r="H108" s="293"/>
    </row>
    <row r="109" spans="8:12" ht="12" customHeight="1"/>
    <row r="110" spans="8:12" ht="16.5" customHeight="1">
      <c r="H110" s="330"/>
    </row>
    <row r="111" spans="8:12" ht="12" customHeight="1"/>
    <row r="112" spans="8:12" ht="12" customHeight="1"/>
    <row r="113" ht="12" customHeight="1"/>
    <row r="114" ht="12" customHeight="1"/>
    <row r="115" ht="15.75" customHeight="1"/>
    <row r="116" ht="12" customHeight="1"/>
    <row r="117" ht="12" customHeight="1"/>
    <row r="118" ht="7.5" customHeight="1"/>
    <row r="119" ht="7.5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8.25" customHeight="1"/>
    <row r="152" ht="8.25" customHeight="1"/>
    <row r="153" ht="7.5" customHeight="1"/>
  </sheetData>
  <mergeCells count="10">
    <mergeCell ref="C6:D6"/>
    <mergeCell ref="C7:D7"/>
    <mergeCell ref="C8:D8"/>
    <mergeCell ref="C57:K57"/>
    <mergeCell ref="I1:L1"/>
    <mergeCell ref="B3:E4"/>
    <mergeCell ref="F3:H3"/>
    <mergeCell ref="I3:J3"/>
    <mergeCell ref="K3:K4"/>
    <mergeCell ref="L3:L4"/>
  </mergeCells>
  <phoneticPr fontId="69"/>
  <pageMargins left="0.59055118110236227" right="0.31496062992125984" top="0.78740157480314965" bottom="0.74" header="0.47244094488188981" footer="0.51181102362204722"/>
  <pageSetup paperSize="9" scale="87" firstPageNumber="0" orientation="portrait" r:id="rId1"/>
  <headerFooter alignWithMargins="0">
    <oddFooter>&amp;C&amp;12
&amp;"ＭＳ Ｐ明朝,標準"- 20 -</oddFooter>
  </headerFooter>
  <rowBreaks count="2" manualBreakCount="2">
    <brk id="100" max="16383" man="1"/>
    <brk id="15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zoomScaleNormal="100" workbookViewId="0">
      <selection activeCell="O38" sqref="O38"/>
    </sheetView>
  </sheetViews>
  <sheetFormatPr defaultColWidth="9.875" defaultRowHeight="14.65" customHeight="1"/>
  <cols>
    <col min="1" max="1" width="2.875" style="240" customWidth="1"/>
    <col min="2" max="2" width="14.125" style="331" customWidth="1"/>
    <col min="3" max="8" width="14.125" style="241" customWidth="1"/>
    <col min="9" max="9" width="9.875" style="241" bestFit="1"/>
    <col min="10" max="16384" width="9.875" style="241"/>
  </cols>
  <sheetData>
    <row r="1" spans="1:9" ht="23.25" customHeight="1">
      <c r="B1" s="802" t="s">
        <v>679</v>
      </c>
      <c r="C1" s="802"/>
      <c r="D1" s="335"/>
      <c r="E1" s="335"/>
      <c r="F1" s="335"/>
      <c r="G1" s="335"/>
      <c r="H1" s="335"/>
    </row>
    <row r="2" spans="1:9" s="242" customFormat="1" ht="18" customHeight="1">
      <c r="A2" s="247"/>
      <c r="B2" s="336"/>
      <c r="C2" s="250"/>
      <c r="D2" s="251"/>
      <c r="E2" s="252"/>
      <c r="F2" s="253"/>
      <c r="G2" s="803" t="s">
        <v>485</v>
      </c>
      <c r="H2" s="803"/>
    </row>
    <row r="3" spans="1:9" s="243" customFormat="1" ht="21" customHeight="1">
      <c r="A3" s="255"/>
      <c r="B3" s="804" t="s">
        <v>680</v>
      </c>
      <c r="C3" s="806" t="s">
        <v>363</v>
      </c>
      <c r="D3" s="806" t="s">
        <v>682</v>
      </c>
      <c r="E3" s="337" t="s">
        <v>685</v>
      </c>
      <c r="F3" s="808" t="s">
        <v>686</v>
      </c>
      <c r="G3" s="810" t="s">
        <v>629</v>
      </c>
      <c r="H3" s="795" t="s">
        <v>687</v>
      </c>
    </row>
    <row r="4" spans="1:9" s="243" customFormat="1" ht="21" customHeight="1">
      <c r="A4" s="255"/>
      <c r="B4" s="805"/>
      <c r="C4" s="807"/>
      <c r="D4" s="807"/>
      <c r="E4" s="338" t="s">
        <v>51</v>
      </c>
      <c r="F4" s="809"/>
      <c r="G4" s="811"/>
      <c r="H4" s="796"/>
    </row>
    <row r="5" spans="1:9" s="244" customFormat="1" ht="11.25" customHeight="1">
      <c r="A5" s="259"/>
      <c r="B5" s="263" t="s">
        <v>617</v>
      </c>
      <c r="C5" s="263" t="s">
        <v>618</v>
      </c>
      <c r="D5" s="263" t="s">
        <v>618</v>
      </c>
      <c r="E5" s="264" t="s">
        <v>235</v>
      </c>
      <c r="F5" s="265" t="s">
        <v>688</v>
      </c>
      <c r="G5" s="339" t="s">
        <v>689</v>
      </c>
      <c r="H5" s="340"/>
    </row>
    <row r="6" spans="1:9" s="245" customFormat="1" ht="17.100000000000001" customHeight="1">
      <c r="A6" s="268"/>
      <c r="B6" s="341">
        <v>910805</v>
      </c>
      <c r="C6" s="341">
        <v>4507174</v>
      </c>
      <c r="D6" s="341">
        <v>1788735</v>
      </c>
      <c r="E6" s="342">
        <v>24.820396646799999</v>
      </c>
      <c r="F6" s="342">
        <v>45.350786780200004</v>
      </c>
      <c r="G6" s="271">
        <v>2971659</v>
      </c>
      <c r="H6" s="343" t="s">
        <v>692</v>
      </c>
    </row>
    <row r="7" spans="1:9" s="245" customFormat="1" ht="17.100000000000001" customHeight="1">
      <c r="A7" s="268"/>
      <c r="B7" s="341">
        <v>851546</v>
      </c>
      <c r="C7" s="341">
        <v>4205771</v>
      </c>
      <c r="D7" s="341">
        <v>1644738</v>
      </c>
      <c r="E7" s="342">
        <v>24.540801291499999</v>
      </c>
      <c r="F7" s="342">
        <v>45.179865653100002</v>
      </c>
      <c r="G7" s="271">
        <v>2781840</v>
      </c>
      <c r="H7" s="344" t="s">
        <v>694</v>
      </c>
    </row>
    <row r="8" spans="1:9" s="245" customFormat="1" ht="17.100000000000001" customHeight="1">
      <c r="A8" s="268"/>
      <c r="B8" s="345">
        <v>164722</v>
      </c>
      <c r="C8" s="271">
        <v>799279</v>
      </c>
      <c r="D8" s="271">
        <v>284138</v>
      </c>
      <c r="E8" s="342">
        <v>22.764932431399998</v>
      </c>
      <c r="F8" s="342">
        <v>44.308422779799997</v>
      </c>
      <c r="G8" s="271">
        <v>533209</v>
      </c>
      <c r="H8" s="344" t="s">
        <v>575</v>
      </c>
    </row>
    <row r="9" spans="1:9" s="242" customFormat="1" ht="6" customHeight="1">
      <c r="A9" s="247"/>
      <c r="F9" s="346"/>
      <c r="H9" s="347"/>
      <c r="I9" s="283"/>
    </row>
    <row r="10" spans="1:9" s="242" customFormat="1" ht="17.100000000000001" customHeight="1">
      <c r="A10" s="247"/>
      <c r="B10" s="348">
        <v>44231</v>
      </c>
      <c r="C10" s="293">
        <v>216977</v>
      </c>
      <c r="D10" s="293">
        <v>87358</v>
      </c>
      <c r="E10" s="349">
        <v>25.062111623</v>
      </c>
      <c r="F10" s="350">
        <v>45.077224973200003</v>
      </c>
      <c r="G10" s="293">
        <v>145715</v>
      </c>
      <c r="H10" s="351" t="s">
        <v>619</v>
      </c>
    </row>
    <row r="11" spans="1:9" s="242" customFormat="1" ht="17.100000000000001" customHeight="1">
      <c r="A11" s="247"/>
      <c r="B11" s="352">
        <v>23986</v>
      </c>
      <c r="C11" s="352">
        <v>122319</v>
      </c>
      <c r="D11" s="352">
        <v>52007</v>
      </c>
      <c r="E11" s="350">
        <v>26.2248376296</v>
      </c>
      <c r="F11" s="350">
        <v>46.508582435800001</v>
      </c>
      <c r="G11" s="293">
        <v>77004</v>
      </c>
      <c r="H11" s="351" t="s">
        <v>621</v>
      </c>
    </row>
    <row r="12" spans="1:9" s="242" customFormat="1" ht="17.100000000000001" customHeight="1">
      <c r="A12" s="247"/>
      <c r="B12" s="352">
        <v>74476</v>
      </c>
      <c r="C12" s="352">
        <v>369270</v>
      </c>
      <c r="D12" s="352">
        <v>129410</v>
      </c>
      <c r="E12" s="350">
        <v>22.578495209</v>
      </c>
      <c r="F12" s="350">
        <v>44.198659701700002</v>
      </c>
      <c r="G12" s="293">
        <v>245830</v>
      </c>
      <c r="H12" s="351" t="s">
        <v>297</v>
      </c>
    </row>
    <row r="13" spans="1:9" s="242" customFormat="1" ht="17.100000000000001" customHeight="1">
      <c r="A13" s="247"/>
      <c r="B13" s="352">
        <v>9475</v>
      </c>
      <c r="C13" s="352">
        <v>49541</v>
      </c>
      <c r="D13" s="352">
        <v>22874</v>
      </c>
      <c r="E13" s="350">
        <v>27.9325925021</v>
      </c>
      <c r="F13" s="350">
        <v>47.45280254</v>
      </c>
      <c r="G13" s="293">
        <v>31015</v>
      </c>
      <c r="H13" s="351" t="s">
        <v>558</v>
      </c>
    </row>
    <row r="14" spans="1:9" s="242" customFormat="1" ht="17.100000000000001" customHeight="1">
      <c r="A14" s="247"/>
      <c r="B14" s="348">
        <v>7683</v>
      </c>
      <c r="C14" s="293">
        <v>36321</v>
      </c>
      <c r="D14" s="293">
        <v>19493</v>
      </c>
      <c r="E14" s="350">
        <v>30.699088145899999</v>
      </c>
      <c r="F14" s="350">
        <v>48.9916767721</v>
      </c>
      <c r="G14" s="293">
        <v>24038</v>
      </c>
      <c r="H14" s="351" t="s">
        <v>632</v>
      </c>
    </row>
    <row r="15" spans="1:9" s="242" customFormat="1" ht="6" customHeight="1">
      <c r="A15" s="247"/>
      <c r="F15" s="346"/>
      <c r="H15" s="351"/>
    </row>
    <row r="16" spans="1:9" s="242" customFormat="1" ht="17.100000000000001" customHeight="1">
      <c r="A16" s="247"/>
      <c r="B16" s="348">
        <v>39480</v>
      </c>
      <c r="C16" s="293">
        <v>207941</v>
      </c>
      <c r="D16" s="293">
        <v>85215</v>
      </c>
      <c r="E16" s="350">
        <v>25.618093050700001</v>
      </c>
      <c r="F16" s="350">
        <v>45.921277312100003</v>
      </c>
      <c r="G16" s="293">
        <v>145834</v>
      </c>
      <c r="H16" s="351" t="s">
        <v>95</v>
      </c>
    </row>
    <row r="17" spans="1:13" s="332" customFormat="1" ht="17.100000000000001" customHeight="1">
      <c r="A17" s="353"/>
      <c r="B17" s="345">
        <v>8693</v>
      </c>
      <c r="C17" s="271">
        <v>48820</v>
      </c>
      <c r="D17" s="271">
        <v>22896</v>
      </c>
      <c r="E17" s="354">
        <v>28.4744245047</v>
      </c>
      <c r="F17" s="355">
        <v>47.8903543136</v>
      </c>
      <c r="G17" s="271">
        <v>31749</v>
      </c>
      <c r="H17" s="356" t="s">
        <v>326</v>
      </c>
      <c r="L17" s="357"/>
      <c r="M17" s="357"/>
    </row>
    <row r="18" spans="1:13" s="242" customFormat="1" ht="17.100000000000001" customHeight="1">
      <c r="A18" s="247"/>
      <c r="B18" s="348">
        <v>13510</v>
      </c>
      <c r="C18" s="293">
        <v>69647</v>
      </c>
      <c r="D18" s="293">
        <v>28991</v>
      </c>
      <c r="E18" s="350">
        <v>25.850661625699999</v>
      </c>
      <c r="F18" s="350">
        <v>46.736901237700003</v>
      </c>
      <c r="G18" s="293">
        <v>41034</v>
      </c>
      <c r="H18" s="351" t="s">
        <v>283</v>
      </c>
    </row>
    <row r="19" spans="1:13" s="333" customFormat="1" ht="17.100000000000001" customHeight="1">
      <c r="A19" s="358"/>
      <c r="B19" s="348">
        <v>9103</v>
      </c>
      <c r="C19" s="293">
        <v>47028</v>
      </c>
      <c r="D19" s="293">
        <v>20965</v>
      </c>
      <c r="E19" s="350">
        <v>27.193369305800001</v>
      </c>
      <c r="F19" s="350">
        <v>47.154469751999997</v>
      </c>
      <c r="G19" s="293">
        <v>31004</v>
      </c>
      <c r="H19" s="351" t="s">
        <v>260</v>
      </c>
    </row>
    <row r="20" spans="1:13" s="242" customFormat="1" ht="17.100000000000001" customHeight="1">
      <c r="A20" s="247"/>
      <c r="B20" s="348">
        <v>10787</v>
      </c>
      <c r="C20" s="293">
        <v>57064</v>
      </c>
      <c r="D20" s="293">
        <v>23067</v>
      </c>
      <c r="E20" s="350">
        <v>25.371213621100001</v>
      </c>
      <c r="F20" s="350">
        <v>45.828416815200001</v>
      </c>
      <c r="G20" s="293">
        <v>37224</v>
      </c>
      <c r="H20" s="351" t="s">
        <v>496</v>
      </c>
    </row>
    <row r="21" spans="1:13" s="242" customFormat="1" ht="6" customHeight="1">
      <c r="A21" s="247"/>
      <c r="F21" s="346"/>
      <c r="H21" s="351"/>
    </row>
    <row r="22" spans="1:13" s="242" customFormat="1" ht="17.100000000000001" customHeight="1">
      <c r="A22" s="247"/>
      <c r="B22" s="359">
        <v>26611</v>
      </c>
      <c r="C22" s="293">
        <v>139656</v>
      </c>
      <c r="D22" s="293">
        <v>64924</v>
      </c>
      <c r="E22" s="350">
        <v>28.082408052200002</v>
      </c>
      <c r="F22" s="350">
        <v>46.990745746999998</v>
      </c>
      <c r="G22" s="293">
        <v>94463</v>
      </c>
      <c r="H22" s="351" t="s">
        <v>337</v>
      </c>
    </row>
    <row r="23" spans="1:13" s="242" customFormat="1" ht="17.100000000000001" customHeight="1">
      <c r="A23" s="247"/>
      <c r="B23" s="348">
        <v>17132</v>
      </c>
      <c r="C23" s="293">
        <v>91010</v>
      </c>
      <c r="D23" s="293">
        <v>43489</v>
      </c>
      <c r="E23" s="350">
        <v>28.680810652200002</v>
      </c>
      <c r="F23" s="350">
        <v>47.3323891553</v>
      </c>
      <c r="G23" s="293">
        <v>62028</v>
      </c>
      <c r="H23" s="351" t="s">
        <v>190</v>
      </c>
    </row>
    <row r="24" spans="1:13" s="242" customFormat="1" ht="17.100000000000001" customHeight="1">
      <c r="A24" s="247"/>
      <c r="B24" s="348">
        <v>6338</v>
      </c>
      <c r="C24" s="293">
        <v>33261</v>
      </c>
      <c r="D24" s="293">
        <v>14788</v>
      </c>
      <c r="E24" s="349">
        <v>27.190321216499999</v>
      </c>
      <c r="F24" s="360">
        <v>47.291862025900002</v>
      </c>
      <c r="G24" s="293">
        <v>20366</v>
      </c>
      <c r="H24" s="351" t="s">
        <v>358</v>
      </c>
    </row>
    <row r="25" spans="1:13" s="242" customFormat="1" ht="17.100000000000001" customHeight="1">
      <c r="A25" s="247"/>
      <c r="B25" s="348">
        <v>14096</v>
      </c>
      <c r="C25" s="293">
        <v>72869</v>
      </c>
      <c r="D25" s="293">
        <v>30968</v>
      </c>
      <c r="E25" s="361">
        <v>26.2589775551</v>
      </c>
      <c r="F25" s="350">
        <v>46.545737834199997</v>
      </c>
      <c r="G25" s="293">
        <v>45043</v>
      </c>
      <c r="H25" s="351" t="s">
        <v>640</v>
      </c>
    </row>
    <row r="26" spans="1:13" s="242" customFormat="1" ht="17.100000000000001" customHeight="1">
      <c r="A26" s="247"/>
      <c r="B26" s="348">
        <v>18574</v>
      </c>
      <c r="C26" s="293">
        <v>87536</v>
      </c>
      <c r="D26" s="293">
        <v>37423</v>
      </c>
      <c r="E26" s="361">
        <v>26.072749820599999</v>
      </c>
      <c r="F26" s="350">
        <v>46.177001107800002</v>
      </c>
      <c r="G26" s="293">
        <v>53384</v>
      </c>
      <c r="H26" s="351" t="s">
        <v>197</v>
      </c>
    </row>
    <row r="27" spans="1:13" s="242" customFormat="1" ht="6" customHeight="1">
      <c r="A27" s="247"/>
      <c r="F27" s="346"/>
      <c r="H27" s="351"/>
    </row>
    <row r="28" spans="1:13" s="242" customFormat="1" ht="17.100000000000001" customHeight="1">
      <c r="A28" s="247"/>
      <c r="B28" s="348">
        <v>28557</v>
      </c>
      <c r="C28" s="293">
        <v>137664</v>
      </c>
      <c r="D28" s="293">
        <v>57052</v>
      </c>
      <c r="E28" s="361">
        <v>25.5525746508</v>
      </c>
      <c r="F28" s="350">
        <v>45.5367487336</v>
      </c>
      <c r="G28" s="293">
        <v>91399</v>
      </c>
      <c r="H28" s="351" t="s">
        <v>227</v>
      </c>
    </row>
    <row r="29" spans="1:13" s="242" customFormat="1" ht="17.100000000000001" customHeight="1">
      <c r="A29" s="247"/>
      <c r="B29" s="348">
        <v>30223</v>
      </c>
      <c r="C29" s="293">
        <v>150966</v>
      </c>
      <c r="D29" s="293">
        <v>57807</v>
      </c>
      <c r="E29" s="361">
        <v>24.187434099299999</v>
      </c>
      <c r="F29" s="350">
        <v>44.879177894199998</v>
      </c>
      <c r="G29" s="293">
        <v>105827</v>
      </c>
      <c r="H29" s="351" t="s">
        <v>649</v>
      </c>
    </row>
    <row r="30" spans="1:13" s="242" customFormat="1" ht="17.100000000000001" customHeight="1">
      <c r="A30" s="247"/>
      <c r="B30" s="348">
        <v>44429</v>
      </c>
      <c r="C30" s="293">
        <v>211577</v>
      </c>
      <c r="D30" s="293">
        <v>80330</v>
      </c>
      <c r="E30" s="350">
        <v>23.883854241000002</v>
      </c>
      <c r="F30" s="350">
        <v>44.495950478099999</v>
      </c>
      <c r="G30" s="293">
        <v>136460</v>
      </c>
      <c r="H30" s="351" t="s">
        <v>651</v>
      </c>
    </row>
    <row r="31" spans="1:13" s="242" customFormat="1" ht="17.100000000000001" customHeight="1">
      <c r="A31" s="247"/>
      <c r="B31" s="348">
        <v>7804</v>
      </c>
      <c r="C31" s="293">
        <v>47699</v>
      </c>
      <c r="D31" s="293">
        <v>16560</v>
      </c>
      <c r="E31" s="349">
        <v>22.979892593999999</v>
      </c>
      <c r="F31" s="360">
        <v>44.943209414000002</v>
      </c>
      <c r="G31" s="293">
        <v>34174</v>
      </c>
      <c r="H31" s="351" t="s">
        <v>654</v>
      </c>
    </row>
    <row r="32" spans="1:13" s="242" customFormat="1" ht="17.100000000000001" customHeight="1">
      <c r="A32" s="247"/>
      <c r="B32" s="348">
        <v>19758</v>
      </c>
      <c r="C32" s="293">
        <v>89730</v>
      </c>
      <c r="D32" s="293">
        <v>21764</v>
      </c>
      <c r="E32" s="350">
        <v>16.581842562399999</v>
      </c>
      <c r="F32" s="350">
        <v>40.712423429700003</v>
      </c>
      <c r="G32" s="293">
        <v>59432</v>
      </c>
      <c r="H32" s="351" t="s">
        <v>111</v>
      </c>
    </row>
    <row r="33" spans="1:8" s="242" customFormat="1" ht="6" customHeight="1">
      <c r="A33" s="247"/>
      <c r="F33" s="346"/>
      <c r="H33" s="351"/>
    </row>
    <row r="34" spans="1:8" s="242" customFormat="1" ht="17.100000000000001" customHeight="1">
      <c r="A34" s="247"/>
      <c r="B34" s="348">
        <v>18610</v>
      </c>
      <c r="C34" s="293">
        <v>91488</v>
      </c>
      <c r="D34" s="293">
        <v>38075</v>
      </c>
      <c r="E34" s="350">
        <v>25.6963144433</v>
      </c>
      <c r="F34" s="350">
        <v>45.965327691299997</v>
      </c>
      <c r="G34" s="293">
        <v>59004</v>
      </c>
      <c r="H34" s="351" t="s">
        <v>102</v>
      </c>
    </row>
    <row r="35" spans="1:8" s="242" customFormat="1" ht="17.100000000000001" customHeight="1">
      <c r="A35" s="247"/>
      <c r="B35" s="348">
        <v>18751</v>
      </c>
      <c r="C35" s="293">
        <v>90480</v>
      </c>
      <c r="D35" s="293">
        <v>25398</v>
      </c>
      <c r="E35" s="361">
        <v>18.8651776363</v>
      </c>
      <c r="F35" s="350">
        <v>42.047185227600004</v>
      </c>
      <c r="G35" s="293">
        <v>59515</v>
      </c>
      <c r="H35" s="351" t="s">
        <v>571</v>
      </c>
    </row>
    <row r="36" spans="1:8" s="242" customFormat="1" ht="17.100000000000001" customHeight="1">
      <c r="A36" s="247"/>
      <c r="B36" s="348">
        <v>9518</v>
      </c>
      <c r="C36" s="293">
        <v>45526</v>
      </c>
      <c r="D36" s="293">
        <v>17191</v>
      </c>
      <c r="E36" s="361">
        <v>23.798712535500002</v>
      </c>
      <c r="F36" s="360">
        <v>44.507406381899997</v>
      </c>
      <c r="G36" s="293">
        <v>30607</v>
      </c>
      <c r="H36" s="351" t="s">
        <v>660</v>
      </c>
    </row>
    <row r="37" spans="1:8" s="242" customFormat="1" ht="17.100000000000001" customHeight="1">
      <c r="A37" s="247"/>
      <c r="B37" s="348">
        <v>11260</v>
      </c>
      <c r="C37" s="293">
        <v>55944</v>
      </c>
      <c r="D37" s="293">
        <v>13602</v>
      </c>
      <c r="E37" s="361">
        <v>16.832908447400001</v>
      </c>
      <c r="F37" s="350">
        <v>40.793257926400003</v>
      </c>
      <c r="G37" s="293">
        <v>36898</v>
      </c>
      <c r="H37" s="351" t="s">
        <v>1</v>
      </c>
    </row>
    <row r="38" spans="1:8" s="242" customFormat="1" ht="17.100000000000001" customHeight="1">
      <c r="A38" s="247"/>
      <c r="B38" s="348">
        <v>21855</v>
      </c>
      <c r="C38" s="293">
        <v>100397</v>
      </c>
      <c r="D38" s="293">
        <v>39311</v>
      </c>
      <c r="E38" s="349">
        <v>24.331684853599999</v>
      </c>
      <c r="F38" s="360">
        <v>44.687623403899998</v>
      </c>
      <c r="G38" s="293">
        <v>67250</v>
      </c>
      <c r="H38" s="351" t="s">
        <v>498</v>
      </c>
    </row>
    <row r="39" spans="1:8" s="242" customFormat="1" ht="6" customHeight="1">
      <c r="A39" s="247"/>
      <c r="F39" s="346"/>
      <c r="H39" s="351"/>
    </row>
    <row r="40" spans="1:8" s="242" customFormat="1" ht="17.100000000000001" customHeight="1">
      <c r="A40" s="247"/>
      <c r="B40" s="348">
        <v>9094</v>
      </c>
      <c r="C40" s="293">
        <v>44710</v>
      </c>
      <c r="D40" s="293">
        <v>20082</v>
      </c>
      <c r="E40" s="361">
        <v>27.179709281899999</v>
      </c>
      <c r="F40" s="350">
        <v>46.633557101500003</v>
      </c>
      <c r="G40" s="293">
        <v>28685</v>
      </c>
      <c r="H40" s="351" t="s">
        <v>204</v>
      </c>
    </row>
    <row r="41" spans="1:8" s="242" customFormat="1" ht="17.100000000000001" customHeight="1">
      <c r="A41" s="247"/>
      <c r="B41" s="348">
        <v>17818</v>
      </c>
      <c r="C41" s="293">
        <v>93672</v>
      </c>
      <c r="D41" s="293">
        <v>40589</v>
      </c>
      <c r="E41" s="361">
        <v>26.689417999900002</v>
      </c>
      <c r="F41" s="350">
        <v>46.7939327586</v>
      </c>
      <c r="G41" s="293">
        <v>59082</v>
      </c>
      <c r="H41" s="351" t="s">
        <v>661</v>
      </c>
    </row>
    <row r="42" spans="1:8" s="242" customFormat="1" ht="17.100000000000001" customHeight="1">
      <c r="A42" s="247"/>
      <c r="B42" s="348">
        <v>7690</v>
      </c>
      <c r="C42" s="293">
        <v>40610</v>
      </c>
      <c r="D42" s="293">
        <v>19028</v>
      </c>
      <c r="E42" s="361">
        <v>28.2616444867</v>
      </c>
      <c r="F42" s="350">
        <v>47.415532913500002</v>
      </c>
      <c r="G42" s="293">
        <v>26845</v>
      </c>
      <c r="H42" s="351" t="s">
        <v>428</v>
      </c>
    </row>
    <row r="43" spans="1:8" s="242" customFormat="1" ht="17.100000000000001" customHeight="1">
      <c r="A43" s="247"/>
      <c r="B43" s="348">
        <v>11422</v>
      </c>
      <c r="C43" s="293">
        <v>55106</v>
      </c>
      <c r="D43" s="293">
        <v>19811</v>
      </c>
      <c r="E43" s="361">
        <v>22.9455981654</v>
      </c>
      <c r="F43" s="350">
        <v>43.931612596900003</v>
      </c>
      <c r="G43" s="293">
        <v>35763</v>
      </c>
      <c r="H43" s="351" t="s">
        <v>662</v>
      </c>
    </row>
    <row r="44" spans="1:8" s="242" customFormat="1" ht="17.100000000000001" customHeight="1">
      <c r="A44" s="247"/>
      <c r="B44" s="348">
        <v>13984</v>
      </c>
      <c r="C44" s="293">
        <v>67166</v>
      </c>
      <c r="D44" s="293">
        <v>25897</v>
      </c>
      <c r="E44" s="361">
        <v>24.1921772679</v>
      </c>
      <c r="F44" s="350">
        <v>44.544186198600002</v>
      </c>
      <c r="G44" s="293">
        <v>47169</v>
      </c>
      <c r="H44" s="351" t="s">
        <v>666</v>
      </c>
    </row>
    <row r="45" spans="1:8" s="242" customFormat="1" ht="6" customHeight="1">
      <c r="A45" s="247"/>
      <c r="F45" s="346"/>
      <c r="H45" s="351"/>
    </row>
    <row r="46" spans="1:8" s="242" customFormat="1" ht="17.100000000000001" customHeight="1">
      <c r="A46" s="247"/>
      <c r="B46" s="348">
        <v>17491</v>
      </c>
      <c r="C46" s="293">
        <v>84593</v>
      </c>
      <c r="D46" s="293">
        <v>34357</v>
      </c>
      <c r="E46" s="349">
        <v>25.180847399200001</v>
      </c>
      <c r="F46" s="360">
        <v>45.198250525900001</v>
      </c>
      <c r="G46" s="293">
        <v>55288</v>
      </c>
      <c r="H46" s="351" t="s">
        <v>672</v>
      </c>
    </row>
    <row r="47" spans="1:8" s="242" customFormat="1" ht="17.100000000000001" customHeight="1">
      <c r="A47" s="247"/>
      <c r="B47" s="362">
        <v>7265</v>
      </c>
      <c r="C47" s="293">
        <v>36750</v>
      </c>
      <c r="D47" s="293">
        <v>18290</v>
      </c>
      <c r="E47" s="361">
        <v>29.355589438999999</v>
      </c>
      <c r="F47" s="350">
        <v>47.549947837300003</v>
      </c>
      <c r="G47" s="293">
        <v>24543</v>
      </c>
      <c r="H47" s="351" t="s">
        <v>89</v>
      </c>
    </row>
    <row r="48" spans="1:8" s="242" customFormat="1" ht="17.100000000000001" customHeight="1">
      <c r="A48" s="247"/>
      <c r="B48" s="362">
        <v>12931</v>
      </c>
      <c r="C48" s="293">
        <v>61664</v>
      </c>
      <c r="D48" s="293">
        <v>26642</v>
      </c>
      <c r="E48" s="361">
        <v>26.316465323900001</v>
      </c>
      <c r="F48" s="350">
        <v>45.4691614726</v>
      </c>
      <c r="G48" s="293">
        <v>42883</v>
      </c>
      <c r="H48" s="351" t="s">
        <v>677</v>
      </c>
    </row>
    <row r="49" spans="1:10" s="242" customFormat="1" ht="17.100000000000001" customHeight="1">
      <c r="A49" s="247"/>
      <c r="B49" s="362">
        <v>5695</v>
      </c>
      <c r="C49" s="293">
        <v>30872</v>
      </c>
      <c r="D49" s="293">
        <v>15874</v>
      </c>
      <c r="E49" s="361">
        <v>30.270208424700002</v>
      </c>
      <c r="F49" s="350">
        <v>48.522062889700003</v>
      </c>
      <c r="G49" s="293">
        <v>20568</v>
      </c>
      <c r="H49" s="351" t="s">
        <v>695</v>
      </c>
    </row>
    <row r="50" spans="1:10" s="242" customFormat="1" ht="17.100000000000001" customHeight="1">
      <c r="A50" s="247"/>
      <c r="B50" s="362">
        <v>8802</v>
      </c>
      <c r="C50" s="293">
        <v>43641</v>
      </c>
      <c r="D50" s="293">
        <v>17352</v>
      </c>
      <c r="E50" s="361">
        <v>24.861379755000002</v>
      </c>
      <c r="F50" s="350">
        <v>45.063922917100001</v>
      </c>
      <c r="G50" s="293">
        <v>28658</v>
      </c>
      <c r="H50" s="351" t="s">
        <v>696</v>
      </c>
    </row>
    <row r="51" spans="1:10" s="242" customFormat="1" ht="6" customHeight="1">
      <c r="A51" s="247"/>
      <c r="B51" s="362"/>
      <c r="C51" s="293"/>
      <c r="D51" s="293"/>
      <c r="E51" s="363"/>
      <c r="F51" s="364"/>
      <c r="G51" s="293"/>
      <c r="H51" s="351"/>
    </row>
    <row r="52" spans="1:10" s="242" customFormat="1" ht="17.100000000000001" customHeight="1">
      <c r="A52" s="247"/>
      <c r="B52" s="362">
        <v>7342</v>
      </c>
      <c r="C52" s="293">
        <v>32816</v>
      </c>
      <c r="D52" s="293">
        <v>16287</v>
      </c>
      <c r="E52" s="361">
        <v>28.854637257499999</v>
      </c>
      <c r="F52" s="350">
        <v>47.039179732500003</v>
      </c>
      <c r="G52" s="293">
        <v>22145</v>
      </c>
      <c r="H52" s="351" t="s">
        <v>697</v>
      </c>
    </row>
    <row r="53" spans="1:10" s="242" customFormat="1" ht="17.100000000000001" customHeight="1">
      <c r="A53" s="247"/>
      <c r="B53" s="362">
        <v>10721</v>
      </c>
      <c r="C53" s="293">
        <v>43839</v>
      </c>
      <c r="D53" s="293">
        <v>15097</v>
      </c>
      <c r="E53" s="349">
        <v>21.673342234100001</v>
      </c>
      <c r="F53" s="360">
        <v>42.740822889299999</v>
      </c>
      <c r="G53" s="293">
        <v>25716</v>
      </c>
      <c r="H53" s="351" t="s">
        <v>698</v>
      </c>
    </row>
    <row r="54" spans="1:10" s="242" customFormat="1" ht="17.100000000000001" customHeight="1">
      <c r="A54" s="247"/>
      <c r="B54" s="365">
        <v>15152</v>
      </c>
      <c r="C54" s="293">
        <v>68532</v>
      </c>
      <c r="D54" s="293">
        <v>27211</v>
      </c>
      <c r="E54" s="361">
        <v>24.537625682000002</v>
      </c>
      <c r="F54" s="350">
        <v>44.6997745615</v>
      </c>
      <c r="G54" s="293">
        <v>45806</v>
      </c>
      <c r="H54" s="351" t="s">
        <v>665</v>
      </c>
    </row>
    <row r="55" spans="1:10" s="242" customFormat="1" ht="17.100000000000001" customHeight="1">
      <c r="A55" s="247"/>
      <c r="B55" s="362">
        <v>6477</v>
      </c>
      <c r="C55" s="293">
        <v>31790</v>
      </c>
      <c r="D55" s="293">
        <v>13125</v>
      </c>
      <c r="E55" s="361">
        <v>25.538994396</v>
      </c>
      <c r="F55" s="350">
        <v>45.903642590300002</v>
      </c>
      <c r="G55" s="293">
        <v>19183</v>
      </c>
      <c r="H55" s="351" t="s">
        <v>138</v>
      </c>
    </row>
    <row r="56" spans="1:10" s="246" customFormat="1" ht="6.75" customHeight="1">
      <c r="A56" s="247"/>
      <c r="B56" s="312"/>
      <c r="C56" s="313"/>
      <c r="D56" s="313"/>
      <c r="E56" s="366" t="s">
        <v>699</v>
      </c>
      <c r="F56" s="315"/>
      <c r="G56" s="367"/>
      <c r="H56" s="368"/>
    </row>
    <row r="57" spans="1:10" s="242" customFormat="1" ht="24.75" customHeight="1">
      <c r="A57" s="247"/>
      <c r="B57" s="797" t="s">
        <v>703</v>
      </c>
      <c r="C57" s="797"/>
      <c r="D57" s="797"/>
      <c r="E57" s="797"/>
      <c r="F57" s="797"/>
      <c r="G57" s="798" t="s">
        <v>704</v>
      </c>
      <c r="H57" s="799"/>
      <c r="I57" s="369"/>
      <c r="J57" s="369"/>
    </row>
    <row r="58" spans="1:10" s="242" customFormat="1" ht="12" customHeight="1">
      <c r="A58" s="247"/>
      <c r="B58" s="321"/>
      <c r="C58" s="322"/>
      <c r="D58" s="322"/>
      <c r="E58" s="323"/>
      <c r="F58" s="324"/>
      <c r="G58" s="370"/>
      <c r="H58" s="318"/>
    </row>
    <row r="59" spans="1:10" s="242" customFormat="1" ht="12" customHeight="1">
      <c r="A59" s="247"/>
      <c r="B59" s="321"/>
      <c r="C59" s="322"/>
      <c r="D59" s="322"/>
      <c r="E59" s="323"/>
      <c r="F59" s="324"/>
      <c r="G59" s="370"/>
      <c r="H59" s="318"/>
    </row>
    <row r="60" spans="1:10" s="242" customFormat="1" ht="12" customHeight="1">
      <c r="A60" s="247"/>
      <c r="B60" s="321"/>
      <c r="C60" s="322"/>
      <c r="D60" s="322"/>
      <c r="E60" s="323"/>
      <c r="F60" s="324"/>
      <c r="G60" s="800"/>
      <c r="H60" s="801"/>
    </row>
    <row r="61" spans="1:10" s="334" customFormat="1" ht="12">
      <c r="B61" s="371"/>
      <c r="D61" s="372"/>
    </row>
    <row r="62" spans="1:10" s="334" customFormat="1" ht="12">
      <c r="B62" s="371"/>
      <c r="D62" s="372"/>
    </row>
    <row r="63" spans="1:10" s="334" customFormat="1" ht="12">
      <c r="B63" s="371"/>
      <c r="D63" s="372"/>
    </row>
    <row r="64" spans="1:10" s="334" customFormat="1" ht="12">
      <c r="B64" s="371"/>
      <c r="D64" s="372"/>
    </row>
    <row r="65" spans="2:4" s="334" customFormat="1" ht="12">
      <c r="B65" s="371"/>
      <c r="D65" s="372"/>
    </row>
    <row r="66" spans="2:4" s="334" customFormat="1" ht="12">
      <c r="B66" s="371"/>
      <c r="D66" s="372"/>
    </row>
    <row r="67" spans="2:4" s="334" customFormat="1" ht="12">
      <c r="B67" s="371"/>
      <c r="D67" s="372"/>
    </row>
    <row r="68" spans="2:4" s="334" customFormat="1" ht="12">
      <c r="B68" s="371"/>
      <c r="D68" s="372"/>
    </row>
    <row r="69" spans="2:4" s="334" customFormat="1" ht="12">
      <c r="B69" s="371"/>
      <c r="D69" s="372"/>
    </row>
    <row r="70" spans="2:4" s="334" customFormat="1" ht="12">
      <c r="B70" s="371"/>
      <c r="D70" s="372"/>
    </row>
    <row r="71" spans="2:4" s="334" customFormat="1" ht="12">
      <c r="B71" s="371"/>
      <c r="D71" s="372"/>
    </row>
    <row r="72" spans="2:4" s="334" customFormat="1" ht="12">
      <c r="B72" s="371"/>
      <c r="D72" s="372"/>
    </row>
    <row r="73" spans="2:4" s="334" customFormat="1" ht="12">
      <c r="B73" s="371"/>
      <c r="D73" s="372"/>
    </row>
    <row r="74" spans="2:4" s="334" customFormat="1" ht="12">
      <c r="B74" s="371"/>
      <c r="D74" s="372"/>
    </row>
    <row r="75" spans="2:4" s="334" customFormat="1" ht="12">
      <c r="B75" s="371"/>
      <c r="D75" s="372"/>
    </row>
    <row r="76" spans="2:4" s="334" customFormat="1" ht="12">
      <c r="B76" s="371"/>
      <c r="D76" s="372"/>
    </row>
    <row r="77" spans="2:4" s="334" customFormat="1" ht="12">
      <c r="B77" s="371"/>
      <c r="D77" s="372"/>
    </row>
    <row r="78" spans="2:4" s="334" customFormat="1" ht="12">
      <c r="B78" s="371"/>
      <c r="D78" s="372"/>
    </row>
    <row r="79" spans="2:4" s="334" customFormat="1" ht="12">
      <c r="B79" s="371"/>
      <c r="D79" s="372"/>
    </row>
    <row r="80" spans="2:4" s="334" customFormat="1" ht="12">
      <c r="B80" s="371"/>
      <c r="D80" s="372"/>
    </row>
    <row r="81" spans="2:4" s="334" customFormat="1" ht="12">
      <c r="B81" s="371"/>
      <c r="D81" s="372"/>
    </row>
    <row r="82" spans="2:4" s="334" customFormat="1" ht="12">
      <c r="B82" s="371"/>
      <c r="D82" s="372"/>
    </row>
    <row r="83" spans="2:4" s="334" customFormat="1" ht="12">
      <c r="B83" s="371"/>
      <c r="D83" s="372"/>
    </row>
    <row r="84" spans="2:4" s="334" customFormat="1" ht="12">
      <c r="B84" s="371"/>
      <c r="D84" s="372"/>
    </row>
    <row r="85" spans="2:4" s="334" customFormat="1" ht="12">
      <c r="B85" s="371"/>
      <c r="D85" s="372"/>
    </row>
    <row r="86" spans="2:4" s="334" customFormat="1" ht="12">
      <c r="B86" s="371"/>
      <c r="D86" s="372"/>
    </row>
    <row r="87" spans="2:4" s="334" customFormat="1" ht="12">
      <c r="B87" s="371"/>
      <c r="D87" s="372"/>
    </row>
    <row r="88" spans="2:4" s="334" customFormat="1" ht="12">
      <c r="B88" s="371"/>
      <c r="D88" s="372"/>
    </row>
    <row r="89" spans="2:4" s="334" customFormat="1" ht="12">
      <c r="B89" s="371"/>
      <c r="D89" s="372"/>
    </row>
    <row r="90" spans="2:4" s="334" customFormat="1" ht="12">
      <c r="B90" s="371"/>
      <c r="D90" s="372"/>
    </row>
    <row r="91" spans="2:4" s="334" customFormat="1" ht="12">
      <c r="B91" s="371"/>
      <c r="D91" s="372"/>
    </row>
    <row r="92" spans="2:4" s="334" customFormat="1" ht="12">
      <c r="B92" s="371"/>
      <c r="D92" s="372"/>
    </row>
    <row r="93" spans="2:4" ht="12" customHeight="1"/>
    <row r="94" spans="2:4" ht="12" customHeight="1"/>
    <row r="95" spans="2:4" ht="12" customHeight="1"/>
    <row r="96" spans="2:4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8.25" customHeight="1"/>
    <row r="140" ht="8.25" customHeight="1"/>
    <row r="141" ht="7.5" customHeight="1"/>
    <row r="142" ht="9" customHeight="1"/>
    <row r="143" ht="19.5" customHeight="1"/>
    <row r="144" ht="20.25" customHeight="1"/>
    <row r="145" ht="6.75" customHeight="1"/>
    <row r="146" ht="21" customHeight="1"/>
    <row r="147" ht="19.5" customHeight="1"/>
    <row r="148" ht="12" customHeight="1"/>
    <row r="149" ht="16.5" customHeight="1"/>
    <row r="150" ht="12" customHeight="1"/>
    <row r="151" ht="16.5" customHeight="1"/>
    <row r="152" ht="12" customHeight="1"/>
    <row r="153" ht="12" customHeight="1"/>
    <row r="154" ht="12" customHeight="1"/>
    <row r="155" ht="12" customHeight="1"/>
    <row r="156" ht="15.75" customHeight="1"/>
    <row r="157" ht="12" customHeight="1"/>
    <row r="158" ht="12" customHeight="1"/>
    <row r="159" ht="7.5" customHeight="1"/>
    <row r="160" ht="7.5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8.25" customHeight="1"/>
    <row r="193" ht="8.25" customHeight="1"/>
    <row r="194" ht="7.5" customHeight="1"/>
  </sheetData>
  <mergeCells count="11">
    <mergeCell ref="H3:H4"/>
    <mergeCell ref="B57:F57"/>
    <mergeCell ref="G57:H57"/>
    <mergeCell ref="G60:H60"/>
    <mergeCell ref="B1:C1"/>
    <mergeCell ref="G2:H2"/>
    <mergeCell ref="B3:B4"/>
    <mergeCell ref="C3:C4"/>
    <mergeCell ref="D3:D4"/>
    <mergeCell ref="F3:F4"/>
    <mergeCell ref="G3:G4"/>
  </mergeCells>
  <phoneticPr fontId="69"/>
  <pageMargins left="0.59055118110236227" right="0.32" top="0.78740157480314965" bottom="0" header="0.48" footer="0.51181102362204722"/>
  <pageSetup paperSize="9" scale="87" firstPageNumber="0" orientation="portrait" r:id="rId1"/>
  <headerFooter alignWithMargins="0">
    <oddFooter>&amp;C&amp;12
&amp;"ＭＳ Ｐ明朝,標準"- 21 -</oddFooter>
  </headerFooter>
  <rowBreaks count="2" manualBreakCount="2">
    <brk id="141" max="16383" man="1"/>
    <brk id="1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opLeftCell="A10" zoomScaleNormal="100" workbookViewId="0">
      <selection activeCell="O38" sqref="O38"/>
    </sheetView>
  </sheetViews>
  <sheetFormatPr defaultRowHeight="13.5"/>
  <cols>
    <col min="1" max="1" width="6.5" style="14" customWidth="1"/>
    <col min="2" max="2" width="3.125" style="14" customWidth="1"/>
    <col min="3" max="3" width="2.625" style="14" customWidth="1"/>
    <col min="4" max="4" width="10.375" style="14" customWidth="1"/>
    <col min="5" max="6" width="9.875" style="14" customWidth="1"/>
    <col min="7" max="7" width="9" style="14" bestFit="1" customWidth="1"/>
    <col min="8" max="8" width="2.625" style="14" customWidth="1"/>
    <col min="9" max="10" width="9.875" style="14" customWidth="1"/>
    <col min="11" max="11" width="9.5" style="14" customWidth="1"/>
    <col min="12" max="12" width="9" style="14" bestFit="1"/>
    <col min="13" max="16384" width="9" style="14"/>
  </cols>
  <sheetData>
    <row r="1" spans="1:11" ht="9.75" customHeight="1">
      <c r="A1" s="678" t="s">
        <v>706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</row>
    <row r="2" spans="1:11" ht="14.25" customHeight="1">
      <c r="A2" s="678"/>
      <c r="B2" s="678"/>
      <c r="C2" s="678"/>
      <c r="D2" s="678"/>
      <c r="E2" s="678"/>
      <c r="F2" s="678"/>
      <c r="G2" s="678"/>
      <c r="H2" s="678"/>
      <c r="I2" s="678"/>
      <c r="J2" s="678"/>
      <c r="K2" s="678"/>
    </row>
    <row r="3" spans="1:11" ht="11.25" customHeight="1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>
      <c r="I4" s="812" t="s">
        <v>598</v>
      </c>
      <c r="J4" s="812"/>
      <c r="K4" s="812"/>
    </row>
    <row r="5" spans="1:11" ht="24" customHeight="1">
      <c r="A5" s="677" t="s">
        <v>707</v>
      </c>
      <c r="B5" s="677"/>
      <c r="C5" s="674"/>
      <c r="D5" s="7" t="s">
        <v>708</v>
      </c>
      <c r="E5" s="2" t="s">
        <v>710</v>
      </c>
      <c r="F5" s="2" t="s">
        <v>712</v>
      </c>
      <c r="G5" s="674" t="s">
        <v>713</v>
      </c>
      <c r="H5" s="674"/>
      <c r="I5" s="2" t="s">
        <v>715</v>
      </c>
      <c r="J5" s="2" t="s">
        <v>716</v>
      </c>
      <c r="K5" s="375" t="s">
        <v>631</v>
      </c>
    </row>
    <row r="6" spans="1:11">
      <c r="A6" s="52" t="s">
        <v>718</v>
      </c>
      <c r="B6" s="52"/>
      <c r="C6" s="33"/>
      <c r="D6" s="376" t="s">
        <v>120</v>
      </c>
      <c r="E6" s="376" t="s">
        <v>120</v>
      </c>
      <c r="F6" s="376" t="s">
        <v>50</v>
      </c>
      <c r="G6" s="376" t="s">
        <v>120</v>
      </c>
      <c r="H6" s="376"/>
      <c r="I6" s="376" t="s">
        <v>50</v>
      </c>
      <c r="J6" s="376" t="s">
        <v>120</v>
      </c>
      <c r="K6" s="376" t="s">
        <v>120</v>
      </c>
    </row>
    <row r="7" spans="1:11" ht="17.25" customHeight="1">
      <c r="A7" s="377" t="s">
        <v>606</v>
      </c>
      <c r="B7" s="52">
        <v>55</v>
      </c>
      <c r="C7" s="33"/>
      <c r="D7" s="378">
        <v>61177</v>
      </c>
      <c r="E7" s="378">
        <v>12758</v>
      </c>
      <c r="F7" s="379">
        <v>20.9</v>
      </c>
      <c r="G7" s="380">
        <v>7768</v>
      </c>
      <c r="H7" s="380"/>
      <c r="I7" s="379">
        <v>12.7</v>
      </c>
      <c r="J7" s="378">
        <v>56187</v>
      </c>
      <c r="K7" s="379">
        <v>91.8</v>
      </c>
    </row>
    <row r="8" spans="1:11" ht="17.25" customHeight="1">
      <c r="A8" s="52"/>
      <c r="B8" s="376">
        <v>60</v>
      </c>
      <c r="C8" s="33"/>
      <c r="D8" s="378">
        <v>66534</v>
      </c>
      <c r="E8" s="378">
        <v>15525</v>
      </c>
      <c r="F8" s="379">
        <v>23.3</v>
      </c>
      <c r="G8" s="380">
        <v>9683</v>
      </c>
      <c r="H8" s="380"/>
      <c r="I8" s="379">
        <v>14.6</v>
      </c>
      <c r="J8" s="378">
        <v>60692</v>
      </c>
      <c r="K8" s="379">
        <v>91.2</v>
      </c>
    </row>
    <row r="9" spans="1:11" ht="17.25" customHeight="1">
      <c r="A9" s="377" t="s">
        <v>74</v>
      </c>
      <c r="B9" s="93">
        <v>2</v>
      </c>
      <c r="C9" s="33"/>
      <c r="D9" s="378">
        <v>73154</v>
      </c>
      <c r="E9" s="378">
        <v>20204</v>
      </c>
      <c r="F9" s="379">
        <v>27.6</v>
      </c>
      <c r="G9" s="380">
        <v>13480</v>
      </c>
      <c r="H9" s="380"/>
      <c r="I9" s="379">
        <v>18.399999999999999</v>
      </c>
      <c r="J9" s="378">
        <v>66430</v>
      </c>
      <c r="K9" s="379">
        <v>90.8</v>
      </c>
    </row>
    <row r="10" spans="1:11" ht="17.25" customHeight="1">
      <c r="A10" s="377"/>
      <c r="B10" s="381">
        <v>7</v>
      </c>
      <c r="C10" s="33"/>
      <c r="D10" s="378">
        <v>80508</v>
      </c>
      <c r="E10" s="378">
        <v>23971</v>
      </c>
      <c r="F10" s="379">
        <v>29.8</v>
      </c>
      <c r="G10" s="380">
        <v>16582</v>
      </c>
      <c r="H10" s="380"/>
      <c r="I10" s="379">
        <v>20.6</v>
      </c>
      <c r="J10" s="378">
        <v>73119</v>
      </c>
      <c r="K10" s="379">
        <v>90.8</v>
      </c>
    </row>
    <row r="11" spans="1:11" ht="17.25" customHeight="1">
      <c r="A11" s="377"/>
      <c r="B11" s="93">
        <v>12</v>
      </c>
      <c r="C11" s="33"/>
      <c r="D11" s="378">
        <v>83210</v>
      </c>
      <c r="E11" s="378">
        <v>25424</v>
      </c>
      <c r="F11" s="379">
        <v>30.6</v>
      </c>
      <c r="G11" s="380">
        <v>16510</v>
      </c>
      <c r="H11" s="380"/>
      <c r="I11" s="379">
        <v>19.8</v>
      </c>
      <c r="J11" s="380">
        <v>74296</v>
      </c>
      <c r="K11" s="382">
        <v>89.3</v>
      </c>
    </row>
    <row r="12" spans="1:11" ht="17.25" customHeight="1">
      <c r="A12" s="377"/>
      <c r="B12" s="93">
        <v>17</v>
      </c>
      <c r="C12" s="33"/>
      <c r="D12" s="378">
        <v>84860</v>
      </c>
      <c r="E12" s="378">
        <v>25486</v>
      </c>
      <c r="F12" s="379">
        <v>30</v>
      </c>
      <c r="G12" s="380">
        <v>15255</v>
      </c>
      <c r="H12" s="380"/>
      <c r="I12" s="379">
        <v>18</v>
      </c>
      <c r="J12" s="378">
        <v>74629</v>
      </c>
      <c r="K12" s="383">
        <v>87.9</v>
      </c>
    </row>
    <row r="13" spans="1:11" ht="17.25" customHeight="1">
      <c r="A13" s="93"/>
      <c r="B13" s="93">
        <v>22</v>
      </c>
      <c r="C13" s="33"/>
      <c r="D13" s="378">
        <v>83549</v>
      </c>
      <c r="E13" s="378">
        <v>25560</v>
      </c>
      <c r="F13" s="384">
        <v>30.6</v>
      </c>
      <c r="G13" s="380">
        <v>14605</v>
      </c>
      <c r="H13" s="380"/>
      <c r="I13" s="379">
        <v>17.5</v>
      </c>
      <c r="J13" s="378">
        <f>D13-E13+G13</f>
        <v>72594</v>
      </c>
      <c r="K13" s="383">
        <v>86.9</v>
      </c>
    </row>
    <row r="14" spans="1:11" ht="17.25" customHeight="1">
      <c r="A14" s="93"/>
      <c r="B14" s="93">
        <v>27</v>
      </c>
      <c r="C14" s="33"/>
      <c r="D14" s="176">
        <v>80715</v>
      </c>
      <c r="E14" s="176">
        <v>23884</v>
      </c>
      <c r="F14" s="384">
        <v>29.6</v>
      </c>
      <c r="G14" s="385">
        <v>15220</v>
      </c>
      <c r="H14" s="380"/>
      <c r="I14" s="384">
        <v>18.899999999999999</v>
      </c>
      <c r="J14" s="176">
        <v>72051</v>
      </c>
      <c r="K14" s="386">
        <v>89.3</v>
      </c>
    </row>
    <row r="15" spans="1:11">
      <c r="A15" s="387"/>
      <c r="B15" s="387"/>
      <c r="C15" s="388"/>
      <c r="D15" s="387"/>
      <c r="E15" s="387"/>
      <c r="F15" s="387"/>
      <c r="G15" s="387"/>
      <c r="H15" s="387"/>
      <c r="I15" s="387"/>
      <c r="J15" s="387"/>
      <c r="K15" s="387"/>
    </row>
    <row r="16" spans="1:11">
      <c r="A16" s="762" t="s">
        <v>291</v>
      </c>
      <c r="B16" s="762"/>
      <c r="C16" s="762"/>
      <c r="D16" s="762"/>
      <c r="E16" s="762"/>
      <c r="F16" s="762"/>
      <c r="G16" s="762"/>
      <c r="H16" s="52"/>
      <c r="I16" s="52"/>
      <c r="J16" s="764" t="s">
        <v>495</v>
      </c>
      <c r="K16" s="764"/>
    </row>
    <row r="17" spans="1:13" ht="22.5" customHeight="1">
      <c r="A17" s="813"/>
      <c r="B17" s="813"/>
      <c r="C17" s="813"/>
      <c r="D17" s="813"/>
      <c r="E17" s="52"/>
      <c r="F17" s="52"/>
      <c r="G17" s="52"/>
      <c r="H17" s="52"/>
      <c r="I17" s="52"/>
      <c r="J17" s="52"/>
      <c r="K17" s="52"/>
      <c r="L17" s="64"/>
      <c r="M17" s="64"/>
    </row>
    <row r="18" spans="1:13">
      <c r="A18" s="678" t="s">
        <v>719</v>
      </c>
      <c r="B18" s="678"/>
      <c r="C18" s="678"/>
      <c r="D18" s="678"/>
      <c r="E18" s="678"/>
      <c r="F18" s="678"/>
      <c r="G18" s="678"/>
      <c r="H18" s="678"/>
      <c r="I18" s="678"/>
      <c r="J18" s="678"/>
      <c r="K18" s="678"/>
    </row>
    <row r="19" spans="1:13" ht="9.75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</row>
    <row r="20" spans="1:13" ht="11.25" customHeight="1">
      <c r="A20" s="374"/>
      <c r="B20" s="374"/>
      <c r="C20" s="374"/>
      <c r="D20" s="374"/>
      <c r="E20" s="374"/>
      <c r="F20" s="374"/>
      <c r="G20" s="374"/>
      <c r="H20" s="374"/>
      <c r="I20" s="374"/>
      <c r="J20" s="374"/>
      <c r="K20" s="374"/>
    </row>
    <row r="21" spans="1:13">
      <c r="I21" s="761" t="s">
        <v>389</v>
      </c>
      <c r="J21" s="761"/>
      <c r="K21" s="761"/>
    </row>
    <row r="22" spans="1:13" ht="21" customHeight="1">
      <c r="A22" s="814" t="s">
        <v>693</v>
      </c>
      <c r="B22" s="814"/>
      <c r="C22" s="815"/>
      <c r="D22" s="389" t="s">
        <v>720</v>
      </c>
      <c r="E22" s="390" t="s">
        <v>31</v>
      </c>
      <c r="F22" s="390" t="s">
        <v>39</v>
      </c>
      <c r="G22" s="816" t="s">
        <v>500</v>
      </c>
      <c r="H22" s="815"/>
      <c r="I22" s="389" t="s">
        <v>720</v>
      </c>
      <c r="J22" s="390" t="s">
        <v>31</v>
      </c>
      <c r="K22" s="391" t="s">
        <v>39</v>
      </c>
    </row>
    <row r="23" spans="1:13" ht="12" customHeight="1">
      <c r="A23" s="392"/>
      <c r="B23" s="392"/>
      <c r="C23" s="393"/>
      <c r="D23" s="392"/>
      <c r="E23" s="392"/>
      <c r="F23" s="393"/>
      <c r="G23" s="394"/>
      <c r="H23" s="393"/>
      <c r="I23" s="392"/>
      <c r="J23" s="392"/>
      <c r="K23" s="392"/>
    </row>
    <row r="24" spans="1:13" s="373" customFormat="1">
      <c r="A24" s="817" t="s">
        <v>721</v>
      </c>
      <c r="B24" s="817"/>
      <c r="C24" s="818"/>
      <c r="D24" s="397">
        <v>80715</v>
      </c>
      <c r="E24" s="398">
        <v>40564</v>
      </c>
      <c r="F24" s="399">
        <v>40151</v>
      </c>
      <c r="G24" s="819"/>
      <c r="H24" s="820"/>
      <c r="I24" s="400"/>
      <c r="J24" s="400"/>
      <c r="K24" s="400"/>
    </row>
    <row r="25" spans="1:13" ht="9" customHeight="1">
      <c r="A25" s="401"/>
      <c r="B25" s="401"/>
      <c r="C25" s="402"/>
      <c r="D25" s="403"/>
      <c r="E25" s="404"/>
      <c r="F25" s="405"/>
      <c r="G25" s="406"/>
      <c r="H25" s="407"/>
      <c r="I25" s="52"/>
      <c r="J25" s="52"/>
      <c r="K25" s="52"/>
    </row>
    <row r="26" spans="1:13" s="373" customFormat="1">
      <c r="A26" s="821" t="s">
        <v>5</v>
      </c>
      <c r="B26" s="821"/>
      <c r="C26" s="409" t="s">
        <v>722</v>
      </c>
      <c r="D26" s="398">
        <f>SUM(D27:D31)</f>
        <v>2519</v>
      </c>
      <c r="E26" s="398">
        <f>SUM(E27:E31)</f>
        <v>1345</v>
      </c>
      <c r="F26" s="398">
        <f>SUM(F27:F31)</f>
        <v>1174</v>
      </c>
      <c r="G26" s="410" t="s">
        <v>33</v>
      </c>
      <c r="H26" s="411" t="s">
        <v>321</v>
      </c>
      <c r="I26" s="398">
        <f>SUM(I27:I31)</f>
        <v>4344</v>
      </c>
      <c r="J26" s="398">
        <f>SUM(J27:J31)</f>
        <v>2306</v>
      </c>
      <c r="K26" s="398">
        <f>SUM(K27:K31)</f>
        <v>2038</v>
      </c>
      <c r="L26" s="373" t="s">
        <v>64</v>
      </c>
    </row>
    <row r="27" spans="1:13">
      <c r="A27" s="822" t="s">
        <v>724</v>
      </c>
      <c r="B27" s="822"/>
      <c r="C27" s="413"/>
      <c r="D27" s="403">
        <v>483</v>
      </c>
      <c r="E27" s="404">
        <v>262</v>
      </c>
      <c r="F27" s="404">
        <v>221</v>
      </c>
      <c r="G27" s="414" t="s">
        <v>725</v>
      </c>
      <c r="H27" s="413"/>
      <c r="I27" s="403">
        <v>920</v>
      </c>
      <c r="J27" s="404">
        <v>516</v>
      </c>
      <c r="K27" s="404">
        <v>404</v>
      </c>
    </row>
    <row r="28" spans="1:13">
      <c r="A28" s="822" t="s">
        <v>481</v>
      </c>
      <c r="B28" s="822"/>
      <c r="C28" s="413"/>
      <c r="D28" s="403">
        <v>467</v>
      </c>
      <c r="E28" s="404">
        <v>250</v>
      </c>
      <c r="F28" s="404">
        <v>217</v>
      </c>
      <c r="G28" s="414" t="s">
        <v>726</v>
      </c>
      <c r="H28" s="413"/>
      <c r="I28" s="403">
        <v>977</v>
      </c>
      <c r="J28" s="404">
        <v>520</v>
      </c>
      <c r="K28" s="404">
        <v>457</v>
      </c>
    </row>
    <row r="29" spans="1:13">
      <c r="A29" s="822" t="s">
        <v>674</v>
      </c>
      <c r="B29" s="822"/>
      <c r="C29" s="413"/>
      <c r="D29" s="403">
        <v>496</v>
      </c>
      <c r="E29" s="404">
        <v>254</v>
      </c>
      <c r="F29" s="404">
        <v>242</v>
      </c>
      <c r="G29" s="414" t="s">
        <v>727</v>
      </c>
      <c r="H29" s="413"/>
      <c r="I29" s="403">
        <v>899</v>
      </c>
      <c r="J29" s="404">
        <v>467</v>
      </c>
      <c r="K29" s="404">
        <v>432</v>
      </c>
    </row>
    <row r="30" spans="1:13">
      <c r="A30" s="822" t="s">
        <v>728</v>
      </c>
      <c r="B30" s="822"/>
      <c r="C30" s="413"/>
      <c r="D30" s="403">
        <v>508</v>
      </c>
      <c r="E30" s="404">
        <v>261</v>
      </c>
      <c r="F30" s="404">
        <v>247</v>
      </c>
      <c r="G30" s="414" t="s">
        <v>241</v>
      </c>
      <c r="H30" s="413"/>
      <c r="I30" s="403">
        <v>783</v>
      </c>
      <c r="J30" s="404">
        <v>395</v>
      </c>
      <c r="K30" s="404">
        <v>388</v>
      </c>
    </row>
    <row r="31" spans="1:13">
      <c r="A31" s="822" t="s">
        <v>528</v>
      </c>
      <c r="B31" s="822"/>
      <c r="C31" s="413"/>
      <c r="D31" s="403">
        <v>565</v>
      </c>
      <c r="E31" s="404">
        <v>318</v>
      </c>
      <c r="F31" s="404">
        <v>247</v>
      </c>
      <c r="G31" s="414" t="s">
        <v>242</v>
      </c>
      <c r="H31" s="413"/>
      <c r="I31" s="403">
        <v>765</v>
      </c>
      <c r="J31" s="404">
        <v>408</v>
      </c>
      <c r="K31" s="404">
        <v>357</v>
      </c>
    </row>
    <row r="32" spans="1:13" ht="9" customHeight="1">
      <c r="A32" s="415"/>
      <c r="B32" s="415"/>
      <c r="C32" s="413"/>
      <c r="D32" s="403"/>
      <c r="E32" s="404"/>
      <c r="F32" s="405"/>
      <c r="G32" s="416"/>
      <c r="H32" s="413"/>
      <c r="I32" s="403"/>
      <c r="J32" s="404"/>
      <c r="K32" s="404"/>
    </row>
    <row r="33" spans="1:11" s="373" customFormat="1" ht="14.25" customHeight="1">
      <c r="A33" s="821" t="s">
        <v>729</v>
      </c>
      <c r="B33" s="821"/>
      <c r="C33" s="417"/>
      <c r="D33" s="398">
        <f>SUM(D34:D38)</f>
        <v>2945</v>
      </c>
      <c r="E33" s="398">
        <f>SUM(E34:E38)</f>
        <v>1504</v>
      </c>
      <c r="F33" s="398">
        <f>SUM(F34:F38)</f>
        <v>1441</v>
      </c>
      <c r="G33" s="410" t="s">
        <v>647</v>
      </c>
      <c r="H33" s="417"/>
      <c r="I33" s="398">
        <f>SUM(I34:I38)</f>
        <v>3573</v>
      </c>
      <c r="J33" s="398">
        <f>SUM(J34:J38)</f>
        <v>1918</v>
      </c>
      <c r="K33" s="398">
        <f>SUM(K34:K38)</f>
        <v>1655</v>
      </c>
    </row>
    <row r="34" spans="1:11">
      <c r="A34" s="822" t="s">
        <v>479</v>
      </c>
      <c r="B34" s="822"/>
      <c r="C34" s="413"/>
      <c r="D34" s="403">
        <v>598</v>
      </c>
      <c r="E34" s="404">
        <v>311</v>
      </c>
      <c r="F34" s="404">
        <v>287</v>
      </c>
      <c r="G34" s="414" t="s">
        <v>730</v>
      </c>
      <c r="H34" s="413"/>
      <c r="I34" s="403">
        <v>763</v>
      </c>
      <c r="J34" s="404">
        <v>423</v>
      </c>
      <c r="K34" s="404">
        <v>340</v>
      </c>
    </row>
    <row r="35" spans="1:11">
      <c r="A35" s="822" t="s">
        <v>732</v>
      </c>
      <c r="B35" s="822"/>
      <c r="C35" s="413"/>
      <c r="D35" s="403">
        <v>552</v>
      </c>
      <c r="E35" s="404">
        <v>276</v>
      </c>
      <c r="F35" s="404">
        <v>276</v>
      </c>
      <c r="G35" s="414" t="s">
        <v>250</v>
      </c>
      <c r="H35" s="413"/>
      <c r="I35" s="403">
        <v>701</v>
      </c>
      <c r="J35" s="404">
        <v>382</v>
      </c>
      <c r="K35" s="404">
        <v>319</v>
      </c>
    </row>
    <row r="36" spans="1:11">
      <c r="A36" s="822" t="s">
        <v>717</v>
      </c>
      <c r="B36" s="822"/>
      <c r="C36" s="413"/>
      <c r="D36" s="403">
        <v>562</v>
      </c>
      <c r="E36" s="404">
        <v>278</v>
      </c>
      <c r="F36" s="404">
        <v>284</v>
      </c>
      <c r="G36" s="414" t="s">
        <v>734</v>
      </c>
      <c r="H36" s="413"/>
      <c r="I36" s="403">
        <v>679</v>
      </c>
      <c r="J36" s="404">
        <v>365</v>
      </c>
      <c r="K36" s="404">
        <v>314</v>
      </c>
    </row>
    <row r="37" spans="1:11">
      <c r="A37" s="822" t="s">
        <v>129</v>
      </c>
      <c r="B37" s="822"/>
      <c r="C37" s="413"/>
      <c r="D37" s="403">
        <v>609</v>
      </c>
      <c r="E37" s="404">
        <v>303</v>
      </c>
      <c r="F37" s="404">
        <v>306</v>
      </c>
      <c r="G37" s="414" t="s">
        <v>252</v>
      </c>
      <c r="H37" s="413"/>
      <c r="I37" s="403">
        <v>700</v>
      </c>
      <c r="J37" s="404">
        <v>381</v>
      </c>
      <c r="K37" s="404">
        <v>319</v>
      </c>
    </row>
    <row r="38" spans="1:11">
      <c r="A38" s="822" t="s">
        <v>735</v>
      </c>
      <c r="B38" s="822"/>
      <c r="C38" s="413"/>
      <c r="D38" s="403">
        <v>624</v>
      </c>
      <c r="E38" s="404">
        <v>336</v>
      </c>
      <c r="F38" s="404">
        <v>288</v>
      </c>
      <c r="G38" s="414" t="s">
        <v>254</v>
      </c>
      <c r="H38" s="413"/>
      <c r="I38" s="403">
        <v>730</v>
      </c>
      <c r="J38" s="404">
        <v>367</v>
      </c>
      <c r="K38" s="404">
        <v>363</v>
      </c>
    </row>
    <row r="39" spans="1:11" ht="9" customHeight="1">
      <c r="A39" s="415"/>
      <c r="B39" s="415"/>
      <c r="C39" s="413"/>
      <c r="D39" s="403"/>
      <c r="E39" s="404"/>
      <c r="F39" s="405"/>
      <c r="G39" s="416"/>
      <c r="H39" s="413"/>
      <c r="I39" s="403"/>
      <c r="J39" s="404"/>
      <c r="K39" s="404"/>
    </row>
    <row r="40" spans="1:11" s="373" customFormat="1" ht="14.25" customHeight="1">
      <c r="A40" s="821" t="s">
        <v>231</v>
      </c>
      <c r="B40" s="821"/>
      <c r="C40" s="417"/>
      <c r="D40" s="398">
        <f>SUM(D41:D45)</f>
        <v>3229</v>
      </c>
      <c r="E40" s="398">
        <f>SUM(E41:E45)</f>
        <v>1700</v>
      </c>
      <c r="F40" s="398">
        <f>SUM(F41:F45)</f>
        <v>1529</v>
      </c>
      <c r="G40" s="410" t="s">
        <v>616</v>
      </c>
      <c r="H40" s="417"/>
      <c r="I40" s="398">
        <f>SUM(I41:I45)</f>
        <v>3975</v>
      </c>
      <c r="J40" s="398">
        <f>SUM(J41:J45)</f>
        <v>2078</v>
      </c>
      <c r="K40" s="398">
        <f>SUM(K41:K45)</f>
        <v>1897</v>
      </c>
    </row>
    <row r="41" spans="1:11">
      <c r="A41" s="822" t="s">
        <v>134</v>
      </c>
      <c r="B41" s="822"/>
      <c r="C41" s="413"/>
      <c r="D41" s="403">
        <v>577</v>
      </c>
      <c r="E41" s="404">
        <v>307</v>
      </c>
      <c r="F41" s="404">
        <v>270</v>
      </c>
      <c r="G41" s="414" t="s">
        <v>723</v>
      </c>
      <c r="H41" s="413"/>
      <c r="I41" s="403">
        <v>774</v>
      </c>
      <c r="J41" s="404">
        <v>411</v>
      </c>
      <c r="K41" s="404">
        <v>363</v>
      </c>
    </row>
    <row r="42" spans="1:11">
      <c r="A42" s="822" t="s">
        <v>588</v>
      </c>
      <c r="B42" s="822"/>
      <c r="C42" s="413"/>
      <c r="D42" s="403">
        <v>652</v>
      </c>
      <c r="E42" s="404">
        <v>335</v>
      </c>
      <c r="F42" s="404">
        <v>317</v>
      </c>
      <c r="G42" s="414" t="s">
        <v>259</v>
      </c>
      <c r="H42" s="413"/>
      <c r="I42" s="403">
        <v>754</v>
      </c>
      <c r="J42" s="404">
        <v>394</v>
      </c>
      <c r="K42" s="404">
        <v>360</v>
      </c>
    </row>
    <row r="43" spans="1:11">
      <c r="A43" s="822" t="s">
        <v>736</v>
      </c>
      <c r="B43" s="822"/>
      <c r="C43" s="413"/>
      <c r="D43" s="403">
        <v>652</v>
      </c>
      <c r="E43" s="404">
        <v>340</v>
      </c>
      <c r="F43" s="404">
        <v>312</v>
      </c>
      <c r="G43" s="414" t="s">
        <v>738</v>
      </c>
      <c r="H43" s="413"/>
      <c r="I43" s="403">
        <v>768</v>
      </c>
      <c r="J43" s="404">
        <v>395</v>
      </c>
      <c r="K43" s="404">
        <v>373</v>
      </c>
    </row>
    <row r="44" spans="1:11">
      <c r="A44" s="822" t="s">
        <v>370</v>
      </c>
      <c r="B44" s="822"/>
      <c r="C44" s="413"/>
      <c r="D44" s="403">
        <v>665</v>
      </c>
      <c r="E44" s="404">
        <v>355</v>
      </c>
      <c r="F44" s="404">
        <v>310</v>
      </c>
      <c r="G44" s="414" t="s">
        <v>219</v>
      </c>
      <c r="H44" s="413"/>
      <c r="I44" s="403">
        <v>861</v>
      </c>
      <c r="J44" s="404">
        <v>459</v>
      </c>
      <c r="K44" s="404">
        <v>402</v>
      </c>
    </row>
    <row r="45" spans="1:11">
      <c r="A45" s="822" t="s">
        <v>739</v>
      </c>
      <c r="B45" s="822"/>
      <c r="C45" s="413"/>
      <c r="D45" s="403">
        <v>683</v>
      </c>
      <c r="E45" s="404">
        <v>363</v>
      </c>
      <c r="F45" s="404">
        <v>320</v>
      </c>
      <c r="G45" s="414" t="s">
        <v>741</v>
      </c>
      <c r="H45" s="413"/>
      <c r="I45" s="403">
        <v>818</v>
      </c>
      <c r="J45" s="404">
        <v>419</v>
      </c>
      <c r="K45" s="404">
        <v>399</v>
      </c>
    </row>
    <row r="46" spans="1:11" ht="9" customHeight="1">
      <c r="A46" s="415"/>
      <c r="B46" s="415"/>
      <c r="C46" s="413"/>
      <c r="D46" s="403"/>
      <c r="E46" s="404"/>
      <c r="F46" s="405"/>
      <c r="G46" s="416"/>
      <c r="H46" s="413"/>
      <c r="I46" s="403"/>
      <c r="J46" s="404"/>
      <c r="K46" s="404"/>
    </row>
    <row r="47" spans="1:11" s="373" customFormat="1" ht="14.25" customHeight="1">
      <c r="A47" s="821" t="s">
        <v>743</v>
      </c>
      <c r="B47" s="821"/>
      <c r="C47" s="417"/>
      <c r="D47" s="398">
        <f>SUM(D48:D52)</f>
        <v>4179</v>
      </c>
      <c r="E47" s="398">
        <f>SUM(E48:E52)</f>
        <v>2266</v>
      </c>
      <c r="F47" s="398">
        <f>SUM(F48:F52)</f>
        <v>1913</v>
      </c>
      <c r="G47" s="410" t="s">
        <v>744</v>
      </c>
      <c r="H47" s="417"/>
      <c r="I47" s="398">
        <f>SUM(I48:I52)</f>
        <v>4599</v>
      </c>
      <c r="J47" s="398">
        <f>SUM(J48:J52)</f>
        <v>2335</v>
      </c>
      <c r="K47" s="398">
        <f>SUM(K48:K52)</f>
        <v>2264</v>
      </c>
    </row>
    <row r="48" spans="1:11">
      <c r="A48" s="822" t="s">
        <v>745</v>
      </c>
      <c r="B48" s="822"/>
      <c r="C48" s="413"/>
      <c r="D48" s="403">
        <v>700</v>
      </c>
      <c r="E48" s="404">
        <v>405</v>
      </c>
      <c r="F48" s="404">
        <v>295</v>
      </c>
      <c r="G48" s="414" t="s">
        <v>582</v>
      </c>
      <c r="H48" s="413"/>
      <c r="I48" s="403">
        <v>812</v>
      </c>
      <c r="J48" s="404">
        <v>408</v>
      </c>
      <c r="K48" s="404">
        <v>404</v>
      </c>
    </row>
    <row r="49" spans="1:11">
      <c r="A49" s="822" t="s">
        <v>302</v>
      </c>
      <c r="B49" s="822"/>
      <c r="C49" s="413"/>
      <c r="D49" s="403">
        <v>771</v>
      </c>
      <c r="E49" s="404">
        <v>397</v>
      </c>
      <c r="F49" s="404">
        <v>374</v>
      </c>
      <c r="G49" s="414" t="s">
        <v>746</v>
      </c>
      <c r="H49" s="413"/>
      <c r="I49" s="403">
        <v>886</v>
      </c>
      <c r="J49" s="404">
        <v>440</v>
      </c>
      <c r="K49" s="404">
        <v>446</v>
      </c>
    </row>
    <row r="50" spans="1:11">
      <c r="A50" s="822" t="s">
        <v>747</v>
      </c>
      <c r="B50" s="822"/>
      <c r="C50" s="413"/>
      <c r="D50" s="403">
        <v>769</v>
      </c>
      <c r="E50" s="404">
        <v>380</v>
      </c>
      <c r="F50" s="404">
        <v>389</v>
      </c>
      <c r="G50" s="414" t="s">
        <v>177</v>
      </c>
      <c r="H50" s="413"/>
      <c r="I50" s="403">
        <v>967</v>
      </c>
      <c r="J50" s="404">
        <v>503</v>
      </c>
      <c r="K50" s="404">
        <v>464</v>
      </c>
    </row>
    <row r="51" spans="1:11">
      <c r="A51" s="822" t="s">
        <v>221</v>
      </c>
      <c r="B51" s="822"/>
      <c r="C51" s="413"/>
      <c r="D51" s="403">
        <v>918</v>
      </c>
      <c r="E51" s="404">
        <v>504</v>
      </c>
      <c r="F51" s="404">
        <v>414</v>
      </c>
      <c r="G51" s="414" t="s">
        <v>748</v>
      </c>
      <c r="H51" s="413"/>
      <c r="I51" s="403">
        <v>967</v>
      </c>
      <c r="J51" s="404">
        <v>487</v>
      </c>
      <c r="K51" s="404">
        <v>480</v>
      </c>
    </row>
    <row r="52" spans="1:11">
      <c r="A52" s="822" t="s">
        <v>191</v>
      </c>
      <c r="B52" s="822"/>
      <c r="C52" s="413"/>
      <c r="D52" s="403">
        <v>1021</v>
      </c>
      <c r="E52" s="404">
        <v>580</v>
      </c>
      <c r="F52" s="404">
        <v>441</v>
      </c>
      <c r="G52" s="414" t="s">
        <v>9</v>
      </c>
      <c r="H52" s="413"/>
      <c r="I52" s="403">
        <v>967</v>
      </c>
      <c r="J52" s="404">
        <v>497</v>
      </c>
      <c r="K52" s="404">
        <v>470</v>
      </c>
    </row>
    <row r="53" spans="1:11" ht="9" customHeight="1">
      <c r="A53" s="418"/>
      <c r="B53" s="418"/>
      <c r="C53" s="419"/>
      <c r="D53" s="420"/>
      <c r="E53" s="421"/>
      <c r="F53" s="422"/>
      <c r="G53" s="387"/>
      <c r="H53" s="388"/>
      <c r="I53" s="387"/>
      <c r="J53" s="387"/>
      <c r="K53" s="387"/>
    </row>
    <row r="54" spans="1:11">
      <c r="A54" s="415"/>
      <c r="B54" s="415"/>
      <c r="C54" s="415"/>
      <c r="D54" s="403"/>
      <c r="E54" s="404"/>
      <c r="F54" s="404"/>
    </row>
    <row r="55" spans="1:11">
      <c r="A55" s="415"/>
      <c r="B55" s="415"/>
      <c r="C55" s="415"/>
      <c r="D55" s="403"/>
      <c r="E55" s="404"/>
      <c r="F55" s="404"/>
    </row>
    <row r="56" spans="1:11">
      <c r="A56" s="415"/>
      <c r="B56" s="415"/>
      <c r="C56" s="415"/>
      <c r="D56" s="403"/>
      <c r="E56" s="404"/>
      <c r="F56" s="404"/>
    </row>
    <row r="57" spans="1:11">
      <c r="A57" s="415"/>
      <c r="B57" s="415"/>
      <c r="C57" s="415"/>
      <c r="D57" s="403"/>
      <c r="E57" s="404"/>
      <c r="F57" s="404"/>
    </row>
    <row r="58" spans="1:11">
      <c r="A58" s="415"/>
      <c r="B58" s="415"/>
      <c r="C58" s="415"/>
      <c r="D58" s="403"/>
      <c r="E58" s="404"/>
      <c r="F58" s="404"/>
    </row>
    <row r="59" spans="1:11">
      <c r="A59" s="423"/>
      <c r="B59" s="423"/>
      <c r="C59" s="415"/>
      <c r="D59" s="403"/>
      <c r="E59" s="404"/>
      <c r="F59" s="404"/>
    </row>
    <row r="60" spans="1:11">
      <c r="A60" s="415"/>
      <c r="B60" s="415"/>
      <c r="C60" s="415"/>
      <c r="D60" s="403"/>
      <c r="E60" s="404"/>
      <c r="F60" s="404"/>
    </row>
    <row r="61" spans="1:11">
      <c r="A61" s="415"/>
      <c r="B61" s="415"/>
      <c r="C61" s="415"/>
      <c r="D61" s="403"/>
      <c r="E61" s="404"/>
      <c r="F61" s="404"/>
    </row>
    <row r="62" spans="1:11">
      <c r="A62" s="415"/>
      <c r="B62" s="415"/>
      <c r="C62" s="415"/>
      <c r="D62" s="403"/>
      <c r="E62" s="404"/>
      <c r="F62" s="404"/>
    </row>
    <row r="63" spans="1:11">
      <c r="A63" s="415"/>
      <c r="B63" s="415"/>
      <c r="C63" s="415"/>
      <c r="D63" s="403"/>
      <c r="E63" s="404"/>
      <c r="F63" s="404"/>
    </row>
    <row r="64" spans="1:11">
      <c r="A64" s="415"/>
      <c r="B64" s="415"/>
      <c r="C64" s="415"/>
      <c r="D64" s="403"/>
      <c r="E64" s="404"/>
      <c r="F64" s="404"/>
    </row>
    <row r="65" spans="1:6">
      <c r="A65" s="423"/>
      <c r="B65" s="423"/>
      <c r="C65" s="415"/>
      <c r="D65" s="403"/>
      <c r="E65" s="404"/>
      <c r="F65" s="404"/>
    </row>
    <row r="66" spans="1:6">
      <c r="A66" s="415"/>
      <c r="B66" s="415"/>
      <c r="C66" s="415"/>
      <c r="D66" s="403"/>
      <c r="E66" s="404"/>
      <c r="F66" s="404"/>
    </row>
    <row r="67" spans="1:6">
      <c r="A67" s="415"/>
      <c r="B67" s="415"/>
      <c r="C67" s="415"/>
      <c r="D67" s="403"/>
      <c r="E67" s="404"/>
      <c r="F67" s="404"/>
    </row>
    <row r="68" spans="1:6">
      <c r="A68" s="415"/>
      <c r="B68" s="415"/>
      <c r="C68" s="415"/>
      <c r="D68" s="403"/>
      <c r="E68" s="404"/>
      <c r="F68" s="404"/>
    </row>
    <row r="69" spans="1:6">
      <c r="A69" s="415"/>
      <c r="B69" s="415"/>
      <c r="C69" s="415"/>
      <c r="D69" s="403"/>
      <c r="E69" s="404"/>
      <c r="F69" s="404"/>
    </row>
    <row r="70" spans="1:6">
      <c r="A70" s="415"/>
      <c r="B70" s="415"/>
      <c r="C70" s="415"/>
      <c r="D70" s="403"/>
      <c r="E70" s="404"/>
      <c r="F70" s="404"/>
    </row>
    <row r="71" spans="1:6">
      <c r="A71" s="423"/>
      <c r="B71" s="423"/>
      <c r="C71" s="415"/>
      <c r="D71" s="403"/>
      <c r="E71" s="404"/>
      <c r="F71" s="404"/>
    </row>
    <row r="72" spans="1:6">
      <c r="A72" s="415"/>
      <c r="B72" s="415"/>
      <c r="C72" s="415"/>
      <c r="D72" s="403"/>
      <c r="E72" s="404"/>
      <c r="F72" s="404"/>
    </row>
    <row r="73" spans="1:6">
      <c r="A73" s="415"/>
      <c r="B73" s="415"/>
      <c r="C73" s="415"/>
      <c r="D73" s="403"/>
      <c r="E73" s="404"/>
      <c r="F73" s="404"/>
    </row>
    <row r="74" spans="1:6">
      <c r="A74" s="415"/>
      <c r="B74" s="415"/>
      <c r="C74" s="415"/>
      <c r="D74" s="403"/>
      <c r="E74" s="404"/>
      <c r="F74" s="404"/>
    </row>
    <row r="75" spans="1:6">
      <c r="A75" s="415"/>
      <c r="B75" s="415"/>
      <c r="C75" s="415"/>
      <c r="D75" s="403"/>
      <c r="E75" s="404"/>
      <c r="F75" s="404"/>
    </row>
    <row r="76" spans="1:6">
      <c r="A76" s="415"/>
      <c r="B76" s="415"/>
      <c r="C76" s="415"/>
      <c r="D76" s="403"/>
      <c r="E76" s="404"/>
      <c r="F76" s="404"/>
    </row>
    <row r="77" spans="1:6">
      <c r="A77" s="423"/>
      <c r="B77" s="423"/>
      <c r="C77" s="415"/>
      <c r="D77" s="403"/>
      <c r="E77" s="404"/>
      <c r="F77" s="404"/>
    </row>
    <row r="78" spans="1:6">
      <c r="A78" s="415"/>
      <c r="B78" s="415"/>
      <c r="C78" s="415"/>
      <c r="D78" s="403"/>
      <c r="E78" s="404"/>
      <c r="F78" s="404"/>
    </row>
    <row r="79" spans="1:6">
      <c r="A79" s="415"/>
      <c r="B79" s="415"/>
      <c r="C79" s="415"/>
      <c r="D79" s="403"/>
      <c r="E79" s="404"/>
      <c r="F79" s="404"/>
    </row>
    <row r="80" spans="1:6">
      <c r="A80" s="415"/>
      <c r="B80" s="415"/>
      <c r="C80" s="415"/>
      <c r="D80" s="403"/>
      <c r="E80" s="404"/>
      <c r="F80" s="404"/>
    </row>
    <row r="81" spans="1:6">
      <c r="A81" s="415"/>
      <c r="B81" s="415"/>
      <c r="C81" s="415"/>
      <c r="D81" s="403"/>
      <c r="E81" s="404"/>
      <c r="F81" s="404"/>
    </row>
    <row r="82" spans="1:6">
      <c r="A82" s="415"/>
      <c r="B82" s="415"/>
      <c r="C82" s="415"/>
      <c r="D82" s="403"/>
      <c r="E82" s="404"/>
      <c r="F82" s="404"/>
    </row>
    <row r="83" spans="1:6">
      <c r="A83" s="423"/>
      <c r="B83" s="423"/>
      <c r="C83" s="415"/>
      <c r="D83" s="403"/>
      <c r="E83" s="404"/>
      <c r="F83" s="404"/>
    </row>
    <row r="84" spans="1:6">
      <c r="A84" s="415"/>
      <c r="B84" s="415"/>
      <c r="C84" s="415"/>
      <c r="D84" s="403"/>
      <c r="E84" s="404"/>
      <c r="F84" s="404"/>
    </row>
    <row r="85" spans="1:6">
      <c r="A85" s="415"/>
      <c r="B85" s="415"/>
      <c r="C85" s="415"/>
      <c r="D85" s="403"/>
      <c r="E85" s="404"/>
      <c r="F85" s="404"/>
    </row>
    <row r="86" spans="1:6">
      <c r="A86" s="415"/>
      <c r="B86" s="415"/>
      <c r="C86" s="415"/>
      <c r="D86" s="403"/>
      <c r="E86" s="404"/>
      <c r="F86" s="404"/>
    </row>
    <row r="87" spans="1:6">
      <c r="A87" s="415"/>
      <c r="B87" s="415"/>
      <c r="C87" s="415"/>
      <c r="D87" s="403"/>
      <c r="E87" s="404"/>
      <c r="F87" s="404"/>
    </row>
    <row r="88" spans="1:6">
      <c r="A88" s="415"/>
      <c r="B88" s="415"/>
      <c r="C88" s="415"/>
      <c r="D88" s="403"/>
      <c r="E88" s="404"/>
      <c r="F88" s="404"/>
    </row>
    <row r="89" spans="1:6">
      <c r="A89" s="423"/>
      <c r="B89" s="423"/>
      <c r="C89" s="415"/>
      <c r="D89" s="403"/>
      <c r="E89" s="404"/>
      <c r="F89" s="404"/>
    </row>
    <row r="90" spans="1:6">
      <c r="A90" s="415"/>
      <c r="B90" s="415"/>
      <c r="C90" s="415"/>
      <c r="D90" s="403"/>
      <c r="E90" s="404"/>
      <c r="F90" s="404"/>
    </row>
    <row r="91" spans="1:6">
      <c r="A91" s="415"/>
      <c r="B91" s="415"/>
      <c r="C91" s="415"/>
      <c r="D91" s="403"/>
      <c r="E91" s="404"/>
      <c r="F91" s="404"/>
    </row>
    <row r="92" spans="1:6">
      <c r="A92" s="415"/>
      <c r="B92" s="415"/>
      <c r="C92" s="415"/>
      <c r="D92" s="403"/>
      <c r="E92" s="404"/>
      <c r="F92" s="404"/>
    </row>
    <row r="93" spans="1:6">
      <c r="A93" s="415"/>
      <c r="B93" s="415"/>
      <c r="C93" s="415"/>
      <c r="D93" s="403"/>
      <c r="E93" s="404"/>
      <c r="F93" s="404"/>
    </row>
    <row r="94" spans="1:6">
      <c r="A94" s="415"/>
      <c r="B94" s="415"/>
      <c r="C94" s="415"/>
      <c r="D94" s="403"/>
      <c r="E94" s="404"/>
      <c r="F94" s="404"/>
    </row>
    <row r="95" spans="1:6">
      <c r="A95" s="423"/>
      <c r="B95" s="423"/>
      <c r="C95" s="424"/>
      <c r="D95" s="403"/>
      <c r="E95" s="404"/>
      <c r="F95" s="404"/>
    </row>
    <row r="96" spans="1:6">
      <c r="A96" s="415"/>
      <c r="B96" s="415"/>
      <c r="C96" s="415"/>
      <c r="D96" s="403"/>
      <c r="E96" s="404"/>
      <c r="F96" s="404"/>
    </row>
    <row r="97" spans="1:6">
      <c r="A97" s="415"/>
      <c r="B97" s="415"/>
      <c r="C97" s="415"/>
      <c r="D97" s="403"/>
      <c r="E97" s="404"/>
      <c r="F97" s="404"/>
    </row>
    <row r="98" spans="1:6">
      <c r="A98" s="415"/>
      <c r="B98" s="415"/>
      <c r="C98" s="415"/>
      <c r="D98" s="403"/>
      <c r="E98" s="404"/>
      <c r="F98" s="404"/>
    </row>
    <row r="99" spans="1:6">
      <c r="A99" s="415"/>
      <c r="B99" s="415"/>
      <c r="C99" s="415"/>
      <c r="D99" s="403"/>
      <c r="E99" s="404"/>
      <c r="F99" s="404"/>
    </row>
    <row r="100" spans="1:6">
      <c r="A100" s="415"/>
      <c r="B100" s="415"/>
      <c r="C100" s="415"/>
      <c r="D100" s="403"/>
      <c r="E100" s="404"/>
      <c r="F100" s="404"/>
    </row>
    <row r="101" spans="1:6">
      <c r="A101" s="423"/>
      <c r="B101" s="423"/>
      <c r="C101" s="415"/>
      <c r="D101" s="403"/>
      <c r="E101" s="404"/>
      <c r="F101" s="404"/>
    </row>
    <row r="102" spans="1:6">
      <c r="A102" s="415"/>
      <c r="B102" s="415"/>
      <c r="C102" s="415"/>
      <c r="D102" s="403"/>
      <c r="E102" s="404"/>
      <c r="F102" s="404"/>
    </row>
    <row r="103" spans="1:6">
      <c r="A103" s="415"/>
      <c r="B103" s="415"/>
      <c r="C103" s="415"/>
      <c r="D103" s="403"/>
      <c r="E103" s="404"/>
      <c r="F103" s="404"/>
    </row>
    <row r="104" spans="1:6">
      <c r="A104" s="415"/>
      <c r="B104" s="415"/>
      <c r="C104" s="415"/>
      <c r="D104" s="403"/>
      <c r="E104" s="404"/>
      <c r="F104" s="404"/>
    </row>
    <row r="105" spans="1:6">
      <c r="A105" s="415"/>
      <c r="B105" s="415"/>
      <c r="C105" s="415"/>
      <c r="D105" s="403"/>
      <c r="E105" s="404"/>
      <c r="F105" s="404"/>
    </row>
    <row r="106" spans="1:6">
      <c r="A106" s="415"/>
      <c r="B106" s="415"/>
      <c r="C106" s="415"/>
      <c r="D106" s="403"/>
      <c r="E106" s="404"/>
      <c r="F106" s="404"/>
    </row>
    <row r="107" spans="1:6">
      <c r="A107" s="423"/>
      <c r="B107" s="423"/>
      <c r="C107" s="415"/>
      <c r="D107" s="403"/>
      <c r="E107" s="404"/>
      <c r="F107" s="404"/>
    </row>
    <row r="108" spans="1:6">
      <c r="A108" s="415"/>
      <c r="B108" s="415"/>
      <c r="C108" s="415"/>
      <c r="D108" s="403"/>
      <c r="E108" s="404"/>
      <c r="F108" s="404"/>
    </row>
    <row r="109" spans="1:6">
      <c r="A109" s="415"/>
      <c r="B109" s="415"/>
      <c r="C109" s="415"/>
      <c r="D109" s="403"/>
      <c r="E109" s="404"/>
      <c r="F109" s="404"/>
    </row>
    <row r="110" spans="1:6">
      <c r="A110" s="415"/>
      <c r="B110" s="415"/>
      <c r="C110" s="415"/>
      <c r="D110" s="403"/>
      <c r="E110" s="404"/>
      <c r="F110" s="404"/>
    </row>
    <row r="111" spans="1:6">
      <c r="A111" s="415"/>
      <c r="B111" s="415"/>
      <c r="C111" s="415"/>
      <c r="D111" s="403"/>
      <c r="E111" s="404"/>
      <c r="F111" s="404"/>
    </row>
    <row r="112" spans="1:6">
      <c r="A112" s="415"/>
      <c r="B112" s="415"/>
      <c r="C112" s="415"/>
      <c r="D112" s="403"/>
      <c r="E112" s="404"/>
      <c r="F112" s="404"/>
    </row>
    <row r="113" spans="1:6">
      <c r="A113" s="423"/>
      <c r="B113" s="423"/>
      <c r="C113" s="415"/>
      <c r="D113" s="403"/>
      <c r="E113" s="404"/>
      <c r="F113" s="404"/>
    </row>
    <row r="114" spans="1:6">
      <c r="A114" s="415"/>
      <c r="B114" s="415"/>
      <c r="C114" s="415"/>
      <c r="D114" s="403"/>
      <c r="E114" s="404"/>
      <c r="F114" s="404"/>
    </row>
    <row r="115" spans="1:6">
      <c r="A115" s="415"/>
      <c r="B115" s="415"/>
      <c r="C115" s="415"/>
      <c r="D115" s="403"/>
      <c r="E115" s="404"/>
      <c r="F115" s="404"/>
    </row>
    <row r="116" spans="1:6">
      <c r="A116" s="415"/>
      <c r="B116" s="415"/>
      <c r="C116" s="415"/>
      <c r="D116" s="403"/>
      <c r="E116" s="404"/>
      <c r="F116" s="404"/>
    </row>
    <row r="117" spans="1:6">
      <c r="A117" s="415"/>
      <c r="B117" s="415"/>
      <c r="C117" s="415"/>
      <c r="D117" s="403"/>
      <c r="E117" s="404"/>
      <c r="F117" s="404"/>
    </row>
    <row r="118" spans="1:6">
      <c r="A118" s="415"/>
      <c r="B118" s="415"/>
      <c r="C118" s="415"/>
      <c r="D118" s="403"/>
      <c r="E118" s="404"/>
      <c r="F118" s="404"/>
    </row>
    <row r="119" spans="1:6">
      <c r="A119" s="423"/>
      <c r="B119" s="423"/>
      <c r="C119" s="415"/>
      <c r="D119" s="403"/>
      <c r="E119" s="404"/>
      <c r="F119" s="404"/>
    </row>
    <row r="120" spans="1:6">
      <c r="A120" s="415"/>
      <c r="B120" s="415"/>
      <c r="C120" s="415"/>
      <c r="D120" s="403"/>
      <c r="E120" s="404"/>
      <c r="F120" s="404"/>
    </row>
    <row r="121" spans="1:6">
      <c r="A121" s="415"/>
      <c r="B121" s="415"/>
      <c r="C121" s="415"/>
      <c r="D121" s="403"/>
      <c r="E121" s="404"/>
      <c r="F121" s="404"/>
    </row>
    <row r="122" spans="1:6">
      <c r="A122" s="415"/>
      <c r="B122" s="415"/>
      <c r="C122" s="415"/>
      <c r="D122" s="403"/>
      <c r="E122" s="404"/>
      <c r="F122" s="404"/>
    </row>
    <row r="123" spans="1:6">
      <c r="A123" s="415"/>
      <c r="B123" s="415"/>
      <c r="C123" s="415"/>
      <c r="D123" s="403"/>
      <c r="E123" s="404"/>
      <c r="F123" s="404"/>
    </row>
    <row r="124" spans="1:6">
      <c r="A124" s="415"/>
      <c r="B124" s="415"/>
      <c r="C124" s="415"/>
      <c r="D124" s="403"/>
      <c r="E124" s="404"/>
      <c r="F124" s="404"/>
    </row>
    <row r="125" spans="1:6">
      <c r="A125" s="423"/>
      <c r="B125" s="423"/>
      <c r="C125" s="415"/>
      <c r="D125" s="403"/>
      <c r="E125" s="404"/>
      <c r="F125" s="404"/>
    </row>
    <row r="126" spans="1:6">
      <c r="A126" s="415"/>
      <c r="B126" s="415"/>
      <c r="C126" s="415"/>
      <c r="D126" s="403"/>
      <c r="E126" s="404"/>
      <c r="F126" s="404"/>
    </row>
    <row r="127" spans="1:6">
      <c r="A127" s="415"/>
      <c r="B127" s="415"/>
      <c r="C127" s="415"/>
      <c r="D127" s="403"/>
      <c r="E127" s="404"/>
      <c r="F127" s="404"/>
    </row>
    <row r="128" spans="1:6">
      <c r="A128" s="415"/>
      <c r="B128" s="415"/>
      <c r="C128" s="415"/>
      <c r="D128" s="403"/>
      <c r="E128" s="404"/>
      <c r="F128" s="404"/>
    </row>
    <row r="129" spans="1:6">
      <c r="A129" s="415"/>
      <c r="B129" s="415"/>
      <c r="C129" s="415"/>
      <c r="D129" s="403"/>
      <c r="E129" s="404"/>
      <c r="F129" s="404"/>
    </row>
    <row r="130" spans="1:6">
      <c r="A130" s="415"/>
      <c r="B130" s="415"/>
      <c r="C130" s="415"/>
      <c r="D130" s="403"/>
      <c r="E130" s="404"/>
      <c r="F130" s="404"/>
    </row>
    <row r="131" spans="1:6">
      <c r="A131" s="423"/>
      <c r="B131" s="423"/>
      <c r="C131" s="415"/>
      <c r="D131" s="403"/>
      <c r="E131" s="404"/>
      <c r="F131" s="404"/>
    </row>
    <row r="132" spans="1:6">
      <c r="A132" s="415"/>
      <c r="B132" s="415"/>
      <c r="C132" s="415"/>
      <c r="D132" s="403"/>
      <c r="E132" s="404"/>
      <c r="F132" s="404"/>
    </row>
    <row r="133" spans="1:6">
      <c r="A133" s="415"/>
      <c r="B133" s="415"/>
      <c r="C133" s="415"/>
      <c r="D133" s="403"/>
      <c r="E133" s="404"/>
      <c r="F133" s="404"/>
    </row>
    <row r="134" spans="1:6">
      <c r="A134" s="415"/>
      <c r="B134" s="415"/>
      <c r="C134" s="415"/>
      <c r="D134" s="403"/>
      <c r="E134" s="404"/>
      <c r="F134" s="404"/>
    </row>
    <row r="135" spans="1:6">
      <c r="A135" s="415"/>
      <c r="B135" s="415"/>
      <c r="C135" s="415"/>
      <c r="D135" s="403"/>
      <c r="E135" s="404"/>
      <c r="F135" s="404"/>
    </row>
    <row r="136" spans="1:6">
      <c r="A136" s="415"/>
      <c r="B136" s="415"/>
      <c r="C136" s="415"/>
      <c r="D136" s="403"/>
      <c r="E136" s="404"/>
      <c r="F136" s="404"/>
    </row>
    <row r="137" spans="1:6">
      <c r="A137" s="423"/>
      <c r="B137" s="423"/>
      <c r="C137" s="415"/>
      <c r="D137" s="403"/>
      <c r="E137" s="404"/>
      <c r="F137" s="404"/>
    </row>
    <row r="138" spans="1:6">
      <c r="A138" s="415"/>
      <c r="B138" s="415"/>
      <c r="C138" s="415"/>
      <c r="D138" s="403"/>
      <c r="E138" s="404"/>
      <c r="F138" s="404"/>
    </row>
    <row r="139" spans="1:6">
      <c r="A139" s="415"/>
      <c r="B139" s="415"/>
      <c r="C139" s="415"/>
      <c r="D139" s="403"/>
      <c r="E139" s="404"/>
      <c r="F139" s="404"/>
    </row>
    <row r="140" spans="1:6">
      <c r="A140" s="415"/>
      <c r="B140" s="415"/>
      <c r="C140" s="415"/>
      <c r="D140" s="403"/>
      <c r="E140" s="404"/>
      <c r="F140" s="404"/>
    </row>
    <row r="141" spans="1:6">
      <c r="A141" s="415"/>
      <c r="B141" s="415"/>
      <c r="C141" s="415"/>
      <c r="D141" s="403"/>
      <c r="E141" s="404"/>
      <c r="F141" s="404"/>
    </row>
    <row r="142" spans="1:6">
      <c r="A142" s="415"/>
      <c r="B142" s="415"/>
      <c r="C142" s="415"/>
      <c r="D142" s="403"/>
      <c r="E142" s="404"/>
      <c r="F142" s="404"/>
    </row>
    <row r="143" spans="1:6">
      <c r="A143" s="423"/>
      <c r="B143" s="423"/>
      <c r="C143" s="415"/>
      <c r="D143" s="403"/>
      <c r="E143" s="404"/>
      <c r="F143" s="404"/>
    </row>
    <row r="144" spans="1:6">
      <c r="A144" s="415"/>
      <c r="B144" s="415"/>
      <c r="C144" s="415"/>
      <c r="D144" s="403"/>
      <c r="E144" s="404"/>
      <c r="F144" s="404"/>
    </row>
    <row r="145" spans="1:6">
      <c r="A145" s="415"/>
      <c r="B145" s="415"/>
      <c r="C145" s="415"/>
      <c r="D145" s="403"/>
      <c r="E145" s="404"/>
      <c r="F145" s="404"/>
    </row>
    <row r="146" spans="1:6">
      <c r="A146" s="415"/>
      <c r="B146" s="415"/>
      <c r="C146" s="415"/>
      <c r="D146" s="403"/>
      <c r="E146" s="404"/>
      <c r="F146" s="404"/>
    </row>
    <row r="147" spans="1:6">
      <c r="A147" s="415"/>
      <c r="B147" s="415"/>
      <c r="C147" s="415"/>
      <c r="D147" s="403"/>
      <c r="E147" s="425"/>
      <c r="F147" s="404"/>
    </row>
    <row r="148" spans="1:6">
      <c r="A148" s="415"/>
      <c r="B148" s="415"/>
      <c r="C148" s="415"/>
      <c r="D148" s="403"/>
      <c r="E148" s="404"/>
      <c r="F148" s="404"/>
    </row>
    <row r="149" spans="1:6">
      <c r="A149" s="823"/>
      <c r="B149" s="823"/>
      <c r="C149" s="823"/>
      <c r="D149" s="403"/>
      <c r="E149" s="404"/>
      <c r="F149" s="404"/>
    </row>
    <row r="150" spans="1:6">
      <c r="A150" s="823"/>
      <c r="B150" s="823"/>
      <c r="C150" s="823"/>
      <c r="D150" s="403"/>
      <c r="E150" s="404"/>
      <c r="F150" s="404"/>
    </row>
    <row r="151" spans="1:6">
      <c r="A151" s="415"/>
      <c r="B151" s="415"/>
      <c r="C151" s="415"/>
      <c r="D151" s="426"/>
      <c r="E151" s="425"/>
      <c r="F151" s="425"/>
    </row>
    <row r="152" spans="1:6">
      <c r="A152" s="423"/>
      <c r="B152" s="423"/>
      <c r="C152" s="415"/>
      <c r="D152" s="403"/>
      <c r="E152" s="404"/>
      <c r="F152" s="404"/>
    </row>
    <row r="153" spans="1:6">
      <c r="A153" s="423"/>
      <c r="B153" s="423"/>
      <c r="C153" s="415"/>
      <c r="D153" s="403"/>
      <c r="E153" s="404"/>
      <c r="F153" s="404"/>
    </row>
    <row r="154" spans="1:6">
      <c r="A154" s="423"/>
      <c r="B154" s="423"/>
      <c r="C154" s="415"/>
      <c r="D154" s="403"/>
      <c r="E154" s="404"/>
      <c r="F154" s="404"/>
    </row>
    <row r="155" spans="1:6">
      <c r="A155" s="423"/>
      <c r="B155" s="423"/>
      <c r="C155" s="415"/>
      <c r="D155" s="403"/>
      <c r="E155" s="404"/>
      <c r="F155" s="404"/>
    </row>
    <row r="156" spans="1:6">
      <c r="A156" s="423"/>
      <c r="B156" s="423"/>
      <c r="C156" s="415"/>
      <c r="D156" s="403"/>
      <c r="E156" s="404"/>
      <c r="F156" s="404"/>
    </row>
    <row r="157" spans="1:6" ht="13.5" customHeight="1">
      <c r="A157" s="423"/>
      <c r="B157" s="423"/>
      <c r="C157" s="415"/>
      <c r="D157" s="426"/>
      <c r="E157" s="425"/>
      <c r="F157" s="425"/>
    </row>
    <row r="158" spans="1:6">
      <c r="A158" s="423"/>
      <c r="B158" s="423"/>
      <c r="C158" s="415"/>
      <c r="D158" s="427"/>
      <c r="E158" s="427"/>
      <c r="F158" s="427"/>
    </row>
    <row r="159" spans="1:6">
      <c r="A159" s="423"/>
      <c r="B159" s="423"/>
      <c r="C159" s="415"/>
      <c r="D159" s="427"/>
      <c r="E159" s="427"/>
      <c r="F159" s="427"/>
    </row>
    <row r="160" spans="1:6">
      <c r="A160" s="423"/>
      <c r="B160" s="423"/>
      <c r="C160" s="415"/>
      <c r="D160" s="427"/>
      <c r="E160" s="427"/>
      <c r="F160" s="427"/>
    </row>
    <row r="161" spans="1:15">
      <c r="A161" s="423"/>
      <c r="B161" s="423"/>
      <c r="C161" s="415"/>
      <c r="D161" s="427"/>
      <c r="E161" s="427"/>
      <c r="F161" s="427"/>
    </row>
    <row r="162" spans="1:15">
      <c r="A162" s="423"/>
      <c r="B162" s="423"/>
      <c r="C162" s="415"/>
      <c r="D162" s="427"/>
      <c r="E162" s="427"/>
      <c r="F162" s="427"/>
    </row>
    <row r="163" spans="1:15">
      <c r="A163" s="423"/>
      <c r="B163" s="423"/>
      <c r="C163" s="415"/>
      <c r="D163" s="427"/>
      <c r="E163" s="427"/>
      <c r="F163" s="427"/>
    </row>
    <row r="164" spans="1:15">
      <c r="A164" s="423"/>
      <c r="B164" s="423"/>
      <c r="C164" s="415"/>
      <c r="D164" s="427"/>
      <c r="E164" s="427"/>
      <c r="F164" s="427"/>
    </row>
    <row r="165" spans="1:15" ht="21">
      <c r="A165" s="428"/>
      <c r="B165" s="428"/>
      <c r="C165" s="429"/>
      <c r="D165" s="430"/>
      <c r="E165" s="431"/>
      <c r="F165" s="432" ph="1"/>
      <c r="L165" s="14" ph="1"/>
      <c r="M165" s="14" ph="1"/>
      <c r="N165" s="14" ph="1"/>
      <c r="O165" s="14" ph="1"/>
    </row>
  </sheetData>
  <mergeCells count="39">
    <mergeCell ref="A149:C149"/>
    <mergeCell ref="A150:C150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33:B33"/>
    <mergeCell ref="A34:B34"/>
    <mergeCell ref="A35:B35"/>
    <mergeCell ref="A36:B36"/>
    <mergeCell ref="A37:B37"/>
    <mergeCell ref="A38:B38"/>
    <mergeCell ref="A26:B26"/>
    <mergeCell ref="A27:B27"/>
    <mergeCell ref="A28:B28"/>
    <mergeCell ref="A29:B29"/>
    <mergeCell ref="A30:B30"/>
    <mergeCell ref="A31:B31"/>
    <mergeCell ref="A17:D17"/>
    <mergeCell ref="A18:K19"/>
    <mergeCell ref="I21:K21"/>
    <mergeCell ref="A22:C22"/>
    <mergeCell ref="G22:H22"/>
    <mergeCell ref="A24:C24"/>
    <mergeCell ref="G24:H24"/>
    <mergeCell ref="A1:K2"/>
    <mergeCell ref="I4:K4"/>
    <mergeCell ref="A5:C5"/>
    <mergeCell ref="G5:H5"/>
    <mergeCell ref="A16:G16"/>
    <mergeCell ref="J16:K16"/>
  </mergeCells>
  <phoneticPr fontId="68"/>
  <pageMargins left="0.78700000000000003" right="0.52" top="0.98399999999999999" bottom="0.74" header="0.51200000000000001" footer="0.51200000000000001"/>
  <pageSetup paperSize="9" firstPageNumber="0" orientation="portrait" r:id="rId1"/>
  <headerFooter alignWithMargins="0">
    <oddFooter>&amp;C&amp;"ＭＳ Ｐ明朝,標準"&amp;10
- 22 -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O38" sqref="O38"/>
    </sheetView>
  </sheetViews>
  <sheetFormatPr defaultRowHeight="13.5"/>
  <cols>
    <col min="2" max="2" width="2.625" customWidth="1"/>
    <col min="3" max="5" width="9.625" customWidth="1"/>
    <col min="7" max="7" width="2.625" customWidth="1"/>
    <col min="8" max="10" width="9.625" customWidth="1"/>
  </cols>
  <sheetData>
    <row r="1" spans="1:11">
      <c r="A1" s="433" t="s">
        <v>505</v>
      </c>
    </row>
    <row r="2" spans="1:11" ht="21" customHeight="1">
      <c r="A2" s="824" t="s">
        <v>55</v>
      </c>
      <c r="B2" s="825"/>
      <c r="C2" s="434" t="s">
        <v>489</v>
      </c>
      <c r="D2" s="435" t="s">
        <v>31</v>
      </c>
      <c r="E2" s="435" t="s">
        <v>39</v>
      </c>
      <c r="F2" s="826" t="s">
        <v>500</v>
      </c>
      <c r="G2" s="824"/>
      <c r="H2" s="434" t="s">
        <v>720</v>
      </c>
      <c r="I2" s="435" t="s">
        <v>31</v>
      </c>
      <c r="J2" s="436" t="s">
        <v>39</v>
      </c>
    </row>
    <row r="3" spans="1:11" ht="9" customHeight="1">
      <c r="A3" s="437"/>
      <c r="B3" s="438"/>
      <c r="C3" s="439"/>
      <c r="D3" s="439"/>
      <c r="E3" s="438"/>
      <c r="F3" s="440"/>
      <c r="G3" s="438"/>
      <c r="H3" s="439"/>
      <c r="I3" s="439"/>
      <c r="J3" s="439"/>
    </row>
    <row r="4" spans="1:11" ht="15.95" customHeight="1">
      <c r="A4" s="408" t="s">
        <v>108</v>
      </c>
      <c r="B4" s="411" t="s">
        <v>321</v>
      </c>
      <c r="C4" s="397">
        <f>SUM(C5:C9)</f>
        <v>5751</v>
      </c>
      <c r="D4" s="398">
        <f>SUM(D5:D9)</f>
        <v>3033</v>
      </c>
      <c r="E4" s="399">
        <f>SUM(E5:E9)</f>
        <v>2718</v>
      </c>
      <c r="F4" s="410" t="s">
        <v>115</v>
      </c>
      <c r="G4" s="411" t="s">
        <v>321</v>
      </c>
      <c r="H4" s="397">
        <f>SUM(H5:H9)</f>
        <v>5530</v>
      </c>
      <c r="I4" s="398">
        <f>SUM(I5:I9)</f>
        <v>2727</v>
      </c>
      <c r="J4" s="398">
        <f>SUM(J5:J9)</f>
        <v>2803</v>
      </c>
      <c r="K4" s="60"/>
    </row>
    <row r="5" spans="1:11" ht="15.95" customHeight="1">
      <c r="A5" s="412" t="s">
        <v>749</v>
      </c>
      <c r="B5" s="413"/>
      <c r="C5" s="403">
        <v>1024</v>
      </c>
      <c r="D5" s="404">
        <v>541</v>
      </c>
      <c r="E5" s="404">
        <v>483</v>
      </c>
      <c r="F5" s="414" t="s">
        <v>658</v>
      </c>
      <c r="G5" s="413"/>
      <c r="H5" s="403">
        <v>972</v>
      </c>
      <c r="I5" s="404">
        <v>459</v>
      </c>
      <c r="J5" s="404">
        <v>513</v>
      </c>
      <c r="K5" s="60"/>
    </row>
    <row r="6" spans="1:11" ht="15.95" customHeight="1">
      <c r="A6" s="412" t="s">
        <v>266</v>
      </c>
      <c r="B6" s="413"/>
      <c r="C6" s="403">
        <v>1142</v>
      </c>
      <c r="D6" s="404">
        <v>595</v>
      </c>
      <c r="E6" s="404">
        <v>547</v>
      </c>
      <c r="F6" s="414" t="s">
        <v>383</v>
      </c>
      <c r="G6" s="413"/>
      <c r="H6" s="403">
        <v>1224</v>
      </c>
      <c r="I6" s="404">
        <v>604</v>
      </c>
      <c r="J6" s="404">
        <v>620</v>
      </c>
      <c r="K6" s="60"/>
    </row>
    <row r="7" spans="1:11" ht="15.95" customHeight="1">
      <c r="A7" s="412" t="s">
        <v>156</v>
      </c>
      <c r="B7" s="413"/>
      <c r="C7" s="403">
        <v>1247</v>
      </c>
      <c r="D7" s="404">
        <v>641</v>
      </c>
      <c r="E7" s="404">
        <v>606</v>
      </c>
      <c r="F7" s="414" t="s">
        <v>464</v>
      </c>
      <c r="G7" s="413"/>
      <c r="H7" s="403">
        <v>1124</v>
      </c>
      <c r="I7" s="404">
        <v>557</v>
      </c>
      <c r="J7" s="404">
        <v>567</v>
      </c>
      <c r="K7" s="60"/>
    </row>
    <row r="8" spans="1:11" ht="15.95" customHeight="1">
      <c r="A8" s="412" t="s">
        <v>40</v>
      </c>
      <c r="B8" s="413"/>
      <c r="C8" s="403">
        <v>1168</v>
      </c>
      <c r="D8" s="404">
        <v>617</v>
      </c>
      <c r="E8" s="404">
        <v>551</v>
      </c>
      <c r="F8" s="414" t="s">
        <v>268</v>
      </c>
      <c r="G8" s="413"/>
      <c r="H8" s="403">
        <v>1129</v>
      </c>
      <c r="I8" s="404">
        <v>554</v>
      </c>
      <c r="J8" s="404">
        <v>575</v>
      </c>
      <c r="K8" s="60"/>
    </row>
    <row r="9" spans="1:11" ht="15.95" customHeight="1">
      <c r="A9" s="412" t="s">
        <v>483</v>
      </c>
      <c r="B9" s="413"/>
      <c r="C9" s="403">
        <v>1170</v>
      </c>
      <c r="D9" s="404">
        <v>639</v>
      </c>
      <c r="E9" s="404">
        <v>531</v>
      </c>
      <c r="F9" s="414" t="s">
        <v>751</v>
      </c>
      <c r="G9" s="413"/>
      <c r="H9" s="403">
        <v>1081</v>
      </c>
      <c r="I9" s="404">
        <v>553</v>
      </c>
      <c r="J9" s="404">
        <v>528</v>
      </c>
      <c r="K9" s="60"/>
    </row>
    <row r="10" spans="1:11" ht="9" customHeight="1">
      <c r="A10" s="441"/>
      <c r="B10" s="442"/>
      <c r="C10" s="443"/>
      <c r="D10" s="26"/>
      <c r="E10" s="25"/>
      <c r="F10" s="444"/>
      <c r="G10" s="442"/>
      <c r="H10" s="443"/>
      <c r="I10" s="26"/>
      <c r="J10" s="26"/>
      <c r="K10" s="60"/>
    </row>
    <row r="11" spans="1:11" ht="15.95" customHeight="1">
      <c r="A11" s="408" t="s">
        <v>752</v>
      </c>
      <c r="B11" s="411"/>
      <c r="C11" s="397">
        <f>SUM(C12:C16)</f>
        <v>5237</v>
      </c>
      <c r="D11" s="398">
        <f>SUM(D12:D16)</f>
        <v>2680</v>
      </c>
      <c r="E11" s="399">
        <f>SUM(E12:E16)</f>
        <v>2557</v>
      </c>
      <c r="F11" s="410" t="s">
        <v>753</v>
      </c>
      <c r="G11" s="411"/>
      <c r="H11" s="397">
        <f>SUM(H12:H16)</f>
        <v>4206</v>
      </c>
      <c r="I11" s="398">
        <f>SUM(I12:I16)</f>
        <v>1981</v>
      </c>
      <c r="J11" s="398">
        <f>SUM(J12:J16)</f>
        <v>2225</v>
      </c>
      <c r="K11" s="60"/>
    </row>
    <row r="12" spans="1:11" ht="15.95" customHeight="1">
      <c r="A12" s="412" t="s">
        <v>477</v>
      </c>
      <c r="B12" s="413"/>
      <c r="C12" s="403">
        <v>1155</v>
      </c>
      <c r="D12" s="404">
        <v>601</v>
      </c>
      <c r="E12" s="404">
        <v>554</v>
      </c>
      <c r="F12" s="414" t="s">
        <v>755</v>
      </c>
      <c r="G12" s="413"/>
      <c r="H12" s="403">
        <v>964</v>
      </c>
      <c r="I12" s="404">
        <v>456</v>
      </c>
      <c r="J12" s="404">
        <v>508</v>
      </c>
      <c r="K12" s="60"/>
    </row>
    <row r="13" spans="1:11" ht="15.95" customHeight="1">
      <c r="A13" s="412" t="s">
        <v>757</v>
      </c>
      <c r="B13" s="413"/>
      <c r="C13" s="403">
        <v>1063</v>
      </c>
      <c r="D13" s="404">
        <v>568</v>
      </c>
      <c r="E13" s="404">
        <v>495</v>
      </c>
      <c r="F13" s="414" t="s">
        <v>646</v>
      </c>
      <c r="G13" s="413"/>
      <c r="H13" s="403">
        <v>818</v>
      </c>
      <c r="I13" s="404">
        <v>389</v>
      </c>
      <c r="J13" s="404">
        <v>429</v>
      </c>
      <c r="K13" s="60"/>
    </row>
    <row r="14" spans="1:11" ht="15.95" customHeight="1">
      <c r="A14" s="412" t="s">
        <v>758</v>
      </c>
      <c r="B14" s="413"/>
      <c r="C14" s="403">
        <v>1037</v>
      </c>
      <c r="D14" s="404">
        <v>506</v>
      </c>
      <c r="E14" s="404">
        <v>531</v>
      </c>
      <c r="F14" s="414" t="s">
        <v>402</v>
      </c>
      <c r="G14" s="413"/>
      <c r="H14" s="403">
        <v>822</v>
      </c>
      <c r="I14" s="404">
        <v>403</v>
      </c>
      <c r="J14" s="404">
        <v>419</v>
      </c>
      <c r="K14" s="60"/>
    </row>
    <row r="15" spans="1:11" ht="15.95" customHeight="1">
      <c r="A15" s="412" t="s">
        <v>256</v>
      </c>
      <c r="B15" s="413"/>
      <c r="C15" s="403">
        <v>1088</v>
      </c>
      <c r="D15" s="404">
        <v>564</v>
      </c>
      <c r="E15" s="404">
        <v>524</v>
      </c>
      <c r="F15" s="414" t="s">
        <v>759</v>
      </c>
      <c r="G15" s="413"/>
      <c r="H15" s="403">
        <v>842</v>
      </c>
      <c r="I15" s="404">
        <v>368</v>
      </c>
      <c r="J15" s="404">
        <v>474</v>
      </c>
      <c r="K15" s="60"/>
    </row>
    <row r="16" spans="1:11" ht="15.95" customHeight="1">
      <c r="A16" s="412" t="s">
        <v>463</v>
      </c>
      <c r="B16" s="413"/>
      <c r="C16" s="403">
        <v>894</v>
      </c>
      <c r="D16" s="404">
        <v>441</v>
      </c>
      <c r="E16" s="404">
        <v>453</v>
      </c>
      <c r="F16" s="414" t="s">
        <v>760</v>
      </c>
      <c r="G16" s="413"/>
      <c r="H16" s="403">
        <v>760</v>
      </c>
      <c r="I16" s="404">
        <v>365</v>
      </c>
      <c r="J16" s="404">
        <v>395</v>
      </c>
      <c r="K16" s="60"/>
    </row>
    <row r="17" spans="1:13" ht="9" customHeight="1">
      <c r="A17" s="441"/>
      <c r="B17" s="442"/>
      <c r="C17" s="443"/>
      <c r="D17" s="26"/>
      <c r="E17" s="25"/>
      <c r="F17" s="444"/>
      <c r="G17" s="442"/>
      <c r="H17" s="443"/>
      <c r="I17" s="26"/>
      <c r="J17" s="26"/>
      <c r="K17" s="60"/>
      <c r="L17" s="61"/>
      <c r="M17" s="61"/>
    </row>
    <row r="18" spans="1:13" ht="15.95" customHeight="1">
      <c r="A18" s="408" t="s">
        <v>634</v>
      </c>
      <c r="B18" s="411"/>
      <c r="C18" s="397">
        <f>SUM(C19:C23)</f>
        <v>5310</v>
      </c>
      <c r="D18" s="398">
        <f>SUM(D19:D23)</f>
        <v>2669</v>
      </c>
      <c r="E18" s="399">
        <f>SUM(E19:E23)</f>
        <v>2641</v>
      </c>
      <c r="F18" s="410" t="s">
        <v>589</v>
      </c>
      <c r="G18" s="411"/>
      <c r="H18" s="397">
        <f>SUM(H19:H23)</f>
        <v>2987</v>
      </c>
      <c r="I18" s="398">
        <f>SUM(I19:I23)</f>
        <v>1255</v>
      </c>
      <c r="J18" s="398">
        <f>SUM(J19:J23)</f>
        <v>1732</v>
      </c>
      <c r="K18" s="60"/>
    </row>
    <row r="19" spans="1:13" ht="15.95" customHeight="1">
      <c r="A19" s="412" t="s">
        <v>553</v>
      </c>
      <c r="B19" s="413"/>
      <c r="C19" s="403">
        <v>1114</v>
      </c>
      <c r="D19" s="404">
        <v>556</v>
      </c>
      <c r="E19" s="404">
        <v>558</v>
      </c>
      <c r="F19" s="414" t="s">
        <v>761</v>
      </c>
      <c r="G19" s="413"/>
      <c r="H19" s="403">
        <v>683</v>
      </c>
      <c r="I19" s="404">
        <v>333</v>
      </c>
      <c r="J19" s="404">
        <v>350</v>
      </c>
      <c r="K19" s="60"/>
    </row>
    <row r="20" spans="1:13" ht="15.95" customHeight="1">
      <c r="A20" s="412" t="s">
        <v>742</v>
      </c>
      <c r="B20" s="413"/>
      <c r="C20" s="403">
        <v>1061</v>
      </c>
      <c r="D20" s="404">
        <v>537</v>
      </c>
      <c r="E20" s="404">
        <v>524</v>
      </c>
      <c r="F20" s="414" t="s">
        <v>763</v>
      </c>
      <c r="G20" s="413"/>
      <c r="H20" s="403">
        <v>634</v>
      </c>
      <c r="I20" s="404">
        <v>277</v>
      </c>
      <c r="J20" s="404">
        <v>357</v>
      </c>
      <c r="K20" s="60"/>
    </row>
    <row r="21" spans="1:13" ht="15.95" customHeight="1">
      <c r="A21" s="412" t="s">
        <v>415</v>
      </c>
      <c r="B21" s="413"/>
      <c r="C21" s="403">
        <v>1067</v>
      </c>
      <c r="D21" s="404">
        <v>525</v>
      </c>
      <c r="E21" s="404">
        <v>542</v>
      </c>
      <c r="F21" s="414" t="s">
        <v>766</v>
      </c>
      <c r="G21" s="413"/>
      <c r="H21" s="403">
        <v>568</v>
      </c>
      <c r="I21" s="404">
        <v>228</v>
      </c>
      <c r="J21" s="404">
        <v>340</v>
      </c>
      <c r="K21" s="60"/>
    </row>
    <row r="22" spans="1:13" ht="15.95" customHeight="1">
      <c r="A22" s="412" t="s">
        <v>132</v>
      </c>
      <c r="B22" s="413"/>
      <c r="C22" s="403">
        <v>1021</v>
      </c>
      <c r="D22" s="404">
        <v>525</v>
      </c>
      <c r="E22" s="404">
        <v>496</v>
      </c>
      <c r="F22" s="414" t="s">
        <v>767</v>
      </c>
      <c r="G22" s="413"/>
      <c r="H22" s="403">
        <v>572</v>
      </c>
      <c r="I22" s="404">
        <v>220</v>
      </c>
      <c r="J22" s="404">
        <v>352</v>
      </c>
      <c r="K22" s="60"/>
    </row>
    <row r="23" spans="1:13" ht="15.95" customHeight="1">
      <c r="A23" s="412" t="s">
        <v>768</v>
      </c>
      <c r="B23" s="413"/>
      <c r="C23" s="403">
        <v>1047</v>
      </c>
      <c r="D23" s="404">
        <v>526</v>
      </c>
      <c r="E23" s="404">
        <v>521</v>
      </c>
      <c r="F23" s="414" t="s">
        <v>770</v>
      </c>
      <c r="G23" s="413"/>
      <c r="H23" s="403">
        <v>530</v>
      </c>
      <c r="I23" s="404">
        <v>197</v>
      </c>
      <c r="J23" s="404">
        <v>333</v>
      </c>
      <c r="K23" s="60"/>
    </row>
    <row r="24" spans="1:13" ht="9" customHeight="1">
      <c r="A24" s="441"/>
      <c r="B24" s="442"/>
      <c r="C24" s="443"/>
      <c r="D24" s="26"/>
      <c r="E24" s="25"/>
      <c r="F24" s="444"/>
      <c r="G24" s="442"/>
      <c r="H24" s="443"/>
      <c r="I24" s="26"/>
      <c r="J24" s="26"/>
      <c r="K24" s="60"/>
    </row>
    <row r="25" spans="1:13" ht="15.95" customHeight="1">
      <c r="A25" s="408" t="s">
        <v>653</v>
      </c>
      <c r="B25" s="409"/>
      <c r="C25" s="397">
        <f>SUM(C26:C30)</f>
        <v>5404</v>
      </c>
      <c r="D25" s="398">
        <f>SUM(D26:D30)</f>
        <v>2702</v>
      </c>
      <c r="E25" s="399">
        <f>SUM(E26:E30)</f>
        <v>2702</v>
      </c>
      <c r="F25" s="410" t="s">
        <v>771</v>
      </c>
      <c r="G25" s="411"/>
      <c r="H25" s="397">
        <f>SUM(H26:H30)</f>
        <v>1825</v>
      </c>
      <c r="I25" s="398">
        <f>SUM(I26:I30)</f>
        <v>617</v>
      </c>
      <c r="J25" s="398">
        <f>SUM(J26:J30)</f>
        <v>1208</v>
      </c>
      <c r="K25" s="60"/>
    </row>
    <row r="26" spans="1:13" ht="15.95" customHeight="1">
      <c r="A26" s="412" t="s">
        <v>622</v>
      </c>
      <c r="B26" s="413"/>
      <c r="C26" s="403">
        <v>1082</v>
      </c>
      <c r="D26" s="404">
        <v>553</v>
      </c>
      <c r="E26" s="404">
        <v>529</v>
      </c>
      <c r="F26" s="414" t="s">
        <v>709</v>
      </c>
      <c r="G26" s="413"/>
      <c r="H26" s="403">
        <v>449</v>
      </c>
      <c r="I26" s="404">
        <v>155</v>
      </c>
      <c r="J26" s="404">
        <v>294</v>
      </c>
      <c r="K26" s="60"/>
    </row>
    <row r="27" spans="1:13" ht="15.95" customHeight="1">
      <c r="A27" s="412" t="s">
        <v>185</v>
      </c>
      <c r="B27" s="413"/>
      <c r="C27" s="403">
        <v>1084</v>
      </c>
      <c r="D27" s="404">
        <v>518</v>
      </c>
      <c r="E27" s="404">
        <v>566</v>
      </c>
      <c r="F27" s="414" t="s">
        <v>750</v>
      </c>
      <c r="G27" s="413"/>
      <c r="H27" s="403">
        <v>409</v>
      </c>
      <c r="I27" s="404">
        <v>141</v>
      </c>
      <c r="J27" s="404">
        <v>268</v>
      </c>
      <c r="K27" s="60"/>
    </row>
    <row r="28" spans="1:13" ht="15.95" customHeight="1">
      <c r="A28" s="412" t="s">
        <v>772</v>
      </c>
      <c r="B28" s="413"/>
      <c r="C28" s="403">
        <v>1045</v>
      </c>
      <c r="D28" s="404">
        <v>507</v>
      </c>
      <c r="E28" s="404">
        <v>538</v>
      </c>
      <c r="F28" s="414" t="s">
        <v>81</v>
      </c>
      <c r="G28" s="413"/>
      <c r="H28" s="403">
        <v>336</v>
      </c>
      <c r="I28" s="404">
        <v>123</v>
      </c>
      <c r="J28" s="404">
        <v>213</v>
      </c>
      <c r="K28" s="60"/>
    </row>
    <row r="29" spans="1:13" ht="15.95" customHeight="1">
      <c r="A29" s="412" t="s">
        <v>374</v>
      </c>
      <c r="B29" s="413"/>
      <c r="C29" s="403">
        <v>1061</v>
      </c>
      <c r="D29" s="404">
        <v>543</v>
      </c>
      <c r="E29" s="404">
        <v>518</v>
      </c>
      <c r="F29" s="414" t="s">
        <v>773</v>
      </c>
      <c r="G29" s="413"/>
      <c r="H29" s="403">
        <v>346</v>
      </c>
      <c r="I29" s="404">
        <v>125</v>
      </c>
      <c r="J29" s="404">
        <v>221</v>
      </c>
      <c r="K29" s="60"/>
    </row>
    <row r="30" spans="1:13" ht="15.95" customHeight="1">
      <c r="A30" s="412" t="s">
        <v>157</v>
      </c>
      <c r="B30" s="413"/>
      <c r="C30" s="403">
        <v>1132</v>
      </c>
      <c r="D30" s="404">
        <v>581</v>
      </c>
      <c r="E30" s="404">
        <v>551</v>
      </c>
      <c r="F30" s="414" t="s">
        <v>774</v>
      </c>
      <c r="G30" s="413"/>
      <c r="H30" s="403">
        <v>285</v>
      </c>
      <c r="I30" s="404">
        <v>73</v>
      </c>
      <c r="J30" s="404">
        <v>212</v>
      </c>
      <c r="K30" s="60"/>
    </row>
    <row r="31" spans="1:13" ht="9" customHeight="1">
      <c r="A31" s="441"/>
      <c r="B31" s="442"/>
      <c r="C31" s="443"/>
      <c r="D31" s="26"/>
      <c r="E31" s="25"/>
      <c r="F31" s="444"/>
      <c r="G31" s="442"/>
      <c r="H31" s="443"/>
      <c r="I31" s="26"/>
      <c r="J31" s="26"/>
      <c r="K31" s="60"/>
    </row>
    <row r="32" spans="1:13" ht="15.95" customHeight="1">
      <c r="A32" s="408" t="s">
        <v>776</v>
      </c>
      <c r="B32" s="411"/>
      <c r="C32" s="397">
        <f>SUM(C33:C37)</f>
        <v>6448</v>
      </c>
      <c r="D32" s="398">
        <f>SUM(D33:D37)</f>
        <v>3297</v>
      </c>
      <c r="E32" s="399">
        <f>SUM(E33:E37)</f>
        <v>3151</v>
      </c>
      <c r="F32" s="410" t="s">
        <v>317</v>
      </c>
      <c r="G32" s="411"/>
      <c r="H32" s="397">
        <f>SUM(H33:H37)</f>
        <v>874</v>
      </c>
      <c r="I32" s="398">
        <f>SUM(I33:I37)</f>
        <v>218</v>
      </c>
      <c r="J32" s="398">
        <f>SUM(J33:J37)</f>
        <v>656</v>
      </c>
      <c r="K32" s="60"/>
    </row>
    <row r="33" spans="1:11" ht="15.95" customHeight="1">
      <c r="A33" s="412" t="s">
        <v>59</v>
      </c>
      <c r="B33" s="413"/>
      <c r="C33" s="403">
        <v>1192</v>
      </c>
      <c r="D33" s="404">
        <v>601</v>
      </c>
      <c r="E33" s="404">
        <v>591</v>
      </c>
      <c r="F33" s="414" t="s">
        <v>778</v>
      </c>
      <c r="G33" s="413"/>
      <c r="H33" s="403">
        <v>268</v>
      </c>
      <c r="I33" s="404">
        <v>83</v>
      </c>
      <c r="J33" s="404">
        <v>185</v>
      </c>
      <c r="K33" s="60"/>
    </row>
    <row r="34" spans="1:11" ht="15.95" customHeight="1">
      <c r="A34" s="412" t="s">
        <v>780</v>
      </c>
      <c r="B34" s="413"/>
      <c r="C34" s="403">
        <v>1191</v>
      </c>
      <c r="D34" s="404">
        <v>600</v>
      </c>
      <c r="E34" s="404">
        <v>591</v>
      </c>
      <c r="F34" s="414" t="s">
        <v>781</v>
      </c>
      <c r="G34" s="413"/>
      <c r="H34" s="403">
        <v>211</v>
      </c>
      <c r="I34" s="404">
        <v>46</v>
      </c>
      <c r="J34" s="404">
        <v>165</v>
      </c>
      <c r="K34" s="60"/>
    </row>
    <row r="35" spans="1:11" ht="15.95" customHeight="1">
      <c r="A35" s="412" t="s">
        <v>765</v>
      </c>
      <c r="B35" s="413"/>
      <c r="C35" s="403">
        <v>1255</v>
      </c>
      <c r="D35" s="404">
        <v>631</v>
      </c>
      <c r="E35" s="404">
        <v>624</v>
      </c>
      <c r="F35" s="414" t="s">
        <v>782</v>
      </c>
      <c r="G35" s="413"/>
      <c r="H35" s="403">
        <v>161</v>
      </c>
      <c r="I35" s="404">
        <v>42</v>
      </c>
      <c r="J35" s="404">
        <v>119</v>
      </c>
      <c r="K35" s="60"/>
    </row>
    <row r="36" spans="1:11" ht="15.95" customHeight="1">
      <c r="A36" s="412" t="s">
        <v>380</v>
      </c>
      <c r="B36" s="413"/>
      <c r="C36" s="403">
        <v>1395</v>
      </c>
      <c r="D36" s="404">
        <v>741</v>
      </c>
      <c r="E36" s="404">
        <v>654</v>
      </c>
      <c r="F36" s="414" t="s">
        <v>123</v>
      </c>
      <c r="G36" s="413"/>
      <c r="H36" s="403">
        <v>136</v>
      </c>
      <c r="I36" s="404">
        <v>29</v>
      </c>
      <c r="J36" s="404">
        <v>107</v>
      </c>
      <c r="K36" s="60"/>
    </row>
    <row r="37" spans="1:11" ht="15.95" customHeight="1">
      <c r="A37" s="412" t="s">
        <v>139</v>
      </c>
      <c r="B37" s="413"/>
      <c r="C37" s="403">
        <v>1415</v>
      </c>
      <c r="D37" s="404">
        <v>724</v>
      </c>
      <c r="E37" s="404">
        <v>691</v>
      </c>
      <c r="F37" s="414" t="s">
        <v>784</v>
      </c>
      <c r="G37" s="413"/>
      <c r="H37" s="403">
        <v>98</v>
      </c>
      <c r="I37" s="404">
        <v>18</v>
      </c>
      <c r="J37" s="404">
        <v>80</v>
      </c>
      <c r="K37" s="60"/>
    </row>
    <row r="38" spans="1:11" ht="9" customHeight="1">
      <c r="A38" s="445"/>
      <c r="B38" s="446"/>
      <c r="C38" s="447"/>
      <c r="D38" s="448"/>
      <c r="E38" s="449"/>
      <c r="F38" s="450"/>
      <c r="G38" s="446"/>
      <c r="H38" s="447"/>
      <c r="I38" s="448"/>
      <c r="J38" s="448"/>
      <c r="K38" s="60"/>
    </row>
    <row r="39" spans="1:11" ht="15.95" customHeight="1">
      <c r="A39" s="408" t="s">
        <v>785</v>
      </c>
      <c r="B39" s="411"/>
      <c r="C39" s="397">
        <f>SUM(C40:C44)</f>
        <v>7198</v>
      </c>
      <c r="D39" s="398">
        <f>SUM(D40:D44)</f>
        <v>3643</v>
      </c>
      <c r="E39" s="399">
        <f>SUM(E40:E44)</f>
        <v>3555</v>
      </c>
      <c r="F39" s="410" t="s">
        <v>786</v>
      </c>
      <c r="G39" s="411"/>
      <c r="H39" s="397">
        <f>SUM(H40:H44)</f>
        <v>247</v>
      </c>
      <c r="I39" s="398">
        <f>SUM(I40:I44)</f>
        <v>41</v>
      </c>
      <c r="J39" s="398">
        <f>SUM(J40:J44)</f>
        <v>206</v>
      </c>
      <c r="K39" s="60"/>
    </row>
    <row r="40" spans="1:11" ht="15.95" customHeight="1">
      <c r="A40" s="412" t="s">
        <v>140</v>
      </c>
      <c r="B40" s="413"/>
      <c r="C40" s="403">
        <v>1540</v>
      </c>
      <c r="D40" s="404">
        <v>770</v>
      </c>
      <c r="E40" s="404">
        <v>770</v>
      </c>
      <c r="F40" s="414" t="s">
        <v>788</v>
      </c>
      <c r="G40" s="413"/>
      <c r="H40" s="403">
        <v>80</v>
      </c>
      <c r="I40" s="404">
        <v>16</v>
      </c>
      <c r="J40" s="404">
        <v>64</v>
      </c>
      <c r="K40" s="60"/>
    </row>
    <row r="41" spans="1:11" ht="15.95" customHeight="1">
      <c r="A41" s="412" t="s">
        <v>790</v>
      </c>
      <c r="B41" s="413"/>
      <c r="C41" s="403">
        <v>1591</v>
      </c>
      <c r="D41" s="404">
        <v>808</v>
      </c>
      <c r="E41" s="404">
        <v>783</v>
      </c>
      <c r="F41" s="414" t="s">
        <v>791</v>
      </c>
      <c r="G41" s="413"/>
      <c r="H41" s="403">
        <v>70</v>
      </c>
      <c r="I41" s="404">
        <v>11</v>
      </c>
      <c r="J41" s="404">
        <v>59</v>
      </c>
      <c r="K41" s="60"/>
    </row>
    <row r="42" spans="1:11" ht="15.95" customHeight="1">
      <c r="A42" s="412" t="s">
        <v>793</v>
      </c>
      <c r="B42" s="413"/>
      <c r="C42" s="403">
        <v>1611</v>
      </c>
      <c r="D42" s="404">
        <v>840</v>
      </c>
      <c r="E42" s="404">
        <v>771</v>
      </c>
      <c r="F42" s="414" t="s">
        <v>794</v>
      </c>
      <c r="G42" s="413"/>
      <c r="H42" s="403">
        <v>45</v>
      </c>
      <c r="I42" s="404">
        <v>7</v>
      </c>
      <c r="J42" s="404">
        <v>38</v>
      </c>
      <c r="K42" s="60"/>
    </row>
    <row r="43" spans="1:11" ht="15.95" customHeight="1">
      <c r="A43" s="412" t="s">
        <v>795</v>
      </c>
      <c r="B43" s="413"/>
      <c r="C43" s="403">
        <v>1510</v>
      </c>
      <c r="D43" s="404">
        <v>759</v>
      </c>
      <c r="E43" s="404">
        <v>751</v>
      </c>
      <c r="F43" s="414" t="s">
        <v>798</v>
      </c>
      <c r="G43" s="413"/>
      <c r="H43" s="403">
        <f>SUM(I43:J43)</f>
        <v>25</v>
      </c>
      <c r="I43" s="404">
        <v>4</v>
      </c>
      <c r="J43" s="404">
        <v>21</v>
      </c>
      <c r="K43" s="60"/>
    </row>
    <row r="44" spans="1:11" ht="15.95" customHeight="1">
      <c r="A44" s="412" t="s">
        <v>799</v>
      </c>
      <c r="B44" s="413"/>
      <c r="C44" s="403">
        <v>946</v>
      </c>
      <c r="D44" s="404">
        <v>466</v>
      </c>
      <c r="E44" s="404">
        <v>480</v>
      </c>
      <c r="F44" s="414" t="s">
        <v>432</v>
      </c>
      <c r="G44" s="413"/>
      <c r="H44" s="403">
        <v>27</v>
      </c>
      <c r="I44" s="404">
        <v>3</v>
      </c>
      <c r="J44" s="404">
        <v>24</v>
      </c>
      <c r="K44" s="60"/>
    </row>
    <row r="45" spans="1:11" ht="9" customHeight="1">
      <c r="A45" s="445"/>
      <c r="B45" s="446"/>
      <c r="C45" s="447"/>
      <c r="D45" s="448"/>
      <c r="E45" s="449"/>
      <c r="F45" s="450"/>
      <c r="G45" s="446"/>
      <c r="H45" s="447"/>
      <c r="I45" s="448"/>
      <c r="J45" s="448"/>
      <c r="K45" s="60"/>
    </row>
    <row r="46" spans="1:11" ht="15" customHeight="1">
      <c r="A46" s="437"/>
      <c r="B46" s="438"/>
      <c r="C46" s="439"/>
      <c r="D46" s="439"/>
      <c r="E46" s="438"/>
      <c r="F46" s="827" t="s">
        <v>777</v>
      </c>
      <c r="G46" s="828"/>
      <c r="H46" s="397">
        <v>29</v>
      </c>
      <c r="I46" s="398">
        <v>3</v>
      </c>
      <c r="J46" s="398">
        <v>26</v>
      </c>
      <c r="K46" s="60"/>
    </row>
    <row r="47" spans="1:11" ht="9" customHeight="1">
      <c r="A47" s="437"/>
      <c r="B47" s="438"/>
      <c r="C47" s="439"/>
      <c r="D47" s="439"/>
      <c r="E47" s="438"/>
      <c r="F47" s="451"/>
      <c r="G47" s="452"/>
      <c r="H47" s="443"/>
      <c r="I47" s="26"/>
      <c r="J47" s="26"/>
      <c r="K47" s="60"/>
    </row>
    <row r="48" spans="1:11" ht="15" customHeight="1">
      <c r="A48" s="437"/>
      <c r="B48" s="438"/>
      <c r="C48" s="439"/>
      <c r="D48" s="439"/>
      <c r="E48" s="438"/>
      <c r="F48" s="829" t="s">
        <v>800</v>
      </c>
      <c r="G48" s="830"/>
      <c r="H48" s="403">
        <v>306</v>
      </c>
      <c r="I48" s="404">
        <v>246</v>
      </c>
      <c r="J48" s="404">
        <v>60</v>
      </c>
      <c r="K48" s="60"/>
    </row>
    <row r="49" spans="1:11" ht="9" customHeight="1">
      <c r="A49" s="453"/>
      <c r="B49" s="454"/>
      <c r="C49" s="453"/>
      <c r="D49" s="453"/>
      <c r="E49" s="454"/>
      <c r="F49" s="455"/>
      <c r="G49" s="456"/>
      <c r="H49" s="457"/>
      <c r="I49" s="457"/>
      <c r="J49" s="457"/>
      <c r="K49" s="60"/>
    </row>
    <row r="50" spans="1:11" ht="12.75" customHeight="1">
      <c r="A50" s="439"/>
      <c r="B50" s="439"/>
      <c r="C50" s="439"/>
      <c r="D50" s="439"/>
      <c r="E50" s="439"/>
      <c r="F50" s="439"/>
      <c r="G50" s="439"/>
      <c r="H50" s="764" t="s">
        <v>495</v>
      </c>
      <c r="I50" s="764"/>
      <c r="J50" s="764"/>
      <c r="K50" s="60"/>
    </row>
    <row r="51" spans="1:11">
      <c r="K51" s="60"/>
    </row>
  </sheetData>
  <mergeCells count="5">
    <mergeCell ref="A2:B2"/>
    <mergeCell ref="F2:G2"/>
    <mergeCell ref="F46:G46"/>
    <mergeCell ref="F48:G48"/>
    <mergeCell ref="H50:J50"/>
  </mergeCells>
  <phoneticPr fontId="68"/>
  <pageMargins left="0.78700000000000003" right="0.49" top="1.22" bottom="0.97" header="0.51200000000000001" footer="0.51200000000000001"/>
  <pageSetup paperSize="9" firstPageNumber="0" orientation="portrait" r:id="rId1"/>
  <headerFooter alignWithMargins="0">
    <oddFooter>&amp;C&amp;"ＭＳ Ｐ明朝,標準"&amp;10
- 23 -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Normal="100" workbookViewId="0">
      <selection activeCell="O38" sqref="O38"/>
    </sheetView>
  </sheetViews>
  <sheetFormatPr defaultRowHeight="13.5"/>
  <cols>
    <col min="1" max="1" width="5" customWidth="1"/>
    <col min="2" max="2" width="3.5" customWidth="1"/>
    <col min="3" max="3" width="4.625" customWidth="1"/>
    <col min="4" max="4" width="4.25" customWidth="1"/>
    <col min="5" max="5" width="6.375" customWidth="1"/>
    <col min="6" max="16" width="6.5" customWidth="1"/>
  </cols>
  <sheetData>
    <row r="1" spans="1:16" ht="21">
      <c r="A1" s="678" t="s">
        <v>801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</row>
    <row r="3" spans="1:1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761" t="s">
        <v>598</v>
      </c>
      <c r="O3" s="761"/>
      <c r="P3" s="761"/>
    </row>
    <row r="4" spans="1:16" ht="15" customHeight="1">
      <c r="A4" s="677" t="s">
        <v>42</v>
      </c>
      <c r="B4" s="674"/>
      <c r="C4" s="674"/>
      <c r="D4" s="769" t="s">
        <v>802</v>
      </c>
      <c r="E4" s="680"/>
      <c r="F4" s="680"/>
      <c r="G4" s="674" t="s">
        <v>14</v>
      </c>
      <c r="H4" s="674"/>
      <c r="I4" s="674"/>
      <c r="J4" s="680" t="s">
        <v>803</v>
      </c>
      <c r="K4" s="681"/>
      <c r="L4" s="769" t="s">
        <v>258</v>
      </c>
      <c r="M4" s="681"/>
      <c r="N4" s="769" t="s">
        <v>804</v>
      </c>
      <c r="O4" s="680"/>
      <c r="P4" s="680"/>
    </row>
    <row r="5" spans="1:16" ht="15" customHeight="1">
      <c r="A5" s="677"/>
      <c r="B5" s="674"/>
      <c r="C5" s="674"/>
      <c r="D5" s="770"/>
      <c r="E5" s="682"/>
      <c r="F5" s="682"/>
      <c r="G5" s="674"/>
      <c r="H5" s="674"/>
      <c r="I5" s="674"/>
      <c r="J5" s="682"/>
      <c r="K5" s="683"/>
      <c r="L5" s="770"/>
      <c r="M5" s="683"/>
      <c r="N5" s="674" t="s">
        <v>384</v>
      </c>
      <c r="O5" s="674"/>
      <c r="P5" s="5" t="s">
        <v>754</v>
      </c>
    </row>
    <row r="6" spans="1:16" ht="14.25" customHeight="1">
      <c r="A6" s="229"/>
      <c r="B6" s="229"/>
      <c r="C6" s="230"/>
      <c r="D6" s="831" t="s">
        <v>538</v>
      </c>
      <c r="E6" s="832"/>
      <c r="F6" s="459"/>
      <c r="G6" s="459"/>
      <c r="H6" s="460" t="s">
        <v>24</v>
      </c>
      <c r="K6" s="226" t="s">
        <v>805</v>
      </c>
      <c r="L6" s="460"/>
      <c r="M6" s="461" t="s">
        <v>605</v>
      </c>
      <c r="N6" s="833" t="s">
        <v>806</v>
      </c>
      <c r="O6" s="833"/>
      <c r="P6" s="462" t="s">
        <v>50</v>
      </c>
    </row>
    <row r="7" spans="1:16" ht="16.5" customHeight="1">
      <c r="A7" s="52" t="s">
        <v>124</v>
      </c>
      <c r="B7" s="52">
        <v>60</v>
      </c>
      <c r="C7" s="33" t="s">
        <v>8</v>
      </c>
      <c r="D7" s="834">
        <v>38482</v>
      </c>
      <c r="E7" s="835"/>
      <c r="F7" s="463"/>
      <c r="G7" s="463"/>
      <c r="H7" s="464">
        <v>11201</v>
      </c>
      <c r="I7" s="14"/>
      <c r="K7" s="465">
        <v>7.3</v>
      </c>
      <c r="L7" s="836">
        <v>5271.5</v>
      </c>
      <c r="M7" s="836"/>
      <c r="N7" s="836">
        <v>57.8</v>
      </c>
      <c r="O7" s="836"/>
      <c r="P7" s="465">
        <v>5.4</v>
      </c>
    </row>
    <row r="8" spans="1:16" ht="16.5" customHeight="1">
      <c r="A8" s="52"/>
      <c r="B8" s="52">
        <v>2</v>
      </c>
      <c r="C8" s="33"/>
      <c r="D8" s="834">
        <v>43025</v>
      </c>
      <c r="E8" s="835"/>
      <c r="F8" s="463"/>
      <c r="G8" s="463"/>
      <c r="H8" s="464">
        <v>13588</v>
      </c>
      <c r="I8" s="14"/>
      <c r="K8" s="465">
        <v>7.8</v>
      </c>
      <c r="L8" s="836">
        <v>5516</v>
      </c>
      <c r="M8" s="836"/>
      <c r="N8" s="836">
        <v>58.8</v>
      </c>
      <c r="O8" s="836"/>
      <c r="P8" s="465">
        <v>5.8</v>
      </c>
    </row>
    <row r="9" spans="1:16" ht="16.5" customHeight="1">
      <c r="A9" s="52" t="s">
        <v>807</v>
      </c>
      <c r="B9" s="52">
        <v>7</v>
      </c>
      <c r="C9" s="33"/>
      <c r="D9" s="834">
        <v>45472</v>
      </c>
      <c r="E9" s="835"/>
      <c r="F9" s="463"/>
      <c r="G9" s="463"/>
      <c r="H9" s="464">
        <v>15614</v>
      </c>
      <c r="I9" s="14"/>
      <c r="K9" s="465">
        <v>7.6</v>
      </c>
      <c r="L9" s="836">
        <v>5967.5</v>
      </c>
      <c r="M9" s="836"/>
      <c r="N9" s="836">
        <v>56.5</v>
      </c>
      <c r="O9" s="836"/>
      <c r="P9" s="465">
        <v>5.7</v>
      </c>
    </row>
    <row r="10" spans="1:16" ht="16.5" customHeight="1">
      <c r="B10" s="93">
        <v>12</v>
      </c>
      <c r="C10" s="33"/>
      <c r="D10" s="834">
        <v>51495</v>
      </c>
      <c r="E10" s="835"/>
      <c r="F10" s="463"/>
      <c r="G10" s="463"/>
      <c r="H10" s="464">
        <v>18307</v>
      </c>
      <c r="I10" s="14"/>
      <c r="K10" s="465">
        <v>8.3000000000000007</v>
      </c>
      <c r="L10" s="836">
        <v>6181.9</v>
      </c>
      <c r="M10" s="836"/>
      <c r="N10" s="836">
        <v>61.9</v>
      </c>
      <c r="O10" s="836"/>
      <c r="P10" s="465">
        <v>6.2</v>
      </c>
    </row>
    <row r="11" spans="1:16" ht="16.5" customHeight="1">
      <c r="A11" s="52"/>
      <c r="B11" s="93">
        <v>17</v>
      </c>
      <c r="C11" s="33"/>
      <c r="D11" s="834">
        <v>51734</v>
      </c>
      <c r="E11" s="835"/>
      <c r="F11" s="463"/>
      <c r="G11" s="463"/>
      <c r="H11" s="464">
        <v>19307</v>
      </c>
      <c r="I11" s="14"/>
      <c r="K11" s="465">
        <v>8.4</v>
      </c>
      <c r="L11" s="836">
        <v>6195.7</v>
      </c>
      <c r="M11" s="836"/>
      <c r="N11" s="836">
        <v>61</v>
      </c>
      <c r="O11" s="836"/>
      <c r="P11" s="465">
        <v>4.3</v>
      </c>
    </row>
    <row r="12" spans="1:16" ht="16.5" customHeight="1">
      <c r="A12" s="52"/>
      <c r="B12" s="93">
        <v>22</v>
      </c>
      <c r="C12" s="33"/>
      <c r="D12" s="834">
        <v>52828</v>
      </c>
      <c r="E12" s="835"/>
      <c r="F12" s="463"/>
      <c r="G12" s="463"/>
      <c r="H12" s="464">
        <v>20669</v>
      </c>
      <c r="I12" s="14"/>
      <c r="K12" s="465">
        <v>8.5399999999999991</v>
      </c>
      <c r="L12" s="836">
        <v>6185.9</v>
      </c>
      <c r="M12" s="836"/>
      <c r="N12" s="836">
        <v>63.2</v>
      </c>
      <c r="O12" s="836"/>
      <c r="P12" s="465">
        <v>4.4000000000000004</v>
      </c>
    </row>
    <row r="13" spans="1:16" ht="16.5" customHeight="1">
      <c r="A13" s="52"/>
      <c r="B13" s="93">
        <v>27</v>
      </c>
      <c r="C13" s="33"/>
      <c r="D13" s="837">
        <v>53104</v>
      </c>
      <c r="E13" s="838"/>
      <c r="F13" s="467"/>
      <c r="G13" s="467"/>
      <c r="H13" s="468">
        <v>21854</v>
      </c>
      <c r="I13" s="468"/>
      <c r="K13" s="465">
        <v>8.6999999999999993</v>
      </c>
      <c r="L13" s="836">
        <v>6118</v>
      </c>
      <c r="M13" s="836"/>
      <c r="N13" s="836">
        <v>65.8</v>
      </c>
      <c r="O13" s="836"/>
      <c r="P13" s="465">
        <v>4.5</v>
      </c>
    </row>
    <row r="14" spans="1:16" ht="12" customHeight="1">
      <c r="A14" s="387"/>
      <c r="B14" s="387"/>
      <c r="C14" s="388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</row>
    <row r="15" spans="1:16" ht="11.25" customHeight="1">
      <c r="A15" s="775" t="s">
        <v>808</v>
      </c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841" t="s">
        <v>495</v>
      </c>
      <c r="P15" s="841"/>
    </row>
    <row r="16" spans="1:16">
      <c r="A16" s="839"/>
      <c r="B16" s="839"/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14"/>
      <c r="P16" s="14"/>
    </row>
    <row r="17" spans="1:16" ht="11.25" customHeight="1">
      <c r="A17" s="839"/>
      <c r="B17" s="839"/>
      <c r="C17" s="839"/>
      <c r="D17" s="839"/>
      <c r="E17" s="839"/>
      <c r="F17" s="839"/>
      <c r="G17" s="839"/>
      <c r="H17" s="839"/>
      <c r="I17" s="839"/>
      <c r="J17" s="839"/>
      <c r="K17" s="839"/>
      <c r="L17" s="840"/>
      <c r="M17" s="840"/>
      <c r="N17" s="839"/>
      <c r="O17" s="14"/>
      <c r="P17" s="14"/>
    </row>
    <row r="18" spans="1:16" ht="32.25" customHeight="1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14"/>
      <c r="P18" s="14"/>
    </row>
    <row r="19" spans="1:16" ht="21">
      <c r="A19" s="678" t="s">
        <v>244</v>
      </c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</row>
    <row r="20" spans="1:16" ht="16.5" customHeight="1"/>
    <row r="21" spans="1:16" ht="1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761" t="s">
        <v>809</v>
      </c>
      <c r="O21" s="761"/>
      <c r="P21" s="761"/>
    </row>
    <row r="22" spans="1:16" ht="15" customHeight="1">
      <c r="A22" s="677" t="s">
        <v>810</v>
      </c>
      <c r="B22" s="674"/>
      <c r="C22" s="674"/>
      <c r="D22" s="769" t="s">
        <v>105</v>
      </c>
      <c r="E22" s="680"/>
      <c r="F22" s="680"/>
      <c r="G22" s="680"/>
      <c r="H22" s="674" t="s">
        <v>811</v>
      </c>
      <c r="I22" s="674"/>
      <c r="J22" s="674"/>
      <c r="K22" s="674"/>
      <c r="L22" s="674"/>
      <c r="M22" s="674"/>
      <c r="N22" s="674"/>
      <c r="O22" s="842" t="s">
        <v>164</v>
      </c>
      <c r="P22" s="680"/>
    </row>
    <row r="23" spans="1:16" ht="15" customHeight="1">
      <c r="A23" s="677"/>
      <c r="B23" s="674"/>
      <c r="C23" s="674"/>
      <c r="D23" s="770"/>
      <c r="E23" s="682"/>
      <c r="F23" s="682"/>
      <c r="G23" s="682"/>
      <c r="H23" s="674" t="s">
        <v>813</v>
      </c>
      <c r="I23" s="674"/>
      <c r="J23" s="674"/>
      <c r="K23" s="674" t="s">
        <v>31</v>
      </c>
      <c r="L23" s="674"/>
      <c r="M23" s="674" t="s">
        <v>39</v>
      </c>
      <c r="N23" s="674"/>
      <c r="O23" s="770"/>
      <c r="P23" s="682"/>
    </row>
    <row r="24" spans="1:16" ht="15" customHeight="1">
      <c r="A24" s="60"/>
      <c r="B24" s="60"/>
      <c r="C24" s="182"/>
      <c r="D24" s="60"/>
      <c r="F24" s="34" t="s">
        <v>24</v>
      </c>
      <c r="G24" s="34"/>
      <c r="H24" s="34"/>
      <c r="I24" s="34" t="s">
        <v>120</v>
      </c>
      <c r="J24" s="470"/>
      <c r="K24" s="843" t="s">
        <v>120</v>
      </c>
      <c r="L24" s="843"/>
      <c r="M24" s="843" t="s">
        <v>120</v>
      </c>
      <c r="N24" s="843"/>
      <c r="O24" s="34"/>
      <c r="P24" s="34" t="s">
        <v>50</v>
      </c>
    </row>
    <row r="25" spans="1:16" ht="16.5" customHeight="1">
      <c r="A25" s="755" t="s">
        <v>814</v>
      </c>
      <c r="B25" s="755"/>
      <c r="C25" s="756"/>
      <c r="D25" s="184"/>
      <c r="F25" s="471">
        <f>SUM(F26:F34)</f>
        <v>31749</v>
      </c>
      <c r="G25" s="471"/>
      <c r="H25" s="471"/>
      <c r="I25" s="471">
        <f>SUM(I26:I34)</f>
        <v>80715</v>
      </c>
      <c r="K25" s="844">
        <f>SUM(K26:L34)</f>
        <v>40564</v>
      </c>
      <c r="L25" s="844"/>
      <c r="M25" s="845">
        <f>SUM(M26:N34)</f>
        <v>40151</v>
      </c>
      <c r="N25" s="845"/>
      <c r="O25" s="846">
        <f t="shared" ref="O25:O32" si="0">I25/$I$25*100</f>
        <v>100</v>
      </c>
      <c r="P25" s="846"/>
    </row>
    <row r="26" spans="1:16" ht="16.5" customHeight="1">
      <c r="A26" s="847" t="s">
        <v>648</v>
      </c>
      <c r="B26" s="847"/>
      <c r="C26" s="848"/>
      <c r="D26" s="472"/>
      <c r="F26" s="466">
        <v>9015</v>
      </c>
      <c r="G26" s="466"/>
      <c r="H26" s="466"/>
      <c r="I26" s="473">
        <f t="shared" ref="I26:I32" si="1">SUM(K26:N26)</f>
        <v>21670</v>
      </c>
      <c r="K26" s="849">
        <v>10886</v>
      </c>
      <c r="L26" s="849"/>
      <c r="M26" s="838">
        <v>10784</v>
      </c>
      <c r="N26" s="838"/>
      <c r="O26" s="850">
        <f t="shared" si="0"/>
        <v>26.847550021681222</v>
      </c>
      <c r="P26" s="850"/>
    </row>
    <row r="27" spans="1:16" ht="16.5" customHeight="1">
      <c r="A27" s="847" t="s">
        <v>623</v>
      </c>
      <c r="B27" s="847"/>
      <c r="C27" s="848"/>
      <c r="D27" s="472"/>
      <c r="F27" s="466">
        <v>6432</v>
      </c>
      <c r="G27" s="466"/>
      <c r="H27" s="466"/>
      <c r="I27" s="473">
        <f t="shared" si="1"/>
        <v>17029</v>
      </c>
      <c r="K27" s="849">
        <v>8513</v>
      </c>
      <c r="L27" s="849"/>
      <c r="M27" s="838">
        <v>8516</v>
      </c>
      <c r="N27" s="838"/>
      <c r="O27" s="850">
        <f t="shared" si="0"/>
        <v>21.097689400978751</v>
      </c>
      <c r="P27" s="850"/>
    </row>
    <row r="28" spans="1:16" ht="16.5" customHeight="1">
      <c r="A28" s="847" t="s">
        <v>815</v>
      </c>
      <c r="B28" s="847"/>
      <c r="C28" s="848"/>
      <c r="D28" s="472"/>
      <c r="F28" s="466">
        <v>8018</v>
      </c>
      <c r="G28" s="466"/>
      <c r="H28" s="466"/>
      <c r="I28" s="473">
        <f t="shared" si="1"/>
        <v>20390</v>
      </c>
      <c r="K28" s="849">
        <v>10414</v>
      </c>
      <c r="L28" s="849"/>
      <c r="M28" s="838">
        <v>9976</v>
      </c>
      <c r="N28" s="838"/>
      <c r="O28" s="850">
        <f t="shared" si="0"/>
        <v>25.261723347580993</v>
      </c>
      <c r="P28" s="850"/>
    </row>
    <row r="29" spans="1:16" ht="16.5" customHeight="1">
      <c r="A29" s="847" t="s">
        <v>60</v>
      </c>
      <c r="B29" s="847"/>
      <c r="C29" s="848"/>
      <c r="D29" s="472"/>
      <c r="F29" s="466">
        <v>2274</v>
      </c>
      <c r="G29" s="466"/>
      <c r="H29" s="466"/>
      <c r="I29" s="473">
        <f t="shared" si="1"/>
        <v>6290</v>
      </c>
      <c r="K29" s="849">
        <v>3104</v>
      </c>
      <c r="L29" s="849"/>
      <c r="M29" s="838">
        <v>3186</v>
      </c>
      <c r="N29" s="838"/>
      <c r="O29" s="850">
        <f t="shared" si="0"/>
        <v>7.7928513906956569</v>
      </c>
      <c r="P29" s="850"/>
    </row>
    <row r="30" spans="1:16" ht="16.5" customHeight="1">
      <c r="A30" s="847" t="s">
        <v>54</v>
      </c>
      <c r="B30" s="847"/>
      <c r="C30" s="848"/>
      <c r="D30" s="472"/>
      <c r="F30" s="466">
        <v>852</v>
      </c>
      <c r="G30" s="466"/>
      <c r="H30" s="466"/>
      <c r="I30" s="473">
        <f t="shared" si="1"/>
        <v>2291</v>
      </c>
      <c r="K30" s="849">
        <v>1123</v>
      </c>
      <c r="L30" s="849"/>
      <c r="M30" s="838">
        <v>1168</v>
      </c>
      <c r="N30" s="838"/>
      <c r="O30" s="850">
        <f t="shared" si="0"/>
        <v>2.8383819612215819</v>
      </c>
      <c r="P30" s="850"/>
    </row>
    <row r="31" spans="1:16" ht="16.5" customHeight="1">
      <c r="A31" s="847" t="s">
        <v>691</v>
      </c>
      <c r="B31" s="847"/>
      <c r="C31" s="848"/>
      <c r="D31" s="472"/>
      <c r="F31" s="466">
        <v>839</v>
      </c>
      <c r="G31" s="466"/>
      <c r="H31" s="466"/>
      <c r="I31" s="473">
        <f t="shared" si="1"/>
        <v>2043</v>
      </c>
      <c r="K31" s="849">
        <v>1007</v>
      </c>
      <c r="L31" s="849"/>
      <c r="M31" s="838">
        <v>1036</v>
      </c>
      <c r="N31" s="838"/>
      <c r="O31" s="850">
        <f t="shared" si="0"/>
        <v>2.5311280431146628</v>
      </c>
      <c r="P31" s="850"/>
    </row>
    <row r="32" spans="1:16" ht="16.5" customHeight="1">
      <c r="A32" s="847" t="s">
        <v>817</v>
      </c>
      <c r="B32" s="847"/>
      <c r="C32" s="848"/>
      <c r="D32" s="472"/>
      <c r="F32" s="466">
        <v>742</v>
      </c>
      <c r="G32" s="466"/>
      <c r="H32" s="466"/>
      <c r="I32" s="473">
        <f t="shared" si="1"/>
        <v>1891</v>
      </c>
      <c r="K32" s="849">
        <v>939</v>
      </c>
      <c r="L32" s="849"/>
      <c r="M32" s="838">
        <v>952</v>
      </c>
      <c r="N32" s="838"/>
      <c r="O32" s="850">
        <f t="shared" si="0"/>
        <v>2.3428111255652606</v>
      </c>
      <c r="P32" s="850"/>
    </row>
    <row r="33" spans="1:16" ht="16.5" customHeight="1">
      <c r="A33" s="847" t="s">
        <v>46</v>
      </c>
      <c r="B33" s="847"/>
      <c r="C33" s="848"/>
      <c r="D33" s="472"/>
      <c r="F33" s="466">
        <v>2849</v>
      </c>
      <c r="G33" s="466"/>
      <c r="H33" s="466"/>
      <c r="I33" s="473">
        <f>SUM(K33:N33)</f>
        <v>7253</v>
      </c>
      <c r="K33" s="849">
        <v>3684</v>
      </c>
      <c r="L33" s="849"/>
      <c r="M33" s="838">
        <v>3569</v>
      </c>
      <c r="N33" s="838"/>
      <c r="O33" s="850">
        <f>I33/$I$25*100</f>
        <v>8.9859381775382516</v>
      </c>
      <c r="P33" s="850"/>
    </row>
    <row r="34" spans="1:16" ht="16.5" customHeight="1">
      <c r="A34" s="847" t="s">
        <v>519</v>
      </c>
      <c r="B34" s="847"/>
      <c r="C34" s="848"/>
      <c r="D34" s="472"/>
      <c r="F34" s="466">
        <v>728</v>
      </c>
      <c r="G34" s="466"/>
      <c r="H34" s="466"/>
      <c r="I34" s="473">
        <f>SUM(K34:N34)</f>
        <v>1858</v>
      </c>
      <c r="K34" s="849">
        <v>894</v>
      </c>
      <c r="L34" s="849"/>
      <c r="M34" s="838">
        <v>964</v>
      </c>
      <c r="N34" s="838"/>
      <c r="O34" s="850">
        <f>I34/$I$25*100</f>
        <v>2.3019265316236139</v>
      </c>
      <c r="P34" s="850"/>
    </row>
    <row r="35" spans="1:16" ht="15" customHeight="1">
      <c r="A35" s="57"/>
      <c r="B35" s="57"/>
      <c r="C35" s="58"/>
      <c r="D35" s="57"/>
      <c r="E35" s="474"/>
      <c r="F35" s="474"/>
      <c r="G35" s="474"/>
      <c r="H35" s="474"/>
      <c r="I35" s="474"/>
      <c r="J35" s="474"/>
      <c r="K35" s="474"/>
      <c r="L35" s="474"/>
      <c r="M35" s="57"/>
      <c r="N35" s="57"/>
      <c r="O35" s="57"/>
      <c r="P35" s="57"/>
    </row>
    <row r="36" spans="1:16" ht="15.75" customHeight="1">
      <c r="O36" s="764" t="s">
        <v>495</v>
      </c>
      <c r="P36" s="764"/>
    </row>
    <row r="37" spans="1:16" ht="31.5" customHeight="1">
      <c r="M37" s="475"/>
      <c r="O37" s="476"/>
      <c r="P37" s="476"/>
    </row>
    <row r="38" spans="1:16" ht="21">
      <c r="A38" s="678" t="s">
        <v>445</v>
      </c>
      <c r="B38" s="678"/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</row>
    <row r="40" spans="1:16" s="14" customFormat="1" ht="15" customHeight="1">
      <c r="N40" s="761" t="s">
        <v>818</v>
      </c>
      <c r="O40" s="761"/>
      <c r="P40" s="761"/>
    </row>
    <row r="41" spans="1:16" s="458" customFormat="1" ht="27" customHeight="1">
      <c r="A41" s="854" t="s">
        <v>399</v>
      </c>
      <c r="B41" s="855"/>
      <c r="C41" s="856" t="s">
        <v>489</v>
      </c>
      <c r="D41" s="854"/>
      <c r="E41" s="477" t="s">
        <v>812</v>
      </c>
      <c r="F41" s="477" t="s">
        <v>820</v>
      </c>
      <c r="G41" s="477" t="s">
        <v>821</v>
      </c>
      <c r="H41" s="477" t="s">
        <v>823</v>
      </c>
      <c r="I41" s="479" t="s">
        <v>343</v>
      </c>
      <c r="J41" s="480" t="s">
        <v>824</v>
      </c>
      <c r="K41" s="477" t="s">
        <v>825</v>
      </c>
      <c r="L41" s="477" t="s">
        <v>826</v>
      </c>
      <c r="M41" s="478" t="s">
        <v>827</v>
      </c>
      <c r="N41" s="477" t="s">
        <v>740</v>
      </c>
      <c r="O41" s="477" t="s">
        <v>828</v>
      </c>
      <c r="P41" s="478" t="s">
        <v>829</v>
      </c>
    </row>
    <row r="42" spans="1:16" ht="12" customHeight="1">
      <c r="A42" s="60"/>
      <c r="B42" s="182"/>
      <c r="C42" s="460"/>
      <c r="D42" s="460" t="s">
        <v>120</v>
      </c>
      <c r="E42" s="460" t="s">
        <v>120</v>
      </c>
      <c r="F42" s="460" t="s">
        <v>120</v>
      </c>
      <c r="G42" s="460" t="s">
        <v>120</v>
      </c>
      <c r="H42" s="460" t="s">
        <v>120</v>
      </c>
      <c r="I42" s="460" t="s">
        <v>120</v>
      </c>
      <c r="J42" s="460" t="s">
        <v>120</v>
      </c>
      <c r="K42" s="460" t="s">
        <v>120</v>
      </c>
      <c r="L42" s="460" t="s">
        <v>120</v>
      </c>
      <c r="M42" s="460" t="s">
        <v>120</v>
      </c>
      <c r="N42" s="460" t="s">
        <v>120</v>
      </c>
      <c r="O42" s="460" t="s">
        <v>120</v>
      </c>
      <c r="P42" s="460" t="s">
        <v>120</v>
      </c>
    </row>
    <row r="43" spans="1:16" ht="16.5" customHeight="1">
      <c r="A43" s="755" t="s">
        <v>489</v>
      </c>
      <c r="B43" s="756"/>
      <c r="C43" s="857">
        <v>588</v>
      </c>
      <c r="D43" s="858"/>
      <c r="E43" s="475">
        <v>78</v>
      </c>
      <c r="F43" s="475">
        <v>124</v>
      </c>
      <c r="G43" s="475">
        <v>94</v>
      </c>
      <c r="H43" s="475">
        <v>15</v>
      </c>
      <c r="I43" s="475">
        <v>2</v>
      </c>
      <c r="J43" s="475">
        <v>15</v>
      </c>
      <c r="K43" s="475">
        <v>1</v>
      </c>
      <c r="L43" s="475">
        <v>6</v>
      </c>
      <c r="M43" s="475">
        <v>17</v>
      </c>
      <c r="N43" s="475">
        <v>25</v>
      </c>
      <c r="O43" s="475">
        <v>125</v>
      </c>
      <c r="P43" s="475">
        <v>86</v>
      </c>
    </row>
    <row r="44" spans="1:16" ht="16.5" customHeight="1">
      <c r="A44" s="847" t="s">
        <v>31</v>
      </c>
      <c r="B44" s="848"/>
      <c r="C44" s="851">
        <v>251</v>
      </c>
      <c r="D44" s="852"/>
      <c r="E44" s="481">
        <v>30</v>
      </c>
      <c r="F44" s="481">
        <v>39</v>
      </c>
      <c r="G44" s="481">
        <v>14</v>
      </c>
      <c r="H44" s="481">
        <v>5</v>
      </c>
      <c r="I44" s="481">
        <v>2</v>
      </c>
      <c r="J44" s="481">
        <v>15</v>
      </c>
      <c r="K44" s="481">
        <v>1</v>
      </c>
      <c r="L44" s="481">
        <v>6</v>
      </c>
      <c r="M44" s="481">
        <v>14</v>
      </c>
      <c r="N44" s="481">
        <v>11</v>
      </c>
      <c r="O44" s="481">
        <v>66</v>
      </c>
      <c r="P44" s="481">
        <v>48</v>
      </c>
    </row>
    <row r="45" spans="1:16" ht="16.5" customHeight="1">
      <c r="A45" s="847" t="s">
        <v>39</v>
      </c>
      <c r="B45" s="848"/>
      <c r="C45" s="851">
        <v>337</v>
      </c>
      <c r="D45" s="852"/>
      <c r="E45" s="481">
        <v>48</v>
      </c>
      <c r="F45" s="481">
        <v>85</v>
      </c>
      <c r="G45" s="481">
        <v>80</v>
      </c>
      <c r="H45" s="481">
        <v>10</v>
      </c>
      <c r="I45" s="481" t="s">
        <v>789</v>
      </c>
      <c r="J45" s="481" t="s">
        <v>789</v>
      </c>
      <c r="K45" s="481" t="s">
        <v>789</v>
      </c>
      <c r="L45" s="481" t="s">
        <v>789</v>
      </c>
      <c r="M45" s="481">
        <v>3</v>
      </c>
      <c r="N45" s="481">
        <v>14</v>
      </c>
      <c r="O45" s="481">
        <v>59</v>
      </c>
      <c r="P45" s="481">
        <v>38</v>
      </c>
    </row>
    <row r="46" spans="1:16" ht="12" customHeight="1">
      <c r="A46" s="57"/>
      <c r="B46" s="58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t="13.5" customHeight="1">
      <c r="A47" s="762" t="s">
        <v>762</v>
      </c>
      <c r="B47" s="853"/>
      <c r="C47" s="853"/>
      <c r="D47" s="853"/>
      <c r="E47" s="853"/>
      <c r="F47" s="853"/>
      <c r="G47" s="853"/>
      <c r="H47" s="853"/>
      <c r="I47" s="853"/>
      <c r="J47" s="482"/>
      <c r="K47" s="14"/>
      <c r="L47" s="14"/>
      <c r="M47" s="14"/>
      <c r="N47" s="14"/>
      <c r="O47" s="764" t="s">
        <v>495</v>
      </c>
      <c r="P47" s="764"/>
    </row>
  </sheetData>
  <mergeCells count="98">
    <mergeCell ref="A45:B45"/>
    <mergeCell ref="C45:D45"/>
    <mergeCell ref="A47:I47"/>
    <mergeCell ref="O47:P47"/>
    <mergeCell ref="N40:P40"/>
    <mergeCell ref="A41:B41"/>
    <mergeCell ref="C41:D41"/>
    <mergeCell ref="A43:B43"/>
    <mergeCell ref="C43:D43"/>
    <mergeCell ref="A44:B44"/>
    <mergeCell ref="C44:D44"/>
    <mergeCell ref="A34:C34"/>
    <mergeCell ref="K34:L34"/>
    <mergeCell ref="M34:N34"/>
    <mergeCell ref="O34:P34"/>
    <mergeCell ref="O36:P36"/>
    <mergeCell ref="A38:P38"/>
    <mergeCell ref="A32:C32"/>
    <mergeCell ref="K32:L32"/>
    <mergeCell ref="M32:N32"/>
    <mergeCell ref="O32:P32"/>
    <mergeCell ref="A33:C33"/>
    <mergeCell ref="K33:L33"/>
    <mergeCell ref="M33:N33"/>
    <mergeCell ref="O33:P33"/>
    <mergeCell ref="A30:C30"/>
    <mergeCell ref="K30:L30"/>
    <mergeCell ref="M30:N30"/>
    <mergeCell ref="O30:P30"/>
    <mergeCell ref="A31:C31"/>
    <mergeCell ref="K31:L31"/>
    <mergeCell ref="M31:N31"/>
    <mergeCell ref="O31:P31"/>
    <mergeCell ref="A28:C28"/>
    <mergeCell ref="K28:L28"/>
    <mergeCell ref="M28:N28"/>
    <mergeCell ref="O28:P28"/>
    <mergeCell ref="A29:C29"/>
    <mergeCell ref="K29:L29"/>
    <mergeCell ref="M29:N29"/>
    <mergeCell ref="O29:P29"/>
    <mergeCell ref="A26:C26"/>
    <mergeCell ref="K26:L26"/>
    <mergeCell ref="M26:N26"/>
    <mergeCell ref="O26:P26"/>
    <mergeCell ref="A27:C27"/>
    <mergeCell ref="K27:L27"/>
    <mergeCell ref="M27:N27"/>
    <mergeCell ref="O27:P27"/>
    <mergeCell ref="K24:L24"/>
    <mergeCell ref="M24:N24"/>
    <mergeCell ref="A25:C25"/>
    <mergeCell ref="K25:L25"/>
    <mergeCell ref="M25:N25"/>
    <mergeCell ref="O25:P25"/>
    <mergeCell ref="N21:P21"/>
    <mergeCell ref="A22:C23"/>
    <mergeCell ref="D22:G23"/>
    <mergeCell ref="H22:N22"/>
    <mergeCell ref="O22:P23"/>
    <mergeCell ref="H23:J23"/>
    <mergeCell ref="K23:L23"/>
    <mergeCell ref="M23:N23"/>
    <mergeCell ref="D13:E13"/>
    <mergeCell ref="L13:M13"/>
    <mergeCell ref="N13:O13"/>
    <mergeCell ref="A15:N17"/>
    <mergeCell ref="O15:P15"/>
    <mergeCell ref="A19:P19"/>
    <mergeCell ref="D11:E11"/>
    <mergeCell ref="L11:M11"/>
    <mergeCell ref="N11:O11"/>
    <mergeCell ref="D12:E12"/>
    <mergeCell ref="L12:M12"/>
    <mergeCell ref="N12:O12"/>
    <mergeCell ref="D9:E9"/>
    <mergeCell ref="L9:M9"/>
    <mergeCell ref="N9:O9"/>
    <mergeCell ref="D10:E10"/>
    <mergeCell ref="L10:M10"/>
    <mergeCell ref="N10:O10"/>
    <mergeCell ref="D6:E6"/>
    <mergeCell ref="N6:O6"/>
    <mergeCell ref="D7:E7"/>
    <mergeCell ref="L7:M7"/>
    <mergeCell ref="N7:O7"/>
    <mergeCell ref="D8:E8"/>
    <mergeCell ref="L8:M8"/>
    <mergeCell ref="N8:O8"/>
    <mergeCell ref="A1:P1"/>
    <mergeCell ref="N3:P3"/>
    <mergeCell ref="A4:C5"/>
    <mergeCell ref="D4:F5"/>
    <mergeCell ref="G4:I5"/>
    <mergeCell ref="J4:K5"/>
    <mergeCell ref="L4:M5"/>
    <mergeCell ref="N4:P4"/>
    <mergeCell ref="N5:O5"/>
  </mergeCells>
  <phoneticPr fontId="68"/>
  <pageMargins left="0.34" right="0.55000000000000004" top="0.98399999999999999" bottom="0.98399999999999999" header="0.51200000000000001" footer="0.51200000000000001"/>
  <pageSetup paperSize="9" scale="96" firstPageNumber="0" orientation="portrait" r:id="rId1"/>
  <headerFooter alignWithMargins="0">
    <oddFooter>&amp;C&amp;"ＭＳ Ｐ明朝,標準"&amp;9
&amp;10- 24 -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O38" sqref="O38"/>
    </sheetView>
  </sheetViews>
  <sheetFormatPr defaultRowHeight="13.5"/>
  <cols>
    <col min="1" max="1" width="1.625" customWidth="1"/>
    <col min="2" max="2" width="5.625" customWidth="1"/>
    <col min="3" max="3" width="3" customWidth="1"/>
    <col min="4" max="4" width="6.375" customWidth="1"/>
    <col min="5" max="5" width="4.375" customWidth="1"/>
    <col min="6" max="6" width="3.75" customWidth="1"/>
    <col min="7" max="15" width="8.125" customWidth="1"/>
  </cols>
  <sheetData>
    <row r="1" spans="1:16" ht="21">
      <c r="A1" s="678" t="s">
        <v>830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</row>
    <row r="2" spans="1:16" ht="21">
      <c r="A2" s="483"/>
      <c r="B2" s="483"/>
      <c r="C2" s="483"/>
      <c r="D2" s="483"/>
      <c r="E2" s="678" t="s">
        <v>429</v>
      </c>
      <c r="F2" s="859"/>
      <c r="G2" s="859"/>
      <c r="H2" s="859"/>
      <c r="I2" s="859"/>
      <c r="J2" s="859"/>
      <c r="K2" s="859"/>
      <c r="L2" s="859"/>
      <c r="M2" s="859"/>
      <c r="N2" s="859"/>
      <c r="O2" s="859"/>
    </row>
    <row r="3" spans="1:16" ht="18.75">
      <c r="A3" s="483"/>
      <c r="B3" s="483"/>
      <c r="C3" s="483"/>
      <c r="D3" s="483"/>
      <c r="E3" s="483"/>
      <c r="F3" s="483"/>
      <c r="G3" s="484"/>
      <c r="H3" s="484"/>
      <c r="I3" s="484"/>
      <c r="J3" s="484"/>
    </row>
    <row r="4" spans="1:16" s="14" customFormat="1">
      <c r="J4" s="191"/>
      <c r="K4" s="191"/>
      <c r="M4" s="191"/>
      <c r="O4" s="191" t="s">
        <v>831</v>
      </c>
    </row>
    <row r="5" spans="1:16" s="14" customFormat="1" ht="40.5" customHeight="1">
      <c r="A5" s="676" t="s">
        <v>294</v>
      </c>
      <c r="B5" s="676"/>
      <c r="C5" s="676"/>
      <c r="D5" s="676"/>
      <c r="E5" s="676"/>
      <c r="F5" s="676"/>
      <c r="G5" s="677"/>
      <c r="H5" s="2" t="s">
        <v>37</v>
      </c>
      <c r="I5" s="485" t="s">
        <v>832</v>
      </c>
      <c r="J5" s="486" t="s">
        <v>833</v>
      </c>
      <c r="K5" s="486" t="s">
        <v>764</v>
      </c>
      <c r="L5" s="486" t="s">
        <v>29</v>
      </c>
      <c r="M5" s="486" t="s">
        <v>627</v>
      </c>
      <c r="N5" s="486" t="s">
        <v>834</v>
      </c>
      <c r="O5" s="487" t="s">
        <v>835</v>
      </c>
    </row>
    <row r="6" spans="1:16" s="14" customFormat="1">
      <c r="A6" s="488"/>
      <c r="B6" s="488"/>
      <c r="C6" s="488"/>
      <c r="D6" s="488"/>
      <c r="E6" s="488"/>
      <c r="F6" s="488"/>
      <c r="G6" s="489"/>
    </row>
    <row r="7" spans="1:16" s="14" customFormat="1">
      <c r="A7" s="860" t="s">
        <v>57</v>
      </c>
      <c r="B7" s="860"/>
      <c r="C7" s="860"/>
      <c r="D7" s="860"/>
      <c r="E7" s="860"/>
      <c r="F7" s="860"/>
      <c r="G7" s="861"/>
    </row>
    <row r="8" spans="1:16" s="14" customFormat="1" ht="3" customHeight="1">
      <c r="A8" s="52"/>
      <c r="B8" s="52"/>
      <c r="C8" s="52"/>
      <c r="D8" s="52"/>
      <c r="E8" s="847"/>
      <c r="F8" s="847"/>
      <c r="G8" s="33"/>
    </row>
    <row r="9" spans="1:16" s="14" customFormat="1" ht="20.100000000000001" customHeight="1">
      <c r="A9" s="52"/>
      <c r="B9" s="377"/>
      <c r="C9" s="862" t="s">
        <v>792</v>
      </c>
      <c r="D9" s="862"/>
      <c r="E9" s="862"/>
      <c r="F9" s="862"/>
      <c r="G9" s="491"/>
      <c r="H9" s="492">
        <v>14488</v>
      </c>
      <c r="I9" s="11">
        <v>3319</v>
      </c>
      <c r="J9" s="11">
        <v>6124</v>
      </c>
      <c r="K9" s="11">
        <v>2923</v>
      </c>
      <c r="L9" s="11">
        <v>1120</v>
      </c>
      <c r="M9" s="11">
        <v>551</v>
      </c>
      <c r="N9" s="11">
        <v>328</v>
      </c>
      <c r="O9" s="11">
        <v>123</v>
      </c>
    </row>
    <row r="10" spans="1:16" s="14" customFormat="1" ht="19.5" customHeight="1">
      <c r="A10" s="52"/>
      <c r="B10" s="377"/>
      <c r="C10" s="490"/>
      <c r="D10" s="490"/>
      <c r="E10" s="380"/>
      <c r="F10" s="380"/>
      <c r="G10" s="491"/>
      <c r="H10" s="11"/>
      <c r="I10" s="11"/>
      <c r="J10" s="11"/>
      <c r="K10" s="11"/>
      <c r="L10" s="11"/>
      <c r="M10" s="11"/>
      <c r="N10" s="11"/>
      <c r="O10" s="11"/>
    </row>
    <row r="11" spans="1:16" s="14" customFormat="1" ht="20.100000000000001" customHeight="1">
      <c r="A11" s="52"/>
      <c r="B11" s="377"/>
      <c r="C11" s="862" t="s">
        <v>392</v>
      </c>
      <c r="D11" s="862"/>
      <c r="E11" s="862"/>
      <c r="F11" s="862"/>
      <c r="G11" s="491"/>
      <c r="H11" s="380">
        <v>34444</v>
      </c>
      <c r="I11" s="11">
        <v>3319</v>
      </c>
      <c r="J11" s="11">
        <v>12248</v>
      </c>
      <c r="K11" s="11">
        <v>8769</v>
      </c>
      <c r="L11" s="11">
        <v>4480</v>
      </c>
      <c r="M11" s="11">
        <v>2755</v>
      </c>
      <c r="N11" s="11">
        <v>1968</v>
      </c>
      <c r="O11" s="11">
        <v>905</v>
      </c>
    </row>
    <row r="12" spans="1:16" s="14" customFormat="1" ht="19.5" customHeight="1">
      <c r="A12" s="52"/>
      <c r="B12" s="377"/>
      <c r="C12" s="377"/>
      <c r="D12" s="377"/>
      <c r="E12" s="863"/>
      <c r="F12" s="863"/>
      <c r="G12" s="493"/>
      <c r="H12" s="189"/>
      <c r="I12" s="11"/>
      <c r="J12" s="11"/>
      <c r="K12" s="11"/>
      <c r="L12" s="11"/>
      <c r="M12" s="11"/>
      <c r="N12" s="11"/>
      <c r="O12" s="11"/>
    </row>
    <row r="13" spans="1:16" s="14" customFormat="1" ht="20.100000000000001" customHeight="1">
      <c r="A13" s="864" t="s">
        <v>71</v>
      </c>
      <c r="B13" s="864"/>
      <c r="C13" s="864"/>
      <c r="D13" s="864"/>
      <c r="E13" s="864"/>
      <c r="F13" s="864"/>
      <c r="G13" s="861"/>
      <c r="H13" s="380">
        <v>21169</v>
      </c>
      <c r="I13" s="11">
        <v>3319</v>
      </c>
      <c r="J13" s="11">
        <v>9882</v>
      </c>
      <c r="K13" s="11">
        <v>4748</v>
      </c>
      <c r="L13" s="11">
        <v>1734</v>
      </c>
      <c r="M13" s="11">
        <v>752</v>
      </c>
      <c r="N13" s="11">
        <v>519</v>
      </c>
      <c r="O13" s="11">
        <v>215</v>
      </c>
    </row>
    <row r="14" spans="1:16" s="14" customFormat="1" ht="19.5" customHeight="1">
      <c r="A14" s="387"/>
      <c r="B14" s="387"/>
      <c r="C14" s="387"/>
      <c r="D14" s="387"/>
      <c r="E14" s="387"/>
      <c r="F14" s="387"/>
      <c r="G14" s="388"/>
      <c r="H14" s="387"/>
      <c r="I14" s="387"/>
      <c r="J14" s="387"/>
      <c r="K14" s="387"/>
      <c r="L14" s="387"/>
      <c r="M14" s="387"/>
      <c r="N14" s="387"/>
      <c r="O14" s="387"/>
      <c r="P14" s="52"/>
    </row>
    <row r="15" spans="1:16" s="14" customFormat="1" ht="21" customHeight="1">
      <c r="K15" s="494"/>
      <c r="L15" s="494"/>
      <c r="M15" s="494"/>
      <c r="N15" s="194"/>
      <c r="O15" s="194" t="s">
        <v>495</v>
      </c>
      <c r="P15" s="495"/>
    </row>
    <row r="16" spans="1:16" ht="30" customHeight="1"/>
    <row r="17" spans="1:18" ht="30" customHeight="1">
      <c r="L17" s="61"/>
      <c r="M17" s="61"/>
    </row>
    <row r="18" spans="1:18" ht="40.5" customHeight="1">
      <c r="A18" s="865" t="s">
        <v>837</v>
      </c>
      <c r="B18" s="866"/>
      <c r="C18" s="866"/>
      <c r="D18" s="866"/>
      <c r="E18" s="866"/>
      <c r="F18" s="866"/>
      <c r="G18" s="866"/>
      <c r="H18" s="866"/>
      <c r="I18" s="866"/>
      <c r="J18" s="866"/>
      <c r="K18" s="866"/>
      <c r="L18" s="866"/>
      <c r="M18" s="866"/>
    </row>
    <row r="19" spans="1:18" ht="18.75" customHeight="1">
      <c r="A19" s="496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</row>
    <row r="20" spans="1:18" ht="13.5" customHeight="1">
      <c r="A20" s="496"/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8"/>
      <c r="M20" s="497"/>
      <c r="O20" s="499" t="s">
        <v>831</v>
      </c>
    </row>
    <row r="21" spans="1:18" ht="23.25" customHeight="1">
      <c r="A21" s="680" t="s">
        <v>838</v>
      </c>
      <c r="B21" s="680"/>
      <c r="C21" s="680"/>
      <c r="D21" s="681"/>
      <c r="E21" s="867" t="s">
        <v>100</v>
      </c>
      <c r="F21" s="868"/>
      <c r="G21" s="868"/>
      <c r="H21" s="868"/>
      <c r="I21" s="868"/>
      <c r="J21" s="869"/>
      <c r="K21" s="867" t="s">
        <v>839</v>
      </c>
      <c r="L21" s="868"/>
      <c r="M21" s="868"/>
      <c r="N21" s="868"/>
      <c r="O21" s="868"/>
      <c r="P21" s="500"/>
    </row>
    <row r="22" spans="1:18" s="14" customFormat="1" ht="51.75" customHeight="1">
      <c r="A22" s="682"/>
      <c r="B22" s="682"/>
      <c r="C22" s="682"/>
      <c r="D22" s="683"/>
      <c r="E22" s="870" t="s">
        <v>489</v>
      </c>
      <c r="F22" s="871"/>
      <c r="G22" s="502" t="s">
        <v>840</v>
      </c>
      <c r="H22" s="503" t="s">
        <v>841</v>
      </c>
      <c r="I22" s="503" t="s">
        <v>545</v>
      </c>
      <c r="J22" s="504" t="s">
        <v>842</v>
      </c>
      <c r="K22" s="505" t="s">
        <v>489</v>
      </c>
      <c r="L22" s="502" t="s">
        <v>840</v>
      </c>
      <c r="M22" s="503" t="s">
        <v>841</v>
      </c>
      <c r="N22" s="503" t="s">
        <v>545</v>
      </c>
      <c r="O22" s="506" t="s">
        <v>842</v>
      </c>
      <c r="P22" s="52"/>
    </row>
    <row r="23" spans="1:18" s="14" customFormat="1" ht="10.5" customHeight="1">
      <c r="A23" s="28"/>
      <c r="B23" s="28"/>
      <c r="C23" s="28"/>
      <c r="D23" s="29"/>
      <c r="E23" s="507"/>
      <c r="F23" s="507"/>
      <c r="G23" s="508"/>
      <c r="H23" s="509"/>
      <c r="I23" s="509"/>
      <c r="J23" s="509"/>
      <c r="K23" s="509"/>
      <c r="L23" s="509"/>
      <c r="M23" s="509"/>
    </row>
    <row r="24" spans="1:18" s="14" customFormat="1" ht="19.5" customHeight="1">
      <c r="A24" s="52"/>
      <c r="B24" s="872" t="s">
        <v>720</v>
      </c>
      <c r="C24" s="872"/>
      <c r="D24" s="873"/>
      <c r="E24" s="874">
        <v>41</v>
      </c>
      <c r="F24" s="875"/>
      <c r="G24" s="511">
        <v>4</v>
      </c>
      <c r="H24" s="511">
        <v>16</v>
      </c>
      <c r="I24" s="511">
        <v>4</v>
      </c>
      <c r="J24" s="512">
        <v>17</v>
      </c>
      <c r="K24" s="512">
        <v>2648</v>
      </c>
      <c r="L24" s="512">
        <v>4</v>
      </c>
      <c r="M24" s="512">
        <v>264</v>
      </c>
      <c r="N24" s="512">
        <v>183</v>
      </c>
      <c r="O24" s="512">
        <v>2197</v>
      </c>
    </row>
    <row r="25" spans="1:18" s="14" customFormat="1" ht="19.5" customHeight="1">
      <c r="A25" s="52"/>
      <c r="B25" s="52"/>
      <c r="C25" s="49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R25" s="514"/>
    </row>
    <row r="26" spans="1:18" s="14" customFormat="1" ht="20.100000000000001" customHeight="1">
      <c r="A26" s="52"/>
      <c r="B26" s="876" t="s">
        <v>356</v>
      </c>
      <c r="C26" s="876"/>
      <c r="D26" s="877"/>
      <c r="E26" s="878">
        <v>10</v>
      </c>
      <c r="F26" s="879"/>
      <c r="G26" s="516" t="s">
        <v>20</v>
      </c>
      <c r="H26" s="516">
        <v>5</v>
      </c>
      <c r="I26" s="516" t="s">
        <v>20</v>
      </c>
      <c r="J26" s="516">
        <v>5</v>
      </c>
      <c r="K26" s="516">
        <v>598</v>
      </c>
      <c r="L26" s="516" t="s">
        <v>20</v>
      </c>
      <c r="M26" s="516">
        <v>114</v>
      </c>
      <c r="N26" s="516" t="s">
        <v>20</v>
      </c>
      <c r="O26" s="516">
        <v>484</v>
      </c>
    </row>
    <row r="27" spans="1:18" s="14" customFormat="1" ht="15" customHeight="1">
      <c r="A27" s="52"/>
      <c r="B27" s="377"/>
      <c r="C27" s="490"/>
      <c r="D27" s="490"/>
      <c r="E27" s="515"/>
      <c r="F27" s="516"/>
      <c r="G27" s="516"/>
      <c r="H27" s="516"/>
      <c r="I27" s="516"/>
      <c r="J27" s="516"/>
      <c r="K27" s="516"/>
      <c r="L27" s="516"/>
      <c r="M27" s="516"/>
      <c r="N27" s="514"/>
      <c r="O27" s="514"/>
    </row>
    <row r="28" spans="1:18" s="14" customFormat="1" ht="20.100000000000001" customHeight="1">
      <c r="A28" s="52"/>
      <c r="B28" s="876" t="s">
        <v>603</v>
      </c>
      <c r="C28" s="876"/>
      <c r="D28" s="877"/>
      <c r="E28" s="878">
        <v>8</v>
      </c>
      <c r="F28" s="879"/>
      <c r="G28" s="516">
        <v>1</v>
      </c>
      <c r="H28" s="516">
        <v>2</v>
      </c>
      <c r="I28" s="516" t="s">
        <v>20</v>
      </c>
      <c r="J28" s="516">
        <v>5</v>
      </c>
      <c r="K28" s="516">
        <v>1288</v>
      </c>
      <c r="L28" s="516">
        <v>1</v>
      </c>
      <c r="M28" s="516">
        <v>40</v>
      </c>
      <c r="N28" s="516" t="s">
        <v>20</v>
      </c>
      <c r="O28" s="516">
        <v>1247</v>
      </c>
    </row>
    <row r="29" spans="1:18" s="14" customFormat="1" ht="15" customHeight="1">
      <c r="A29" s="52"/>
      <c r="B29" s="377"/>
      <c r="C29" s="377"/>
      <c r="D29" s="377"/>
      <c r="E29" s="878"/>
      <c r="F29" s="879"/>
      <c r="G29" s="517"/>
      <c r="H29" s="517"/>
      <c r="I29" s="517"/>
      <c r="J29" s="517"/>
      <c r="K29" s="517"/>
      <c r="L29" s="517"/>
      <c r="M29" s="517"/>
      <c r="N29" s="514"/>
      <c r="O29" s="514"/>
    </row>
    <row r="30" spans="1:18" s="14" customFormat="1" ht="20.100000000000001" customHeight="1">
      <c r="A30" s="52"/>
      <c r="B30" s="880" t="s">
        <v>843</v>
      </c>
      <c r="C30" s="880"/>
      <c r="D30" s="881"/>
      <c r="E30" s="878">
        <v>20</v>
      </c>
      <c r="F30" s="879"/>
      <c r="G30" s="516" t="s">
        <v>20</v>
      </c>
      <c r="H30" s="517">
        <v>9</v>
      </c>
      <c r="I30" s="517">
        <v>4</v>
      </c>
      <c r="J30" s="517">
        <v>7</v>
      </c>
      <c r="K30" s="517">
        <v>759</v>
      </c>
      <c r="L30" s="516" t="s">
        <v>20</v>
      </c>
      <c r="M30" s="517">
        <v>110</v>
      </c>
      <c r="N30" s="517">
        <v>183</v>
      </c>
      <c r="O30" s="517">
        <v>466</v>
      </c>
    </row>
    <row r="31" spans="1:18" s="14" customFormat="1" ht="20.100000000000001" customHeight="1">
      <c r="A31" s="52"/>
      <c r="B31" s="518"/>
      <c r="C31" s="518"/>
      <c r="D31" s="519"/>
      <c r="E31" s="515"/>
      <c r="F31" s="516"/>
      <c r="G31" s="517"/>
      <c r="H31" s="517"/>
      <c r="I31" s="517"/>
      <c r="J31" s="517"/>
      <c r="K31" s="517"/>
      <c r="L31" s="517"/>
      <c r="M31" s="517"/>
      <c r="N31" s="514"/>
      <c r="O31" s="514"/>
    </row>
    <row r="32" spans="1:18" s="14" customFormat="1" ht="20.100000000000001" customHeight="1">
      <c r="A32" s="52"/>
      <c r="B32" s="876" t="s">
        <v>844</v>
      </c>
      <c r="C32" s="876"/>
      <c r="D32" s="877"/>
      <c r="E32" s="878" t="s">
        <v>845</v>
      </c>
      <c r="F32" s="879"/>
      <c r="G32" s="516" t="s">
        <v>20</v>
      </c>
      <c r="H32" s="516" t="s">
        <v>20</v>
      </c>
      <c r="I32" s="516" t="s">
        <v>20</v>
      </c>
      <c r="J32" s="516" t="s">
        <v>20</v>
      </c>
      <c r="K32" s="516" t="s">
        <v>20</v>
      </c>
      <c r="L32" s="516" t="s">
        <v>20</v>
      </c>
      <c r="M32" s="516" t="s">
        <v>20</v>
      </c>
      <c r="N32" s="516" t="s">
        <v>20</v>
      </c>
      <c r="O32" s="516" t="s">
        <v>20</v>
      </c>
    </row>
    <row r="33" spans="1:16" s="14" customFormat="1" ht="20.100000000000001" customHeight="1">
      <c r="A33" s="52"/>
      <c r="B33" s="518"/>
      <c r="C33" s="520"/>
      <c r="D33" s="520"/>
      <c r="E33" s="515"/>
      <c r="F33" s="516"/>
      <c r="G33" s="517"/>
      <c r="H33" s="517"/>
      <c r="I33" s="517"/>
      <c r="J33" s="517"/>
      <c r="K33" s="517"/>
      <c r="L33" s="517"/>
      <c r="M33" s="517"/>
      <c r="N33" s="514"/>
      <c r="O33" s="514"/>
    </row>
    <row r="34" spans="1:16" s="14" customFormat="1" ht="20.100000000000001" customHeight="1">
      <c r="A34" s="52"/>
      <c r="B34" s="880" t="s">
        <v>550</v>
      </c>
      <c r="C34" s="880"/>
      <c r="D34" s="881"/>
      <c r="E34" s="878" t="s">
        <v>845</v>
      </c>
      <c r="F34" s="879"/>
      <c r="G34" s="516" t="s">
        <v>20</v>
      </c>
      <c r="H34" s="516" t="s">
        <v>20</v>
      </c>
      <c r="I34" s="516" t="s">
        <v>20</v>
      </c>
      <c r="J34" s="516" t="s">
        <v>20</v>
      </c>
      <c r="K34" s="516" t="s">
        <v>20</v>
      </c>
      <c r="L34" s="516" t="s">
        <v>20</v>
      </c>
      <c r="M34" s="516" t="s">
        <v>20</v>
      </c>
      <c r="N34" s="516" t="s">
        <v>20</v>
      </c>
      <c r="O34" s="516" t="s">
        <v>20</v>
      </c>
    </row>
    <row r="35" spans="1:16" s="14" customFormat="1" ht="20.100000000000001" customHeight="1">
      <c r="A35" s="52"/>
      <c r="B35" s="518"/>
      <c r="C35" s="520"/>
      <c r="D35" s="520"/>
      <c r="E35" s="515"/>
      <c r="F35" s="516"/>
      <c r="G35" s="517"/>
      <c r="H35" s="517"/>
      <c r="I35" s="517"/>
      <c r="J35" s="517"/>
      <c r="K35" s="517"/>
      <c r="L35" s="517"/>
      <c r="M35" s="517"/>
      <c r="N35" s="514"/>
      <c r="O35" s="514"/>
    </row>
    <row r="36" spans="1:16" s="14" customFormat="1" ht="20.100000000000001" customHeight="1">
      <c r="A36" s="52"/>
      <c r="B36" s="880" t="s">
        <v>829</v>
      </c>
      <c r="C36" s="880"/>
      <c r="D36" s="881"/>
      <c r="E36" s="878">
        <v>3</v>
      </c>
      <c r="F36" s="879"/>
      <c r="G36" s="516">
        <v>3</v>
      </c>
      <c r="H36" s="516" t="s">
        <v>20</v>
      </c>
      <c r="I36" s="516" t="s">
        <v>20</v>
      </c>
      <c r="J36" s="516" t="s">
        <v>20</v>
      </c>
      <c r="K36" s="516">
        <v>3</v>
      </c>
      <c r="L36" s="516">
        <v>3</v>
      </c>
      <c r="M36" s="516" t="s">
        <v>20</v>
      </c>
      <c r="N36" s="516" t="s">
        <v>20</v>
      </c>
      <c r="O36" s="516" t="s">
        <v>20</v>
      </c>
    </row>
    <row r="37" spans="1:16" s="14" customFormat="1" ht="19.5" customHeight="1">
      <c r="A37" s="387"/>
      <c r="B37" s="387"/>
      <c r="C37" s="387"/>
      <c r="D37" s="387"/>
      <c r="E37" s="521"/>
      <c r="F37" s="387"/>
      <c r="G37" s="387"/>
      <c r="H37" s="387"/>
      <c r="I37" s="387"/>
      <c r="J37" s="387"/>
      <c r="K37" s="387"/>
      <c r="L37" s="387"/>
      <c r="M37" s="387"/>
      <c r="N37" s="387"/>
      <c r="O37" s="387"/>
    </row>
    <row r="38" spans="1:16" s="14" customFormat="1" ht="21" customHeight="1">
      <c r="K38" s="494"/>
      <c r="L38" s="494"/>
      <c r="M38" s="494"/>
      <c r="N38" s="194"/>
      <c r="O38" s="194" t="s">
        <v>495</v>
      </c>
      <c r="P38" s="495"/>
    </row>
  </sheetData>
  <mergeCells count="29">
    <mergeCell ref="B36:D36"/>
    <mergeCell ref="E36:F36"/>
    <mergeCell ref="E29:F29"/>
    <mergeCell ref="B30:D30"/>
    <mergeCell ref="E30:F30"/>
    <mergeCell ref="B32:D32"/>
    <mergeCell ref="E32:F32"/>
    <mergeCell ref="B34:D34"/>
    <mergeCell ref="E34:F34"/>
    <mergeCell ref="B24:D24"/>
    <mergeCell ref="E24:F24"/>
    <mergeCell ref="B26:D26"/>
    <mergeCell ref="E26:F26"/>
    <mergeCell ref="B28:D28"/>
    <mergeCell ref="E28:F28"/>
    <mergeCell ref="C11:F11"/>
    <mergeCell ref="E12:F12"/>
    <mergeCell ref="A13:G13"/>
    <mergeCell ref="A18:M18"/>
    <mergeCell ref="A21:D22"/>
    <mergeCell ref="E21:J21"/>
    <mergeCell ref="K21:O21"/>
    <mergeCell ref="E22:F22"/>
    <mergeCell ref="A1:M1"/>
    <mergeCell ref="E2:O2"/>
    <mergeCell ref="A5:G5"/>
    <mergeCell ref="A7:G7"/>
    <mergeCell ref="E8:F8"/>
    <mergeCell ref="C9:F9"/>
  </mergeCells>
  <phoneticPr fontId="68"/>
  <pageMargins left="0.78700000000000003" right="0.4" top="0.98399999999999999" bottom="0.89" header="0.51200000000000001" footer="0.51200000000000001"/>
  <pageSetup paperSize="9" scale="92" firstPageNumber="0" orientation="portrait" r:id="rId1"/>
  <headerFooter alignWithMargins="0">
    <oddFooter>&amp;C&amp;"ＭＳ Ｐ明朝,標準"&amp;10
- 25 -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O38" sqref="O38"/>
    </sheetView>
  </sheetViews>
  <sheetFormatPr defaultColWidth="7" defaultRowHeight="11.25"/>
  <cols>
    <col min="1" max="1" width="0.75" style="522" customWidth="1"/>
    <col min="2" max="2" width="1.375" style="522" customWidth="1"/>
    <col min="3" max="3" width="1.5" style="522" customWidth="1"/>
    <col min="4" max="4" width="2" style="522" customWidth="1"/>
    <col min="5" max="5" width="3.375" style="522" customWidth="1"/>
    <col min="6" max="6" width="5.875" style="522" customWidth="1"/>
    <col min="7" max="7" width="5" style="522" customWidth="1"/>
    <col min="8" max="8" width="7" style="522" customWidth="1"/>
    <col min="9" max="9" width="6.5" style="522" customWidth="1"/>
    <col min="10" max="10" width="1.375" style="522" customWidth="1"/>
    <col min="11" max="12" width="10.625" style="522" customWidth="1"/>
    <col min="13" max="15" width="11.625" style="522" customWidth="1"/>
    <col min="16" max="16" width="7" style="522" bestFit="1"/>
    <col min="17" max="16384" width="7" style="522"/>
  </cols>
  <sheetData>
    <row r="1" spans="1:15" ht="21">
      <c r="A1" s="882" t="s">
        <v>103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</row>
    <row r="4" spans="1:15" ht="15" customHeight="1">
      <c r="A4" s="789" t="s">
        <v>846</v>
      </c>
      <c r="B4" s="790"/>
      <c r="C4" s="790"/>
      <c r="D4" s="790"/>
      <c r="E4" s="790"/>
      <c r="F4" s="790"/>
      <c r="G4" s="790"/>
      <c r="H4" s="790"/>
      <c r="I4" s="790"/>
      <c r="J4" s="790"/>
      <c r="K4" s="883" t="s">
        <v>779</v>
      </c>
      <c r="L4" s="884" t="s">
        <v>673</v>
      </c>
      <c r="M4" s="885" t="s">
        <v>847</v>
      </c>
      <c r="N4" s="886"/>
      <c r="O4" s="868"/>
    </row>
    <row r="5" spans="1:15" ht="24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883"/>
      <c r="L5" s="884"/>
      <c r="M5" s="887" t="s">
        <v>522</v>
      </c>
      <c r="N5" s="888" t="s">
        <v>714</v>
      </c>
      <c r="O5" s="889" t="s">
        <v>848</v>
      </c>
    </row>
    <row r="6" spans="1:15" ht="12" customHeight="1">
      <c r="A6" s="789"/>
      <c r="B6" s="790"/>
      <c r="C6" s="790"/>
      <c r="D6" s="790"/>
      <c r="E6" s="790"/>
      <c r="F6" s="790"/>
      <c r="G6" s="790"/>
      <c r="H6" s="790"/>
      <c r="I6" s="790"/>
      <c r="J6" s="790"/>
      <c r="K6" s="883"/>
      <c r="L6" s="884"/>
      <c r="M6" s="887"/>
      <c r="N6" s="888"/>
      <c r="O6" s="890"/>
    </row>
    <row r="7" spans="1:15" ht="13.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523"/>
      <c r="L7" s="524"/>
      <c r="M7" s="524"/>
      <c r="N7" s="525"/>
      <c r="O7" s="526"/>
    </row>
    <row r="8" spans="1:15" ht="18" customHeight="1">
      <c r="A8" s="284"/>
      <c r="B8" s="891" t="s">
        <v>7</v>
      </c>
      <c r="C8" s="891"/>
      <c r="D8" s="891"/>
      <c r="E8" s="891"/>
      <c r="F8" s="891"/>
      <c r="G8" s="891"/>
      <c r="H8" s="891"/>
      <c r="I8" s="891"/>
      <c r="J8" s="276"/>
      <c r="K8" s="527">
        <v>31708</v>
      </c>
      <c r="L8" s="528">
        <v>78067</v>
      </c>
      <c r="M8" s="528">
        <v>2378</v>
      </c>
      <c r="N8" s="528">
        <v>9545</v>
      </c>
      <c r="O8" s="528">
        <v>3117</v>
      </c>
    </row>
    <row r="9" spans="1:15" ht="18" customHeight="1">
      <c r="A9" s="260"/>
      <c r="B9" s="529"/>
      <c r="C9" s="892" t="s">
        <v>443</v>
      </c>
      <c r="D9" s="892"/>
      <c r="E9" s="892"/>
      <c r="F9" s="892"/>
      <c r="G9" s="892"/>
      <c r="H9" s="892"/>
      <c r="I9" s="892"/>
      <c r="J9" s="530"/>
      <c r="K9" s="531">
        <v>22795</v>
      </c>
      <c r="L9" s="532">
        <v>68738</v>
      </c>
      <c r="M9" s="532">
        <v>2368</v>
      </c>
      <c r="N9" s="532">
        <v>9497</v>
      </c>
      <c r="O9" s="532">
        <v>3105</v>
      </c>
    </row>
    <row r="10" spans="1:15" ht="18" customHeight="1">
      <c r="A10" s="260"/>
      <c r="B10" s="529"/>
      <c r="C10" s="533"/>
      <c r="D10" s="892" t="s">
        <v>49</v>
      </c>
      <c r="E10" s="892"/>
      <c r="F10" s="892"/>
      <c r="G10" s="892"/>
      <c r="H10" s="892"/>
      <c r="I10" s="892"/>
      <c r="J10" s="530"/>
      <c r="K10" s="531">
        <v>20200</v>
      </c>
      <c r="L10" s="532">
        <v>57699</v>
      </c>
      <c r="M10" s="532">
        <v>2076</v>
      </c>
      <c r="N10" s="532">
        <v>7888</v>
      </c>
      <c r="O10" s="532">
        <v>2718</v>
      </c>
    </row>
    <row r="11" spans="1:15" ht="18" customHeight="1">
      <c r="A11" s="260"/>
      <c r="B11" s="529"/>
      <c r="C11" s="534"/>
      <c r="D11" s="534"/>
      <c r="E11" s="892" t="s">
        <v>318</v>
      </c>
      <c r="F11" s="892"/>
      <c r="G11" s="892"/>
      <c r="H11" s="892"/>
      <c r="I11" s="892"/>
      <c r="J11" s="530"/>
      <c r="K11" s="531">
        <v>7088</v>
      </c>
      <c r="L11" s="532">
        <v>14176</v>
      </c>
      <c r="M11" s="535" t="s">
        <v>789</v>
      </c>
      <c r="N11" s="535" t="s">
        <v>789</v>
      </c>
      <c r="O11" s="535" t="s">
        <v>789</v>
      </c>
    </row>
    <row r="12" spans="1:15" ht="18" customHeight="1">
      <c r="A12" s="260"/>
      <c r="B12" s="529"/>
      <c r="C12" s="534"/>
      <c r="D12" s="534"/>
      <c r="E12" s="892" t="s">
        <v>330</v>
      </c>
      <c r="F12" s="892"/>
      <c r="G12" s="892"/>
      <c r="H12" s="892"/>
      <c r="I12" s="892"/>
      <c r="J12" s="530"/>
      <c r="K12" s="531">
        <v>10018</v>
      </c>
      <c r="L12" s="532">
        <v>36304</v>
      </c>
      <c r="M12" s="532">
        <v>1982</v>
      </c>
      <c r="N12" s="532">
        <v>7622</v>
      </c>
      <c r="O12" s="532">
        <v>2611</v>
      </c>
    </row>
    <row r="13" spans="1:15" ht="18" customHeight="1">
      <c r="A13" s="260"/>
      <c r="B13" s="529"/>
      <c r="C13" s="534"/>
      <c r="D13" s="534"/>
      <c r="E13" s="892" t="s">
        <v>783</v>
      </c>
      <c r="F13" s="892"/>
      <c r="G13" s="892"/>
      <c r="H13" s="892"/>
      <c r="I13" s="892"/>
      <c r="J13" s="530"/>
      <c r="K13" s="531">
        <v>575</v>
      </c>
      <c r="L13" s="532">
        <v>1309</v>
      </c>
      <c r="M13" s="532">
        <v>9</v>
      </c>
      <c r="N13" s="532">
        <v>27</v>
      </c>
      <c r="O13" s="532">
        <v>11</v>
      </c>
    </row>
    <row r="14" spans="1:15" ht="18" customHeight="1">
      <c r="A14" s="260"/>
      <c r="B14" s="529"/>
      <c r="C14" s="534"/>
      <c r="D14" s="534"/>
      <c r="E14" s="892" t="s">
        <v>412</v>
      </c>
      <c r="F14" s="892"/>
      <c r="G14" s="892"/>
      <c r="H14" s="892"/>
      <c r="I14" s="892"/>
      <c r="J14" s="530"/>
      <c r="K14" s="531">
        <v>2519</v>
      </c>
      <c r="L14" s="532">
        <v>5910</v>
      </c>
      <c r="M14" s="532">
        <v>85</v>
      </c>
      <c r="N14" s="532">
        <v>239</v>
      </c>
      <c r="O14" s="532">
        <v>96</v>
      </c>
    </row>
    <row r="15" spans="1:15" ht="18" customHeight="1">
      <c r="A15" s="260"/>
      <c r="B15" s="529"/>
      <c r="C15" s="529"/>
      <c r="D15" s="892" t="s">
        <v>257</v>
      </c>
      <c r="E15" s="892"/>
      <c r="F15" s="892"/>
      <c r="G15" s="892"/>
      <c r="H15" s="892"/>
      <c r="I15" s="892"/>
      <c r="J15" s="530"/>
      <c r="K15" s="531">
        <v>2595</v>
      </c>
      <c r="L15" s="532">
        <v>11039</v>
      </c>
      <c r="M15" s="532">
        <v>292</v>
      </c>
      <c r="N15" s="532">
        <v>1609</v>
      </c>
      <c r="O15" s="532">
        <v>387</v>
      </c>
    </row>
    <row r="16" spans="1:15" ht="18" customHeight="1">
      <c r="A16" s="260"/>
      <c r="B16" s="529"/>
      <c r="C16" s="534"/>
      <c r="D16" s="534"/>
      <c r="E16" s="892" t="s">
        <v>737</v>
      </c>
      <c r="F16" s="892"/>
      <c r="G16" s="892"/>
      <c r="H16" s="892"/>
      <c r="I16" s="892"/>
      <c r="J16" s="530"/>
      <c r="K16" s="531">
        <v>75</v>
      </c>
      <c r="L16" s="532">
        <v>300</v>
      </c>
      <c r="M16" s="535" t="s">
        <v>789</v>
      </c>
      <c r="N16" s="535" t="s">
        <v>789</v>
      </c>
      <c r="O16" s="535" t="s">
        <v>789</v>
      </c>
    </row>
    <row r="17" spans="1:15" ht="18" customHeight="1">
      <c r="A17" s="260"/>
      <c r="B17" s="529"/>
      <c r="C17" s="536"/>
      <c r="D17" s="536"/>
      <c r="E17" s="537"/>
      <c r="F17" s="892" t="s">
        <v>613</v>
      </c>
      <c r="G17" s="892"/>
      <c r="H17" s="892"/>
      <c r="I17" s="892"/>
      <c r="J17" s="530"/>
      <c r="K17" s="531">
        <v>59</v>
      </c>
      <c r="L17" s="532">
        <v>236</v>
      </c>
      <c r="M17" s="535" t="s">
        <v>789</v>
      </c>
      <c r="N17" s="535" t="s">
        <v>789</v>
      </c>
      <c r="O17" s="535" t="s">
        <v>789</v>
      </c>
    </row>
    <row r="18" spans="1:15" ht="18" customHeight="1">
      <c r="A18" s="260"/>
      <c r="B18" s="529"/>
      <c r="C18" s="536"/>
      <c r="D18" s="536"/>
      <c r="E18" s="537"/>
      <c r="F18" s="892" t="s">
        <v>34</v>
      </c>
      <c r="G18" s="892"/>
      <c r="H18" s="892"/>
      <c r="I18" s="892"/>
      <c r="J18" s="530"/>
      <c r="K18" s="531">
        <v>16</v>
      </c>
      <c r="L18" s="532">
        <v>64</v>
      </c>
      <c r="M18" s="535" t="s">
        <v>789</v>
      </c>
      <c r="N18" s="535" t="s">
        <v>789</v>
      </c>
      <c r="O18" s="535" t="s">
        <v>789</v>
      </c>
    </row>
    <row r="19" spans="1:15" ht="18" customHeight="1">
      <c r="A19" s="260"/>
      <c r="B19" s="529"/>
      <c r="C19" s="534"/>
      <c r="D19" s="534"/>
      <c r="E19" s="892" t="s">
        <v>849</v>
      </c>
      <c r="F19" s="892"/>
      <c r="G19" s="892"/>
      <c r="H19" s="892"/>
      <c r="I19" s="893"/>
      <c r="J19" s="530"/>
      <c r="K19" s="531">
        <v>388</v>
      </c>
      <c r="L19" s="532">
        <v>1164</v>
      </c>
      <c r="M19" s="535" t="s">
        <v>789</v>
      </c>
      <c r="N19" s="535" t="s">
        <v>789</v>
      </c>
      <c r="O19" s="535" t="s">
        <v>789</v>
      </c>
    </row>
    <row r="20" spans="1:15" ht="18" customHeight="1">
      <c r="A20" s="260"/>
      <c r="B20" s="529"/>
      <c r="C20" s="536"/>
      <c r="D20" s="536"/>
      <c r="E20" s="537"/>
      <c r="F20" s="892" t="s">
        <v>613</v>
      </c>
      <c r="G20" s="892"/>
      <c r="H20" s="892"/>
      <c r="I20" s="892"/>
      <c r="J20" s="530"/>
      <c r="K20" s="531">
        <v>288</v>
      </c>
      <c r="L20" s="532">
        <v>864</v>
      </c>
      <c r="M20" s="535" t="s">
        <v>789</v>
      </c>
      <c r="N20" s="535" t="s">
        <v>789</v>
      </c>
      <c r="O20" s="535" t="s">
        <v>789</v>
      </c>
    </row>
    <row r="21" spans="1:15" ht="18" customHeight="1">
      <c r="A21" s="260"/>
      <c r="B21" s="529"/>
      <c r="C21" s="536"/>
      <c r="D21" s="536"/>
      <c r="E21" s="537"/>
      <c r="F21" s="892" t="s">
        <v>34</v>
      </c>
      <c r="G21" s="892"/>
      <c r="H21" s="892"/>
      <c r="I21" s="892"/>
      <c r="J21" s="530"/>
      <c r="K21" s="531">
        <v>100</v>
      </c>
      <c r="L21" s="532">
        <v>300</v>
      </c>
      <c r="M21" s="535" t="s">
        <v>789</v>
      </c>
      <c r="N21" s="535" t="s">
        <v>789</v>
      </c>
      <c r="O21" s="535" t="s">
        <v>789</v>
      </c>
    </row>
    <row r="22" spans="1:15" ht="18" customHeight="1">
      <c r="A22" s="260"/>
      <c r="B22" s="529"/>
      <c r="C22" s="534"/>
      <c r="D22" s="534"/>
      <c r="E22" s="894" t="s">
        <v>539</v>
      </c>
      <c r="F22" s="894"/>
      <c r="G22" s="894"/>
      <c r="H22" s="894"/>
      <c r="I22" s="895"/>
      <c r="J22" s="538"/>
      <c r="K22" s="531">
        <v>378</v>
      </c>
      <c r="L22" s="532">
        <v>2209</v>
      </c>
      <c r="M22" s="532">
        <v>79</v>
      </c>
      <c r="N22" s="532">
        <v>463</v>
      </c>
      <c r="O22" s="532">
        <v>108</v>
      </c>
    </row>
    <row r="23" spans="1:15" ht="18" customHeight="1">
      <c r="A23" s="260"/>
      <c r="B23" s="529"/>
      <c r="C23" s="536"/>
      <c r="D23" s="536"/>
      <c r="E23" s="537"/>
      <c r="F23" s="896" t="s">
        <v>850</v>
      </c>
      <c r="G23" s="897"/>
      <c r="H23" s="897"/>
      <c r="I23" s="897"/>
      <c r="J23" s="530"/>
      <c r="K23" s="531">
        <v>278</v>
      </c>
      <c r="L23" s="532">
        <v>1624</v>
      </c>
      <c r="M23" s="532">
        <v>54</v>
      </c>
      <c r="N23" s="532">
        <v>319</v>
      </c>
      <c r="O23" s="532">
        <v>73</v>
      </c>
    </row>
    <row r="24" spans="1:15" ht="18" customHeight="1">
      <c r="A24" s="260"/>
      <c r="B24" s="529"/>
      <c r="C24" s="536"/>
      <c r="D24" s="536"/>
      <c r="E24" s="537"/>
      <c r="F24" s="896" t="s">
        <v>756</v>
      </c>
      <c r="G24" s="897"/>
      <c r="H24" s="897"/>
      <c r="I24" s="897"/>
      <c r="J24" s="530"/>
      <c r="K24" s="531">
        <v>100</v>
      </c>
      <c r="L24" s="532">
        <v>585</v>
      </c>
      <c r="M24" s="532">
        <v>25</v>
      </c>
      <c r="N24" s="532">
        <v>144</v>
      </c>
      <c r="O24" s="532">
        <v>35</v>
      </c>
    </row>
    <row r="25" spans="1:15" ht="18" customHeight="1">
      <c r="A25" s="260"/>
      <c r="B25" s="529"/>
      <c r="C25" s="534"/>
      <c r="D25" s="534"/>
      <c r="E25" s="898" t="s">
        <v>851</v>
      </c>
      <c r="F25" s="898"/>
      <c r="G25" s="898"/>
      <c r="H25" s="898"/>
      <c r="I25" s="899"/>
      <c r="J25" s="538"/>
      <c r="K25" s="531">
        <v>794</v>
      </c>
      <c r="L25" s="532">
        <v>3725</v>
      </c>
      <c r="M25" s="532">
        <v>93</v>
      </c>
      <c r="N25" s="532">
        <v>478</v>
      </c>
      <c r="O25" s="532">
        <v>124</v>
      </c>
    </row>
    <row r="26" spans="1:15" ht="18" customHeight="1">
      <c r="A26" s="260"/>
      <c r="B26" s="529"/>
      <c r="C26" s="536"/>
      <c r="D26" s="536"/>
      <c r="E26" s="537"/>
      <c r="F26" s="896" t="s">
        <v>850</v>
      </c>
      <c r="G26" s="896"/>
      <c r="H26" s="896"/>
      <c r="I26" s="896"/>
      <c r="J26" s="530"/>
      <c r="K26" s="531">
        <v>556</v>
      </c>
      <c r="L26" s="532">
        <v>2622</v>
      </c>
      <c r="M26" s="532">
        <v>66</v>
      </c>
      <c r="N26" s="532">
        <v>337</v>
      </c>
      <c r="O26" s="532">
        <v>88</v>
      </c>
    </row>
    <row r="27" spans="1:15" ht="18" customHeight="1">
      <c r="A27" s="260"/>
      <c r="B27" s="529"/>
      <c r="C27" s="536"/>
      <c r="D27" s="536"/>
      <c r="E27" s="537"/>
      <c r="F27" s="896" t="s">
        <v>756</v>
      </c>
      <c r="G27" s="896"/>
      <c r="H27" s="896"/>
      <c r="I27" s="896"/>
      <c r="J27" s="530"/>
      <c r="K27" s="531">
        <v>237</v>
      </c>
      <c r="L27" s="532">
        <v>1098</v>
      </c>
      <c r="M27" s="532">
        <v>27</v>
      </c>
      <c r="N27" s="532">
        <v>141</v>
      </c>
      <c r="O27" s="532">
        <v>36</v>
      </c>
    </row>
    <row r="28" spans="1:15" ht="23.1" customHeight="1">
      <c r="A28" s="260"/>
      <c r="B28" s="529"/>
      <c r="C28" s="534"/>
      <c r="D28" s="534"/>
      <c r="E28" s="900" t="s">
        <v>43</v>
      </c>
      <c r="F28" s="901"/>
      <c r="G28" s="901"/>
      <c r="H28" s="901"/>
      <c r="I28" s="901"/>
      <c r="J28" s="530"/>
      <c r="K28" s="531">
        <v>58</v>
      </c>
      <c r="L28" s="532">
        <v>190</v>
      </c>
      <c r="M28" s="532" t="s">
        <v>789</v>
      </c>
      <c r="N28" s="532" t="s">
        <v>789</v>
      </c>
      <c r="O28" s="532" t="s">
        <v>789</v>
      </c>
    </row>
    <row r="29" spans="1:15" ht="23.1" customHeight="1">
      <c r="A29" s="260"/>
      <c r="B29" s="529"/>
      <c r="C29" s="534"/>
      <c r="D29" s="534"/>
      <c r="E29" s="900" t="s">
        <v>277</v>
      </c>
      <c r="F29" s="900"/>
      <c r="G29" s="900"/>
      <c r="H29" s="900"/>
      <c r="I29" s="902"/>
      <c r="J29" s="530"/>
      <c r="K29" s="531">
        <v>245</v>
      </c>
      <c r="L29" s="532">
        <v>1145</v>
      </c>
      <c r="M29" s="532">
        <v>47</v>
      </c>
      <c r="N29" s="532">
        <v>238</v>
      </c>
      <c r="O29" s="532">
        <v>56</v>
      </c>
    </row>
    <row r="30" spans="1:15" ht="23.1" customHeight="1">
      <c r="A30" s="260"/>
      <c r="B30" s="529"/>
      <c r="C30" s="534"/>
      <c r="D30" s="534"/>
      <c r="E30" s="900" t="s">
        <v>852</v>
      </c>
      <c r="F30" s="900"/>
      <c r="G30" s="900"/>
      <c r="H30" s="900"/>
      <c r="I30" s="902"/>
      <c r="J30" s="538"/>
      <c r="K30" s="531">
        <v>26</v>
      </c>
      <c r="L30" s="532">
        <v>134</v>
      </c>
      <c r="M30" s="532">
        <v>4</v>
      </c>
      <c r="N30" s="532">
        <v>29</v>
      </c>
      <c r="O30" s="532">
        <v>6</v>
      </c>
    </row>
    <row r="31" spans="1:15" ht="18" customHeight="1">
      <c r="A31" s="260"/>
      <c r="B31" s="529"/>
      <c r="C31" s="536"/>
      <c r="D31" s="536"/>
      <c r="E31" s="537"/>
      <c r="F31" s="896" t="s">
        <v>836</v>
      </c>
      <c r="G31" s="896"/>
      <c r="H31" s="896"/>
      <c r="I31" s="896"/>
      <c r="J31" s="539"/>
      <c r="K31" s="531">
        <v>14</v>
      </c>
      <c r="L31" s="532">
        <v>66</v>
      </c>
      <c r="M31" s="535" t="s">
        <v>789</v>
      </c>
      <c r="N31" s="535" t="s">
        <v>789</v>
      </c>
      <c r="O31" s="535" t="s">
        <v>789</v>
      </c>
    </row>
    <row r="32" spans="1:15" ht="18" customHeight="1">
      <c r="A32" s="260"/>
      <c r="B32" s="529"/>
      <c r="C32" s="536"/>
      <c r="D32" s="536"/>
      <c r="E32" s="537"/>
      <c r="F32" s="896" t="s">
        <v>855</v>
      </c>
      <c r="G32" s="896"/>
      <c r="H32" s="896"/>
      <c r="I32" s="896"/>
      <c r="J32" s="539"/>
      <c r="K32" s="531">
        <v>4</v>
      </c>
      <c r="L32" s="532">
        <v>17</v>
      </c>
      <c r="M32" s="535" t="s">
        <v>789</v>
      </c>
      <c r="N32" s="535" t="s">
        <v>789</v>
      </c>
      <c r="O32" s="535" t="s">
        <v>789</v>
      </c>
    </row>
    <row r="33" spans="1:15" ht="18" customHeight="1">
      <c r="A33" s="260"/>
      <c r="B33" s="529"/>
      <c r="C33" s="534"/>
      <c r="D33" s="534"/>
      <c r="E33" s="906" t="s">
        <v>856</v>
      </c>
      <c r="F33" s="906"/>
      <c r="G33" s="906"/>
      <c r="H33" s="906"/>
      <c r="I33" s="906"/>
      <c r="J33" s="538"/>
      <c r="K33" s="531">
        <v>92</v>
      </c>
      <c r="L33" s="532">
        <v>614</v>
      </c>
      <c r="M33" s="532">
        <v>41</v>
      </c>
      <c r="N33" s="532">
        <v>287</v>
      </c>
      <c r="O33" s="532">
        <v>60</v>
      </c>
    </row>
    <row r="34" spans="1:15" ht="18" customHeight="1">
      <c r="A34" s="260"/>
      <c r="B34" s="529"/>
      <c r="C34" s="536"/>
      <c r="D34" s="536"/>
      <c r="E34" s="537"/>
      <c r="F34" s="896" t="s">
        <v>857</v>
      </c>
      <c r="G34" s="896"/>
      <c r="H34" s="896"/>
      <c r="I34" s="896"/>
      <c r="J34" s="530"/>
      <c r="K34" s="531">
        <v>67</v>
      </c>
      <c r="L34" s="532">
        <v>459</v>
      </c>
      <c r="M34" s="532">
        <v>34</v>
      </c>
      <c r="N34" s="532">
        <v>243</v>
      </c>
      <c r="O34" s="532">
        <v>51</v>
      </c>
    </row>
    <row r="35" spans="1:15" ht="18" customHeight="1">
      <c r="A35" s="260"/>
      <c r="B35" s="529"/>
      <c r="C35" s="536"/>
      <c r="D35" s="536"/>
      <c r="E35" s="537"/>
      <c r="F35" s="896" t="s">
        <v>599</v>
      </c>
      <c r="G35" s="896"/>
      <c r="H35" s="896"/>
      <c r="I35" s="896"/>
      <c r="J35" s="530"/>
      <c r="K35" s="531">
        <v>24</v>
      </c>
      <c r="L35" s="532">
        <v>150</v>
      </c>
      <c r="M35" s="532">
        <v>7</v>
      </c>
      <c r="N35" s="532">
        <v>44</v>
      </c>
      <c r="O35" s="532">
        <v>9</v>
      </c>
    </row>
    <row r="36" spans="1:15" ht="18" customHeight="1">
      <c r="A36" s="260"/>
      <c r="B36" s="529"/>
      <c r="C36" s="534"/>
      <c r="D36" s="534"/>
      <c r="E36" s="892" t="s">
        <v>577</v>
      </c>
      <c r="F36" s="892"/>
      <c r="G36" s="892"/>
      <c r="H36" s="892"/>
      <c r="I36" s="893"/>
      <c r="J36" s="530"/>
      <c r="K36" s="531">
        <v>201</v>
      </c>
      <c r="L36" s="532">
        <v>419</v>
      </c>
      <c r="M36" s="535" t="s">
        <v>789</v>
      </c>
      <c r="N36" s="535" t="s">
        <v>789</v>
      </c>
      <c r="O36" s="535" t="s">
        <v>789</v>
      </c>
    </row>
    <row r="37" spans="1:15" ht="18" customHeight="1">
      <c r="A37" s="260"/>
      <c r="B37" s="529"/>
      <c r="C37" s="534"/>
      <c r="D37" s="534"/>
      <c r="E37" s="892" t="s">
        <v>262</v>
      </c>
      <c r="F37" s="892"/>
      <c r="G37" s="892"/>
      <c r="H37" s="892"/>
      <c r="I37" s="893"/>
      <c r="J37" s="530"/>
      <c r="K37" s="531">
        <v>338</v>
      </c>
      <c r="L37" s="532">
        <v>1139</v>
      </c>
      <c r="M37" s="532">
        <v>28</v>
      </c>
      <c r="N37" s="532">
        <v>114</v>
      </c>
      <c r="O37" s="532">
        <v>33</v>
      </c>
    </row>
    <row r="38" spans="1:15" ht="18" customHeight="1">
      <c r="A38" s="260"/>
      <c r="B38" s="529"/>
      <c r="C38" s="892" t="s">
        <v>518</v>
      </c>
      <c r="D38" s="892"/>
      <c r="E38" s="892"/>
      <c r="F38" s="892"/>
      <c r="G38" s="892"/>
      <c r="H38" s="892"/>
      <c r="I38" s="892"/>
      <c r="J38" s="530"/>
      <c r="K38" s="531">
        <v>233</v>
      </c>
      <c r="L38" s="532">
        <v>606</v>
      </c>
      <c r="M38" s="535">
        <v>10</v>
      </c>
      <c r="N38" s="535">
        <v>48</v>
      </c>
      <c r="O38" s="535">
        <v>12</v>
      </c>
    </row>
    <row r="39" spans="1:15" ht="18" customHeight="1">
      <c r="A39" s="260"/>
      <c r="B39" s="529"/>
      <c r="C39" s="892" t="s">
        <v>858</v>
      </c>
      <c r="D39" s="892"/>
      <c r="E39" s="892"/>
      <c r="F39" s="892"/>
      <c r="G39" s="892"/>
      <c r="H39" s="892"/>
      <c r="I39" s="892"/>
      <c r="J39" s="530"/>
      <c r="K39" s="531">
        <v>8660</v>
      </c>
      <c r="L39" s="532">
        <v>8660</v>
      </c>
      <c r="M39" s="535" t="s">
        <v>789</v>
      </c>
      <c r="N39" s="535" t="s">
        <v>789</v>
      </c>
      <c r="O39" s="535" t="s">
        <v>789</v>
      </c>
    </row>
    <row r="40" spans="1:15" ht="18" customHeight="1">
      <c r="A40" s="260"/>
      <c r="B40" s="276"/>
      <c r="C40" s="903" t="s">
        <v>859</v>
      </c>
      <c r="D40" s="903"/>
      <c r="E40" s="903"/>
      <c r="F40" s="903"/>
      <c r="G40" s="903"/>
      <c r="H40" s="903"/>
      <c r="I40" s="903"/>
      <c r="J40" s="538"/>
      <c r="K40" s="540">
        <v>20</v>
      </c>
      <c r="L40" s="535">
        <v>63</v>
      </c>
      <c r="M40" s="535" t="s">
        <v>789</v>
      </c>
      <c r="N40" s="535" t="s">
        <v>789</v>
      </c>
      <c r="O40" s="535" t="s">
        <v>789</v>
      </c>
    </row>
    <row r="41" spans="1:15" ht="18" customHeight="1">
      <c r="A41" s="260"/>
      <c r="B41" s="276"/>
      <c r="C41" s="904" t="s">
        <v>493</v>
      </c>
      <c r="D41" s="904"/>
      <c r="E41" s="904"/>
      <c r="F41" s="904"/>
      <c r="G41" s="904"/>
      <c r="H41" s="904"/>
      <c r="I41" s="905"/>
      <c r="J41" s="276"/>
      <c r="K41" s="531">
        <v>393</v>
      </c>
      <c r="L41" s="532">
        <v>1015</v>
      </c>
      <c r="M41" s="532">
        <v>59</v>
      </c>
      <c r="N41" s="532">
        <v>167</v>
      </c>
      <c r="O41" s="532">
        <v>66</v>
      </c>
    </row>
    <row r="42" spans="1:15" ht="18" customHeight="1">
      <c r="A42" s="260"/>
      <c r="B42" s="276"/>
      <c r="C42" s="904" t="s">
        <v>626</v>
      </c>
      <c r="D42" s="904"/>
      <c r="E42" s="904"/>
      <c r="F42" s="904"/>
      <c r="G42" s="904"/>
      <c r="H42" s="904"/>
      <c r="I42" s="905"/>
      <c r="J42" s="276"/>
      <c r="K42" s="531">
        <v>62</v>
      </c>
      <c r="L42" s="532">
        <v>156</v>
      </c>
      <c r="M42" s="532">
        <v>6</v>
      </c>
      <c r="N42" s="532">
        <v>17</v>
      </c>
      <c r="O42" s="532">
        <v>8</v>
      </c>
    </row>
    <row r="43" spans="1:15" ht="13.5">
      <c r="A43" s="541"/>
      <c r="B43" s="541"/>
      <c r="C43" s="541"/>
      <c r="D43" s="541"/>
      <c r="E43" s="541"/>
      <c r="F43" s="541"/>
      <c r="G43" s="541"/>
      <c r="H43" s="541"/>
      <c r="I43" s="541"/>
      <c r="J43" s="542"/>
      <c r="K43" s="543"/>
      <c r="L43" s="541"/>
      <c r="M43" s="541"/>
      <c r="N43" s="541"/>
      <c r="O43" s="541"/>
    </row>
    <row r="44" spans="1:15">
      <c r="B44" s="522" t="s">
        <v>861</v>
      </c>
    </row>
    <row r="45" spans="1:15">
      <c r="B45" s="522" t="s">
        <v>503</v>
      </c>
    </row>
  </sheetData>
  <mergeCells count="43">
    <mergeCell ref="C38:I38"/>
    <mergeCell ref="C39:I39"/>
    <mergeCell ref="C40:I40"/>
    <mergeCell ref="C41:I41"/>
    <mergeCell ref="C42:I42"/>
    <mergeCell ref="F32:I32"/>
    <mergeCell ref="E33:I33"/>
    <mergeCell ref="F34:I34"/>
    <mergeCell ref="F35:I35"/>
    <mergeCell ref="E36:I36"/>
    <mergeCell ref="E37:I37"/>
    <mergeCell ref="F26:I26"/>
    <mergeCell ref="F27:I27"/>
    <mergeCell ref="E28:I28"/>
    <mergeCell ref="E29:I29"/>
    <mergeCell ref="E30:I30"/>
    <mergeCell ref="F31:I31"/>
    <mergeCell ref="F20:I20"/>
    <mergeCell ref="F21:I21"/>
    <mergeCell ref="E22:I22"/>
    <mergeCell ref="F23:I23"/>
    <mergeCell ref="F24:I24"/>
    <mergeCell ref="E25:I25"/>
    <mergeCell ref="E14:I14"/>
    <mergeCell ref="D15:I15"/>
    <mergeCell ref="E16:I16"/>
    <mergeCell ref="F17:I17"/>
    <mergeCell ref="F18:I18"/>
    <mergeCell ref="E19:I19"/>
    <mergeCell ref="B8:I8"/>
    <mergeCell ref="C9:I9"/>
    <mergeCell ref="D10:I10"/>
    <mergeCell ref="E11:I11"/>
    <mergeCell ref="E12:I12"/>
    <mergeCell ref="E13:I13"/>
    <mergeCell ref="A1:O1"/>
    <mergeCell ref="A4:J6"/>
    <mergeCell ref="K4:K6"/>
    <mergeCell ref="L4:L6"/>
    <mergeCell ref="M4:O4"/>
    <mergeCell ref="M5:M6"/>
    <mergeCell ref="N5:N6"/>
    <mergeCell ref="O5:O6"/>
  </mergeCells>
  <phoneticPr fontId="70"/>
  <pageMargins left="0.55118110236220474" right="0.39370078740157483" top="0.86614173228346458" bottom="0.98425196850393704" header="0.51181102362204722" footer="0.51181102362204722"/>
  <pageSetup paperSize="9" scale="98" firstPageNumber="0" orientation="portrait" r:id="rId1"/>
  <headerFooter alignWithMargins="0">
    <oddFooter>&amp;C&amp;10
&amp;"ＭＳ Ｐ明朝,標準"- 26 -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selection activeCell="O38" sqref="O38"/>
    </sheetView>
  </sheetViews>
  <sheetFormatPr defaultColWidth="7" defaultRowHeight="11.25"/>
  <cols>
    <col min="1" max="5" width="16.125" style="522" customWidth="1"/>
    <col min="6" max="6" width="7" style="522" bestFit="1"/>
    <col min="7" max="16384" width="7" style="522"/>
  </cols>
  <sheetData>
    <row r="1" spans="1:5" ht="21">
      <c r="A1" s="908" t="s">
        <v>18</v>
      </c>
      <c r="B1" s="908"/>
      <c r="C1" s="908"/>
      <c r="D1" s="908"/>
      <c r="E1" s="908"/>
    </row>
    <row r="2" spans="1:5" ht="12">
      <c r="A2" s="544"/>
      <c r="B2" s="545"/>
      <c r="C2" s="544"/>
      <c r="D2" s="544"/>
      <c r="E2" s="545"/>
    </row>
    <row r="3" spans="1:5" ht="13.5">
      <c r="A3" s="909" t="s">
        <v>97</v>
      </c>
      <c r="B3" s="910"/>
      <c r="C3" s="910"/>
      <c r="D3" s="910"/>
      <c r="E3" s="910"/>
    </row>
    <row r="4" spans="1:5" ht="15" customHeight="1">
      <c r="A4" s="911" t="s">
        <v>472</v>
      </c>
      <c r="B4" s="912"/>
      <c r="C4" s="913"/>
      <c r="D4" s="914" t="s">
        <v>862</v>
      </c>
      <c r="E4" s="915"/>
    </row>
    <row r="5" spans="1:5" ht="24" customHeight="1">
      <c r="A5" s="916" t="s">
        <v>408</v>
      </c>
      <c r="B5" s="918" t="s">
        <v>47</v>
      </c>
      <c r="C5" s="920" t="s">
        <v>863</v>
      </c>
      <c r="D5" s="916" t="s">
        <v>408</v>
      </c>
      <c r="E5" s="922" t="s">
        <v>47</v>
      </c>
    </row>
    <row r="6" spans="1:5" ht="12" customHeight="1">
      <c r="A6" s="917"/>
      <c r="B6" s="919"/>
      <c r="C6" s="921"/>
      <c r="D6" s="917"/>
      <c r="E6" s="923"/>
    </row>
    <row r="7" spans="1:5" ht="13.5">
      <c r="A7" s="546"/>
      <c r="B7" s="546"/>
      <c r="C7" s="546"/>
      <c r="D7" s="546"/>
      <c r="E7" s="546"/>
    </row>
    <row r="8" spans="1:5" ht="18" customHeight="1">
      <c r="A8" s="547">
        <v>6497</v>
      </c>
      <c r="B8" s="547">
        <v>25984</v>
      </c>
      <c r="C8" s="547">
        <v>10808</v>
      </c>
      <c r="D8" s="547">
        <v>1756</v>
      </c>
      <c r="E8" s="547">
        <v>8585</v>
      </c>
    </row>
    <row r="9" spans="1:5" ht="18" customHeight="1">
      <c r="A9" s="548">
        <v>6456</v>
      </c>
      <c r="B9" s="548">
        <v>25834</v>
      </c>
      <c r="C9" s="548">
        <v>10746</v>
      </c>
      <c r="D9" s="548">
        <v>1746</v>
      </c>
      <c r="E9" s="548">
        <v>8531</v>
      </c>
    </row>
    <row r="10" spans="1:5" ht="18" customHeight="1">
      <c r="A10" s="548">
        <v>5445</v>
      </c>
      <c r="B10" s="548">
        <v>20621</v>
      </c>
      <c r="C10" s="548">
        <v>9125</v>
      </c>
      <c r="D10" s="546" t="s">
        <v>789</v>
      </c>
      <c r="E10" s="546" t="s">
        <v>789</v>
      </c>
    </row>
    <row r="11" spans="1:5" ht="18" customHeight="1">
      <c r="A11" s="548" t="s">
        <v>789</v>
      </c>
      <c r="B11" s="548" t="s">
        <v>789</v>
      </c>
      <c r="C11" s="548" t="s">
        <v>789</v>
      </c>
      <c r="D11" s="546" t="s">
        <v>789</v>
      </c>
      <c r="E11" s="546" t="s">
        <v>789</v>
      </c>
    </row>
    <row r="12" spans="1:5" ht="18" customHeight="1">
      <c r="A12" s="548">
        <v>4842</v>
      </c>
      <c r="B12" s="548">
        <v>18945</v>
      </c>
      <c r="C12" s="548">
        <v>8249</v>
      </c>
      <c r="D12" s="546" t="s">
        <v>789</v>
      </c>
      <c r="E12" s="546" t="s">
        <v>789</v>
      </c>
    </row>
    <row r="13" spans="1:5" ht="18" customHeight="1">
      <c r="A13" s="548">
        <v>73</v>
      </c>
      <c r="B13" s="548">
        <v>198</v>
      </c>
      <c r="C13" s="548">
        <v>100</v>
      </c>
      <c r="D13" s="546" t="s">
        <v>789</v>
      </c>
      <c r="E13" s="546" t="s">
        <v>789</v>
      </c>
    </row>
    <row r="14" spans="1:5" ht="18" customHeight="1">
      <c r="A14" s="548">
        <v>530</v>
      </c>
      <c r="B14" s="548">
        <v>1478</v>
      </c>
      <c r="C14" s="548">
        <v>776</v>
      </c>
      <c r="D14" s="546" t="s">
        <v>789</v>
      </c>
      <c r="E14" s="546" t="s">
        <v>789</v>
      </c>
    </row>
    <row r="15" spans="1:5" ht="18" customHeight="1">
      <c r="A15" s="548">
        <v>1011</v>
      </c>
      <c r="B15" s="548">
        <v>5213</v>
      </c>
      <c r="C15" s="548">
        <v>1621</v>
      </c>
      <c r="D15" s="548">
        <v>1746</v>
      </c>
      <c r="E15" s="548">
        <v>8531</v>
      </c>
    </row>
    <row r="16" spans="1:5" ht="18" customHeight="1">
      <c r="A16" s="548" t="s">
        <v>789</v>
      </c>
      <c r="B16" s="548" t="s">
        <v>789</v>
      </c>
      <c r="C16" s="548" t="s">
        <v>789</v>
      </c>
      <c r="D16" s="546" t="s">
        <v>789</v>
      </c>
      <c r="E16" s="546" t="s">
        <v>789</v>
      </c>
    </row>
    <row r="17" spans="1:13" ht="18" customHeight="1">
      <c r="A17" s="546" t="s">
        <v>789</v>
      </c>
      <c r="B17" s="546" t="s">
        <v>789</v>
      </c>
      <c r="C17" s="546" t="s">
        <v>789</v>
      </c>
      <c r="D17" s="546" t="s">
        <v>789</v>
      </c>
      <c r="E17" s="546" t="s">
        <v>789</v>
      </c>
      <c r="L17" s="549"/>
      <c r="M17" s="549"/>
    </row>
    <row r="18" spans="1:13" ht="18" customHeight="1">
      <c r="A18" s="548" t="s">
        <v>789</v>
      </c>
      <c r="B18" s="548" t="s">
        <v>789</v>
      </c>
      <c r="C18" s="548" t="s">
        <v>789</v>
      </c>
      <c r="D18" s="546" t="s">
        <v>789</v>
      </c>
      <c r="E18" s="546" t="s">
        <v>789</v>
      </c>
    </row>
    <row r="19" spans="1:13" ht="18" customHeight="1">
      <c r="A19" s="546" t="s">
        <v>789</v>
      </c>
      <c r="B19" s="546" t="s">
        <v>789</v>
      </c>
      <c r="C19" s="546" t="s">
        <v>789</v>
      </c>
      <c r="D19" s="546" t="s">
        <v>789</v>
      </c>
      <c r="E19" s="546" t="s">
        <v>789</v>
      </c>
    </row>
    <row r="20" spans="1:13" ht="18" customHeight="1">
      <c r="A20" s="546" t="s">
        <v>789</v>
      </c>
      <c r="B20" s="546" t="s">
        <v>789</v>
      </c>
      <c r="C20" s="546" t="s">
        <v>789</v>
      </c>
      <c r="D20" s="546" t="s">
        <v>789</v>
      </c>
      <c r="E20" s="546" t="s">
        <v>789</v>
      </c>
    </row>
    <row r="21" spans="1:13" ht="18" customHeight="1">
      <c r="A21" s="546" t="s">
        <v>789</v>
      </c>
      <c r="B21" s="546" t="s">
        <v>789</v>
      </c>
      <c r="C21" s="546" t="s">
        <v>789</v>
      </c>
      <c r="D21" s="546" t="s">
        <v>789</v>
      </c>
      <c r="E21" s="546" t="s">
        <v>789</v>
      </c>
    </row>
    <row r="22" spans="1:13" ht="18" customHeight="1">
      <c r="A22" s="548">
        <v>251</v>
      </c>
      <c r="B22" s="548">
        <v>1501</v>
      </c>
      <c r="C22" s="548">
        <v>439</v>
      </c>
      <c r="D22" s="548">
        <v>378</v>
      </c>
      <c r="E22" s="548">
        <v>2209</v>
      </c>
    </row>
    <row r="23" spans="1:13" ht="18" customHeight="1">
      <c r="A23" s="548">
        <v>181</v>
      </c>
      <c r="B23" s="548">
        <v>1088</v>
      </c>
      <c r="C23" s="548">
        <v>315</v>
      </c>
      <c r="D23" s="548">
        <v>278</v>
      </c>
      <c r="E23" s="548">
        <v>1624</v>
      </c>
    </row>
    <row r="24" spans="1:13" ht="18" customHeight="1">
      <c r="A24" s="548">
        <v>70</v>
      </c>
      <c r="B24" s="548">
        <v>413</v>
      </c>
      <c r="C24" s="548">
        <v>124</v>
      </c>
      <c r="D24" s="548">
        <v>100</v>
      </c>
      <c r="E24" s="548">
        <v>585</v>
      </c>
    </row>
    <row r="25" spans="1:13" ht="18" customHeight="1">
      <c r="A25" s="548">
        <v>346</v>
      </c>
      <c r="B25" s="548">
        <v>1731</v>
      </c>
      <c r="C25" s="548">
        <v>579</v>
      </c>
      <c r="D25" s="548">
        <v>794</v>
      </c>
      <c r="E25" s="548">
        <v>3725</v>
      </c>
    </row>
    <row r="26" spans="1:13" ht="18" customHeight="1">
      <c r="A26" s="548">
        <v>239</v>
      </c>
      <c r="B26" s="548">
        <v>1192</v>
      </c>
      <c r="C26" s="548">
        <v>399</v>
      </c>
      <c r="D26" s="548">
        <v>556</v>
      </c>
      <c r="E26" s="548">
        <v>2622</v>
      </c>
    </row>
    <row r="27" spans="1:13" ht="18" customHeight="1">
      <c r="A27" s="548">
        <v>107</v>
      </c>
      <c r="B27" s="548">
        <v>539</v>
      </c>
      <c r="C27" s="548">
        <v>180</v>
      </c>
      <c r="D27" s="548">
        <v>237</v>
      </c>
      <c r="E27" s="548">
        <v>1098</v>
      </c>
    </row>
    <row r="28" spans="1:13" ht="23.1" customHeight="1">
      <c r="A28" s="548">
        <v>10</v>
      </c>
      <c r="B28" s="548">
        <v>38</v>
      </c>
      <c r="C28" s="548">
        <v>11</v>
      </c>
      <c r="D28" s="546" t="s">
        <v>789</v>
      </c>
      <c r="E28" s="546" t="s">
        <v>789</v>
      </c>
    </row>
    <row r="29" spans="1:13" ht="23.1" customHeight="1">
      <c r="A29" s="548">
        <v>175</v>
      </c>
      <c r="B29" s="548">
        <v>841</v>
      </c>
      <c r="C29" s="548">
        <v>239</v>
      </c>
      <c r="D29" s="548">
        <v>213</v>
      </c>
      <c r="E29" s="548">
        <v>1005</v>
      </c>
    </row>
    <row r="30" spans="1:13" ht="23.1" customHeight="1">
      <c r="A30" s="548">
        <v>6</v>
      </c>
      <c r="B30" s="548">
        <v>43</v>
      </c>
      <c r="C30" s="548">
        <v>10</v>
      </c>
      <c r="D30" s="548">
        <v>10</v>
      </c>
      <c r="E30" s="548">
        <v>62</v>
      </c>
    </row>
    <row r="31" spans="1:13" ht="18" customHeight="1">
      <c r="A31" s="548">
        <v>1</v>
      </c>
      <c r="B31" s="548">
        <v>6</v>
      </c>
      <c r="C31" s="548">
        <v>2</v>
      </c>
      <c r="D31" s="548">
        <v>3</v>
      </c>
      <c r="E31" s="548">
        <v>15</v>
      </c>
    </row>
    <row r="32" spans="1:13" ht="18" customHeight="1">
      <c r="A32" s="548" t="s">
        <v>789</v>
      </c>
      <c r="B32" s="548" t="s">
        <v>789</v>
      </c>
      <c r="C32" s="548" t="s">
        <v>789</v>
      </c>
      <c r="D32" s="548" t="s">
        <v>789</v>
      </c>
      <c r="E32" s="548" t="s">
        <v>789</v>
      </c>
    </row>
    <row r="33" spans="1:5" ht="18" customHeight="1">
      <c r="A33" s="548">
        <v>77</v>
      </c>
      <c r="B33" s="548">
        <v>517</v>
      </c>
      <c r="C33" s="548">
        <v>145</v>
      </c>
      <c r="D33" s="548">
        <v>92</v>
      </c>
      <c r="E33" s="548">
        <v>614</v>
      </c>
    </row>
    <row r="34" spans="1:5" ht="18" customHeight="1">
      <c r="A34" s="548">
        <v>58</v>
      </c>
      <c r="B34" s="548">
        <v>400</v>
      </c>
      <c r="C34" s="548">
        <v>116</v>
      </c>
      <c r="D34" s="548">
        <v>67</v>
      </c>
      <c r="E34" s="548">
        <v>459</v>
      </c>
    </row>
    <row r="35" spans="1:5" ht="18" customHeight="1">
      <c r="A35" s="548">
        <v>19</v>
      </c>
      <c r="B35" s="548">
        <v>117</v>
      </c>
      <c r="C35" s="548">
        <v>29</v>
      </c>
      <c r="D35" s="548">
        <v>24</v>
      </c>
      <c r="E35" s="548">
        <v>150</v>
      </c>
    </row>
    <row r="36" spans="1:5" ht="18" customHeight="1">
      <c r="A36" s="548">
        <v>2</v>
      </c>
      <c r="B36" s="548">
        <v>5</v>
      </c>
      <c r="C36" s="548">
        <v>2</v>
      </c>
      <c r="D36" s="546" t="s">
        <v>789</v>
      </c>
      <c r="E36" s="546" t="s">
        <v>789</v>
      </c>
    </row>
    <row r="37" spans="1:5" ht="18" customHeight="1">
      <c r="A37" s="548">
        <v>144</v>
      </c>
      <c r="B37" s="548">
        <v>537</v>
      </c>
      <c r="C37" s="548">
        <v>196</v>
      </c>
      <c r="D37" s="548">
        <v>259</v>
      </c>
      <c r="E37" s="548">
        <v>916</v>
      </c>
    </row>
    <row r="38" spans="1:5" ht="18" customHeight="1">
      <c r="A38" s="546">
        <v>32</v>
      </c>
      <c r="B38" s="546">
        <v>141</v>
      </c>
      <c r="C38" s="546">
        <v>53</v>
      </c>
      <c r="D38" s="546">
        <v>10</v>
      </c>
      <c r="E38" s="546">
        <v>54</v>
      </c>
    </row>
    <row r="39" spans="1:5" ht="18" customHeight="1">
      <c r="A39" s="548">
        <v>9</v>
      </c>
      <c r="B39" s="548">
        <v>9</v>
      </c>
      <c r="C39" s="548">
        <v>9</v>
      </c>
      <c r="D39" s="546" t="s">
        <v>789</v>
      </c>
      <c r="E39" s="546" t="s">
        <v>789</v>
      </c>
    </row>
    <row r="40" spans="1:5" ht="18" customHeight="1">
      <c r="A40" s="546" t="s">
        <v>789</v>
      </c>
      <c r="B40" s="546" t="s">
        <v>789</v>
      </c>
      <c r="C40" s="546" t="s">
        <v>789</v>
      </c>
      <c r="D40" s="546" t="s">
        <v>789</v>
      </c>
      <c r="E40" s="546" t="s">
        <v>789</v>
      </c>
    </row>
    <row r="41" spans="1:5" ht="18" customHeight="1">
      <c r="A41" s="548">
        <v>351</v>
      </c>
      <c r="B41" s="548">
        <v>929</v>
      </c>
      <c r="C41" s="548">
        <v>528</v>
      </c>
      <c r="D41" s="546" t="s">
        <v>789</v>
      </c>
      <c r="E41" s="546" t="s">
        <v>789</v>
      </c>
    </row>
    <row r="42" spans="1:5" ht="18" customHeight="1">
      <c r="A42" s="548">
        <v>51</v>
      </c>
      <c r="B42" s="548">
        <v>134</v>
      </c>
      <c r="C42" s="548">
        <v>76</v>
      </c>
      <c r="D42" s="546" t="s">
        <v>789</v>
      </c>
      <c r="E42" s="546" t="s">
        <v>789</v>
      </c>
    </row>
    <row r="43" spans="1:5" ht="13.5" customHeight="1">
      <c r="A43" s="550"/>
      <c r="B43" s="550"/>
      <c r="C43" s="550"/>
      <c r="D43" s="550"/>
      <c r="E43" s="550"/>
    </row>
    <row r="44" spans="1:5" ht="13.5" customHeight="1">
      <c r="D44" s="907" t="s">
        <v>864</v>
      </c>
      <c r="E44" s="907"/>
    </row>
  </sheetData>
  <mergeCells count="10">
    <mergeCell ref="D44:E44"/>
    <mergeCell ref="A1:E1"/>
    <mergeCell ref="A3:E3"/>
    <mergeCell ref="A4:C4"/>
    <mergeCell ref="D4:E4"/>
    <mergeCell ref="A5:A6"/>
    <mergeCell ref="B5:B6"/>
    <mergeCell ref="C5:C6"/>
    <mergeCell ref="D5:D6"/>
    <mergeCell ref="E5:E6"/>
  </mergeCells>
  <phoneticPr fontId="68"/>
  <pageMargins left="0.97" right="0.78700000000000003" top="0.83" bottom="0.98399999999999999" header="0.51200000000000001" footer="0.51200000000000001"/>
  <pageSetup paperSize="9" firstPageNumber="0" orientation="portrait" r:id="rId1"/>
  <headerFooter alignWithMargins="0">
    <oddFooter>&amp;C&amp;10
&amp;"ＭＳ Ｐ明朝,標準"- 27 -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pane xSplit="3" ySplit="5" topLeftCell="D6" activePane="bottomRight" state="frozen"/>
      <selection activeCell="O38" sqref="O38"/>
      <selection pane="topRight" activeCell="O38" sqref="O38"/>
      <selection pane="bottomLeft" activeCell="O38" sqref="O38"/>
      <selection pane="bottomRight" activeCell="O38" sqref="O38"/>
    </sheetView>
  </sheetViews>
  <sheetFormatPr defaultRowHeight="13.5"/>
  <cols>
    <col min="1" max="1" width="1.625" customWidth="1"/>
    <col min="2" max="2" width="14.375" customWidth="1"/>
    <col min="3" max="3" width="1.625" customWidth="1"/>
    <col min="4" max="5" width="8.625" customWidth="1"/>
    <col min="6" max="10" width="7.5" customWidth="1"/>
    <col min="11" max="12" width="8.625" customWidth="1"/>
  </cols>
  <sheetData>
    <row r="1" spans="1:12" ht="21">
      <c r="A1" s="679" t="s">
        <v>865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</row>
    <row r="2" spans="1:12" ht="12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</row>
    <row r="3" spans="1:12" ht="12" customHeight="1"/>
    <row r="4" spans="1:12" ht="18" customHeight="1">
      <c r="A4" s="677" t="s">
        <v>866</v>
      </c>
      <c r="B4" s="674"/>
      <c r="C4" s="674"/>
      <c r="D4" s="675" t="s">
        <v>867</v>
      </c>
      <c r="E4" s="676"/>
      <c r="F4" s="676"/>
      <c r="G4" s="676"/>
      <c r="H4" s="676"/>
      <c r="I4" s="676"/>
      <c r="J4" s="869"/>
      <c r="K4" s="674"/>
      <c r="L4" s="675"/>
    </row>
    <row r="5" spans="1:12" ht="30" customHeight="1">
      <c r="A5" s="677"/>
      <c r="B5" s="674"/>
      <c r="C5" s="674"/>
      <c r="D5" s="2" t="s">
        <v>37</v>
      </c>
      <c r="E5" s="2" t="s">
        <v>594</v>
      </c>
      <c r="F5" s="2" t="s">
        <v>409</v>
      </c>
      <c r="G5" s="552" t="s">
        <v>868</v>
      </c>
      <c r="H5" s="553" t="s">
        <v>869</v>
      </c>
      <c r="I5" s="552" t="s">
        <v>870</v>
      </c>
      <c r="J5" s="552" t="s">
        <v>568</v>
      </c>
      <c r="K5" s="554" t="s">
        <v>37</v>
      </c>
      <c r="L5" s="555" t="s">
        <v>594</v>
      </c>
    </row>
    <row r="6" spans="1:12" ht="13.5" customHeight="1">
      <c r="A6" s="556"/>
      <c r="B6" s="556"/>
      <c r="C6" s="557"/>
    </row>
    <row r="7" spans="1:12" s="373" customFormat="1" ht="30" customHeight="1">
      <c r="A7" s="400"/>
      <c r="B7" s="558" t="s">
        <v>720</v>
      </c>
      <c r="C7" s="559"/>
      <c r="D7" s="560">
        <f t="shared" ref="D7:L7" si="0">SUM(D8,D13,D18,D34)</f>
        <v>38687</v>
      </c>
      <c r="E7" s="561">
        <f t="shared" si="0"/>
        <v>31939</v>
      </c>
      <c r="F7" s="561">
        <f t="shared" si="0"/>
        <v>1777</v>
      </c>
      <c r="G7" s="561">
        <f t="shared" si="0"/>
        <v>625</v>
      </c>
      <c r="H7" s="561">
        <f t="shared" si="0"/>
        <v>2350</v>
      </c>
      <c r="I7" s="561">
        <f t="shared" si="0"/>
        <v>869</v>
      </c>
      <c r="J7" s="561">
        <f t="shared" si="0"/>
        <v>108</v>
      </c>
      <c r="K7" s="561">
        <f t="shared" si="0"/>
        <v>22462</v>
      </c>
      <c r="L7" s="561">
        <f t="shared" si="0"/>
        <v>17822</v>
      </c>
    </row>
    <row r="8" spans="1:12" ht="27" customHeight="1">
      <c r="A8" s="60"/>
      <c r="B8" s="558" t="s">
        <v>769</v>
      </c>
      <c r="C8" s="33"/>
      <c r="D8" s="560">
        <f t="shared" ref="D8:I8" si="1">SUM(D9,D11)</f>
        <v>463</v>
      </c>
      <c r="E8" s="562">
        <f t="shared" si="1"/>
        <v>129</v>
      </c>
      <c r="F8" s="562">
        <f t="shared" si="1"/>
        <v>22</v>
      </c>
      <c r="G8" s="562">
        <f t="shared" si="1"/>
        <v>22</v>
      </c>
      <c r="H8" s="562">
        <f t="shared" si="1"/>
        <v>179</v>
      </c>
      <c r="I8" s="562">
        <f t="shared" si="1"/>
        <v>110</v>
      </c>
      <c r="J8" s="562" t="s">
        <v>413</v>
      </c>
      <c r="K8" s="562">
        <f>SUM(K9,K11)</f>
        <v>328</v>
      </c>
      <c r="L8" s="562">
        <f>SUM(L9,L11)</f>
        <v>94</v>
      </c>
    </row>
    <row r="9" spans="1:12" ht="27" customHeight="1">
      <c r="A9" s="60"/>
      <c r="B9" s="392" t="s">
        <v>853</v>
      </c>
      <c r="C9" s="33"/>
      <c r="D9" s="152">
        <v>462</v>
      </c>
      <c r="E9" s="563">
        <v>128</v>
      </c>
      <c r="F9" s="563">
        <v>22</v>
      </c>
      <c r="G9" s="563">
        <v>22</v>
      </c>
      <c r="H9" s="563">
        <v>179</v>
      </c>
      <c r="I9" s="563">
        <v>110</v>
      </c>
      <c r="J9" s="564" t="s">
        <v>413</v>
      </c>
      <c r="K9" s="563">
        <v>327</v>
      </c>
      <c r="L9" s="563">
        <v>93</v>
      </c>
    </row>
    <row r="10" spans="1:12" ht="27" customHeight="1">
      <c r="A10" s="60"/>
      <c r="B10" s="392" t="s">
        <v>61</v>
      </c>
      <c r="C10" s="33"/>
      <c r="D10" s="152">
        <v>398</v>
      </c>
      <c r="E10" s="563">
        <v>91</v>
      </c>
      <c r="F10" s="564">
        <v>18</v>
      </c>
      <c r="G10" s="563">
        <v>15</v>
      </c>
      <c r="H10" s="563">
        <v>170</v>
      </c>
      <c r="I10" s="563">
        <v>103</v>
      </c>
      <c r="J10" s="564" t="s">
        <v>413</v>
      </c>
      <c r="K10" s="563">
        <v>274</v>
      </c>
      <c r="L10" s="563">
        <v>63</v>
      </c>
    </row>
    <row r="11" spans="1:12" ht="27" customHeight="1">
      <c r="A11" s="60"/>
      <c r="B11" s="392" t="s">
        <v>548</v>
      </c>
      <c r="C11" s="33"/>
      <c r="D11" s="152">
        <v>1</v>
      </c>
      <c r="E11" s="564">
        <v>1</v>
      </c>
      <c r="F11" s="564" t="s">
        <v>413</v>
      </c>
      <c r="G11" s="564" t="s">
        <v>413</v>
      </c>
      <c r="H11" s="564" t="s">
        <v>413</v>
      </c>
      <c r="I11" s="564" t="s">
        <v>413</v>
      </c>
      <c r="J11" s="564" t="s">
        <v>413</v>
      </c>
      <c r="K11" s="564">
        <v>1</v>
      </c>
      <c r="L11" s="564">
        <v>1</v>
      </c>
    </row>
    <row r="12" spans="1:12" ht="13.5" customHeight="1">
      <c r="A12" s="60"/>
      <c r="B12" s="565"/>
      <c r="C12" s="182"/>
      <c r="D12" s="560"/>
      <c r="E12" s="562"/>
      <c r="F12" s="562"/>
      <c r="G12" s="562"/>
      <c r="H12" s="562"/>
      <c r="I12" s="562"/>
      <c r="J12" s="562"/>
      <c r="K12" s="562"/>
      <c r="L12" s="562"/>
    </row>
    <row r="13" spans="1:12" ht="30" customHeight="1">
      <c r="A13" s="60"/>
      <c r="B13" s="565" t="s">
        <v>584</v>
      </c>
      <c r="C13" s="182"/>
      <c r="D13" s="560">
        <f t="shared" ref="D13:L13" si="2">SUM(D14:D16)</f>
        <v>10183</v>
      </c>
      <c r="E13" s="562">
        <f t="shared" si="2"/>
        <v>8264</v>
      </c>
      <c r="F13" s="562">
        <f t="shared" si="2"/>
        <v>722</v>
      </c>
      <c r="G13" s="562">
        <f t="shared" si="2"/>
        <v>177</v>
      </c>
      <c r="H13" s="562">
        <f t="shared" si="2"/>
        <v>678</v>
      </c>
      <c r="I13" s="562">
        <f t="shared" si="2"/>
        <v>197</v>
      </c>
      <c r="J13" s="562">
        <f t="shared" si="2"/>
        <v>97</v>
      </c>
      <c r="K13" s="562">
        <f t="shared" si="2"/>
        <v>7694</v>
      </c>
      <c r="L13" s="562">
        <f t="shared" si="2"/>
        <v>6168</v>
      </c>
    </row>
    <row r="14" spans="1:12" ht="27" customHeight="1">
      <c r="A14" s="60"/>
      <c r="B14" s="508" t="s">
        <v>486</v>
      </c>
      <c r="C14" s="33"/>
      <c r="D14" s="566">
        <v>25</v>
      </c>
      <c r="E14" s="563">
        <v>20</v>
      </c>
      <c r="F14" s="563">
        <v>4</v>
      </c>
      <c r="G14" s="564" t="s">
        <v>789</v>
      </c>
      <c r="H14" s="564">
        <v>1</v>
      </c>
      <c r="I14" s="564" t="s">
        <v>789</v>
      </c>
      <c r="J14" s="564" t="s">
        <v>789</v>
      </c>
      <c r="K14" s="563">
        <v>22</v>
      </c>
      <c r="L14" s="563">
        <v>19</v>
      </c>
    </row>
    <row r="15" spans="1:12" ht="27" customHeight="1">
      <c r="A15" s="60"/>
      <c r="B15" s="392" t="s">
        <v>871</v>
      </c>
      <c r="C15" s="33"/>
      <c r="D15" s="566">
        <v>2603</v>
      </c>
      <c r="E15" s="563">
        <v>1505</v>
      </c>
      <c r="F15" s="563">
        <v>355</v>
      </c>
      <c r="G15" s="563">
        <v>127</v>
      </c>
      <c r="H15" s="563">
        <v>489</v>
      </c>
      <c r="I15" s="563">
        <v>113</v>
      </c>
      <c r="J15" s="564" t="s">
        <v>789</v>
      </c>
      <c r="K15" s="563">
        <v>2243</v>
      </c>
      <c r="L15" s="563">
        <v>1268</v>
      </c>
    </row>
    <row r="16" spans="1:12" ht="27" customHeight="1">
      <c r="A16" s="60"/>
      <c r="B16" s="392" t="s">
        <v>84</v>
      </c>
      <c r="C16" s="33"/>
      <c r="D16" s="566">
        <v>7555</v>
      </c>
      <c r="E16" s="563">
        <v>6739</v>
      </c>
      <c r="F16" s="563">
        <v>363</v>
      </c>
      <c r="G16" s="563">
        <v>50</v>
      </c>
      <c r="H16" s="563">
        <v>188</v>
      </c>
      <c r="I16" s="563">
        <v>84</v>
      </c>
      <c r="J16" s="563">
        <v>97</v>
      </c>
      <c r="K16" s="563">
        <v>5429</v>
      </c>
      <c r="L16" s="563">
        <v>4881</v>
      </c>
    </row>
    <row r="17" spans="1:15" ht="13.5" customHeight="1">
      <c r="A17" s="60"/>
      <c r="B17" s="567"/>
      <c r="C17" s="182"/>
      <c r="D17" s="560"/>
      <c r="E17" s="562"/>
      <c r="F17" s="562"/>
      <c r="G17" s="562"/>
      <c r="H17" s="562"/>
      <c r="I17" s="562"/>
      <c r="J17" s="562"/>
      <c r="K17" s="562"/>
      <c r="L17" s="562"/>
    </row>
    <row r="18" spans="1:15" ht="30" customHeight="1">
      <c r="A18" s="60"/>
      <c r="B18" s="565" t="s">
        <v>872</v>
      </c>
      <c r="C18" s="182"/>
      <c r="D18" s="560">
        <f t="shared" ref="D18:L18" si="3">SUM(D19:D32)</f>
        <v>26511</v>
      </c>
      <c r="E18" s="562">
        <f t="shared" si="3"/>
        <v>23017</v>
      </c>
      <c r="F18" s="562">
        <f t="shared" si="3"/>
        <v>1019</v>
      </c>
      <c r="G18" s="562">
        <f t="shared" si="3"/>
        <v>418</v>
      </c>
      <c r="H18" s="562">
        <f t="shared" si="3"/>
        <v>1403</v>
      </c>
      <c r="I18" s="562">
        <f t="shared" si="3"/>
        <v>535</v>
      </c>
      <c r="J18" s="562">
        <f t="shared" si="3"/>
        <v>11</v>
      </c>
      <c r="K18" s="562">
        <f t="shared" si="3"/>
        <v>13469</v>
      </c>
      <c r="L18" s="562">
        <f t="shared" si="3"/>
        <v>11281</v>
      </c>
    </row>
    <row r="19" spans="1:15" ht="27" customHeight="1">
      <c r="A19" s="60"/>
      <c r="B19" s="508" t="s">
        <v>284</v>
      </c>
      <c r="C19" s="33"/>
      <c r="D19" s="566">
        <v>158</v>
      </c>
      <c r="E19" s="563">
        <v>153</v>
      </c>
      <c r="F19" s="563">
        <v>4</v>
      </c>
      <c r="G19" s="564" t="s">
        <v>789</v>
      </c>
      <c r="H19" s="564" t="s">
        <v>789</v>
      </c>
      <c r="I19" s="564" t="s">
        <v>789</v>
      </c>
      <c r="J19" s="564" t="s">
        <v>789</v>
      </c>
      <c r="K19" s="563">
        <v>140</v>
      </c>
      <c r="L19" s="563">
        <v>137</v>
      </c>
      <c r="M19" s="14"/>
      <c r="N19" s="14"/>
      <c r="O19" s="14"/>
    </row>
    <row r="20" spans="1:15" ht="27" customHeight="1">
      <c r="A20" s="60"/>
      <c r="B20" s="508" t="s">
        <v>328</v>
      </c>
      <c r="C20" s="33"/>
      <c r="D20" s="566">
        <v>989</v>
      </c>
      <c r="E20" s="563">
        <v>814</v>
      </c>
      <c r="F20" s="563">
        <v>100</v>
      </c>
      <c r="G20" s="563">
        <v>2</v>
      </c>
      <c r="H20" s="563">
        <v>65</v>
      </c>
      <c r="I20" s="563">
        <v>6</v>
      </c>
      <c r="J20" s="564" t="s">
        <v>789</v>
      </c>
      <c r="K20" s="563">
        <v>752</v>
      </c>
      <c r="L20" s="563">
        <v>609</v>
      </c>
      <c r="M20" s="14"/>
      <c r="N20" s="14"/>
      <c r="O20" s="14"/>
    </row>
    <row r="21" spans="1:15" ht="27" customHeight="1">
      <c r="A21" s="60"/>
      <c r="B21" s="508" t="s">
        <v>873</v>
      </c>
      <c r="C21" s="33"/>
      <c r="D21" s="566">
        <v>2308</v>
      </c>
      <c r="E21" s="563">
        <v>2187</v>
      </c>
      <c r="F21" s="563">
        <v>46</v>
      </c>
      <c r="G21" s="563">
        <v>7</v>
      </c>
      <c r="H21" s="563">
        <v>51</v>
      </c>
      <c r="I21" s="563">
        <v>6</v>
      </c>
      <c r="J21" s="564" t="s">
        <v>789</v>
      </c>
      <c r="K21" s="563">
        <v>1944</v>
      </c>
      <c r="L21" s="563">
        <v>1844</v>
      </c>
      <c r="M21" s="14"/>
      <c r="N21" s="14"/>
      <c r="O21" s="14"/>
    </row>
    <row r="22" spans="1:15" ht="27" customHeight="1">
      <c r="A22" s="60"/>
      <c r="B22" s="508" t="s">
        <v>434</v>
      </c>
      <c r="C22" s="33"/>
      <c r="D22" s="566">
        <v>5667</v>
      </c>
      <c r="E22" s="563">
        <v>4801</v>
      </c>
      <c r="F22" s="563">
        <v>305</v>
      </c>
      <c r="G22" s="563">
        <v>101</v>
      </c>
      <c r="H22" s="563">
        <v>262</v>
      </c>
      <c r="I22" s="563">
        <v>174</v>
      </c>
      <c r="J22" s="564" t="s">
        <v>789</v>
      </c>
      <c r="K22" s="563">
        <v>2593</v>
      </c>
      <c r="L22" s="563">
        <v>2043</v>
      </c>
      <c r="M22" s="14"/>
      <c r="N22" s="14"/>
      <c r="O22" s="14"/>
    </row>
    <row r="23" spans="1:15" ht="27" customHeight="1">
      <c r="A23" s="60"/>
      <c r="B23" s="508" t="s">
        <v>701</v>
      </c>
      <c r="C23" s="33"/>
      <c r="D23" s="566">
        <v>779</v>
      </c>
      <c r="E23" s="563">
        <v>741</v>
      </c>
      <c r="F23" s="563">
        <v>17</v>
      </c>
      <c r="G23" s="563">
        <v>2</v>
      </c>
      <c r="H23" s="563">
        <v>16</v>
      </c>
      <c r="I23" s="563">
        <v>1</v>
      </c>
      <c r="J23" s="564" t="s">
        <v>789</v>
      </c>
      <c r="K23" s="563">
        <v>347</v>
      </c>
      <c r="L23" s="563">
        <v>321</v>
      </c>
      <c r="M23" s="14"/>
      <c r="N23" s="14"/>
      <c r="O23" s="14"/>
    </row>
    <row r="24" spans="1:15" ht="27" customHeight="1">
      <c r="A24" s="60"/>
      <c r="B24" s="568" t="s">
        <v>705</v>
      </c>
      <c r="C24" s="33"/>
      <c r="D24" s="566">
        <v>760</v>
      </c>
      <c r="E24" s="563">
        <v>544</v>
      </c>
      <c r="F24" s="563">
        <v>102</v>
      </c>
      <c r="G24" s="563">
        <v>14</v>
      </c>
      <c r="H24" s="563">
        <v>72</v>
      </c>
      <c r="I24" s="563">
        <v>27</v>
      </c>
      <c r="J24" s="564" t="s">
        <v>789</v>
      </c>
      <c r="K24" s="563">
        <v>521</v>
      </c>
      <c r="L24" s="563">
        <v>380</v>
      </c>
      <c r="M24" s="14"/>
      <c r="N24" s="14"/>
      <c r="O24" s="14"/>
    </row>
    <row r="25" spans="1:15" ht="27" customHeight="1">
      <c r="A25" s="60"/>
      <c r="B25" s="568" t="s">
        <v>371</v>
      </c>
      <c r="C25" s="33"/>
      <c r="D25" s="566">
        <v>1079</v>
      </c>
      <c r="E25" s="563">
        <v>651</v>
      </c>
      <c r="F25" s="563">
        <v>103</v>
      </c>
      <c r="G25" s="563">
        <v>49</v>
      </c>
      <c r="H25" s="563">
        <v>228</v>
      </c>
      <c r="I25" s="563">
        <v>44</v>
      </c>
      <c r="J25" s="564" t="s">
        <v>789</v>
      </c>
      <c r="K25" s="563">
        <v>710</v>
      </c>
      <c r="L25" s="563">
        <v>399</v>
      </c>
      <c r="M25" s="14"/>
      <c r="N25" s="14"/>
      <c r="O25" s="14"/>
    </row>
    <row r="26" spans="1:15" ht="27" customHeight="1">
      <c r="A26" s="60"/>
      <c r="B26" s="568" t="s">
        <v>875</v>
      </c>
      <c r="C26" s="33"/>
      <c r="D26" s="566">
        <v>2205</v>
      </c>
      <c r="E26" s="563">
        <v>1785</v>
      </c>
      <c r="F26" s="563">
        <v>52</v>
      </c>
      <c r="G26" s="563">
        <v>98</v>
      </c>
      <c r="H26" s="563">
        <v>135</v>
      </c>
      <c r="I26" s="563">
        <v>123</v>
      </c>
      <c r="J26" s="564" t="s">
        <v>789</v>
      </c>
      <c r="K26" s="563">
        <v>855</v>
      </c>
      <c r="L26" s="563">
        <v>638</v>
      </c>
      <c r="M26" s="14"/>
      <c r="N26" s="14"/>
      <c r="O26" s="14"/>
    </row>
    <row r="27" spans="1:15" ht="27" customHeight="1">
      <c r="A27" s="60"/>
      <c r="B27" s="568" t="s">
        <v>288</v>
      </c>
      <c r="C27" s="33"/>
      <c r="D27" s="566">
        <v>1689</v>
      </c>
      <c r="E27" s="563">
        <v>1347</v>
      </c>
      <c r="F27" s="563">
        <v>49</v>
      </c>
      <c r="G27" s="563">
        <v>47</v>
      </c>
      <c r="H27" s="563">
        <v>174</v>
      </c>
      <c r="I27" s="563">
        <v>56</v>
      </c>
      <c r="J27" s="564">
        <v>2</v>
      </c>
      <c r="K27" s="563">
        <v>657</v>
      </c>
      <c r="L27" s="563">
        <v>496</v>
      </c>
      <c r="M27" s="14"/>
      <c r="N27" s="14"/>
      <c r="O27" s="14"/>
    </row>
    <row r="28" spans="1:15" ht="27" customHeight="1">
      <c r="A28" s="60"/>
      <c r="B28" s="568" t="s">
        <v>876</v>
      </c>
      <c r="C28" s="33"/>
      <c r="D28" s="566">
        <v>1938</v>
      </c>
      <c r="E28" s="563">
        <v>1742</v>
      </c>
      <c r="F28" s="563">
        <v>30</v>
      </c>
      <c r="G28" s="563">
        <v>23</v>
      </c>
      <c r="H28" s="563">
        <v>125</v>
      </c>
      <c r="I28" s="563">
        <v>15</v>
      </c>
      <c r="J28" s="564" t="s">
        <v>789</v>
      </c>
      <c r="K28" s="563">
        <v>947</v>
      </c>
      <c r="L28" s="563">
        <v>878</v>
      </c>
      <c r="M28" s="14"/>
      <c r="N28" s="14"/>
      <c r="O28" s="14"/>
    </row>
    <row r="29" spans="1:15" ht="27" customHeight="1">
      <c r="A29" s="60"/>
      <c r="B29" s="569" t="s">
        <v>878</v>
      </c>
      <c r="C29" s="33"/>
      <c r="D29" s="566">
        <v>4981</v>
      </c>
      <c r="E29" s="563">
        <v>4732</v>
      </c>
      <c r="F29" s="563">
        <v>81</v>
      </c>
      <c r="G29" s="563">
        <v>50</v>
      </c>
      <c r="H29" s="563">
        <v>53</v>
      </c>
      <c r="I29" s="563">
        <v>43</v>
      </c>
      <c r="J29" s="564" t="s">
        <v>789</v>
      </c>
      <c r="K29" s="563">
        <v>1339</v>
      </c>
      <c r="L29" s="563">
        <v>1192</v>
      </c>
      <c r="M29" s="14"/>
      <c r="N29" s="14"/>
      <c r="O29" s="14"/>
    </row>
    <row r="30" spans="1:15" ht="27" customHeight="1">
      <c r="A30" s="60"/>
      <c r="B30" s="568" t="s">
        <v>667</v>
      </c>
      <c r="C30" s="33"/>
      <c r="D30" s="566">
        <v>301</v>
      </c>
      <c r="E30" s="563">
        <v>297</v>
      </c>
      <c r="F30" s="564">
        <v>2</v>
      </c>
      <c r="G30" s="564" t="s">
        <v>789</v>
      </c>
      <c r="H30" s="564" t="s">
        <v>789</v>
      </c>
      <c r="I30" s="564" t="s">
        <v>789</v>
      </c>
      <c r="J30" s="564" t="s">
        <v>789</v>
      </c>
      <c r="K30" s="563">
        <v>160</v>
      </c>
      <c r="L30" s="563">
        <v>157</v>
      </c>
      <c r="M30" s="14"/>
      <c r="N30" s="14"/>
      <c r="O30" s="14"/>
    </row>
    <row r="31" spans="1:15" ht="27" customHeight="1">
      <c r="A31" s="60"/>
      <c r="B31" s="568" t="s">
        <v>668</v>
      </c>
      <c r="C31" s="33"/>
      <c r="D31" s="566">
        <v>2271</v>
      </c>
      <c r="E31" s="563">
        <v>1837</v>
      </c>
      <c r="F31" s="563">
        <v>128</v>
      </c>
      <c r="G31" s="563">
        <v>25</v>
      </c>
      <c r="H31" s="563">
        <v>222</v>
      </c>
      <c r="I31" s="563">
        <v>40</v>
      </c>
      <c r="J31" s="563">
        <v>9</v>
      </c>
      <c r="K31" s="563">
        <v>1497</v>
      </c>
      <c r="L31" s="563">
        <v>1180</v>
      </c>
      <c r="M31" s="14"/>
      <c r="N31" s="14"/>
      <c r="O31" s="14"/>
    </row>
    <row r="32" spans="1:15" ht="27" customHeight="1">
      <c r="A32" s="60"/>
      <c r="B32" s="568" t="s">
        <v>683</v>
      </c>
      <c r="C32" s="33"/>
      <c r="D32" s="566">
        <v>1386</v>
      </c>
      <c r="E32" s="563">
        <v>1386</v>
      </c>
      <c r="F32" s="564" t="s">
        <v>789</v>
      </c>
      <c r="G32" s="564" t="s">
        <v>789</v>
      </c>
      <c r="H32" s="564" t="s">
        <v>789</v>
      </c>
      <c r="I32" s="564" t="s">
        <v>789</v>
      </c>
      <c r="J32" s="564" t="s">
        <v>789</v>
      </c>
      <c r="K32" s="563">
        <v>1007</v>
      </c>
      <c r="L32" s="563">
        <v>1007</v>
      </c>
      <c r="M32" s="14"/>
      <c r="N32" s="14"/>
      <c r="O32" s="14"/>
    </row>
    <row r="33" spans="1:15" ht="13.5" customHeight="1">
      <c r="A33" s="60"/>
      <c r="B33" s="392"/>
      <c r="C33" s="33"/>
      <c r="D33" s="570"/>
      <c r="E33" s="60"/>
      <c r="F33" s="60"/>
      <c r="G33" s="60"/>
      <c r="H33" s="60"/>
      <c r="I33" s="60"/>
      <c r="J33" s="60"/>
      <c r="K33" s="60"/>
      <c r="L33" s="60"/>
      <c r="M33" s="14"/>
      <c r="N33" s="14"/>
      <c r="O33" s="14"/>
    </row>
    <row r="34" spans="1:15" s="373" customFormat="1" ht="30" customHeight="1">
      <c r="A34" s="400"/>
      <c r="B34" s="571" t="s">
        <v>879</v>
      </c>
      <c r="C34" s="559"/>
      <c r="D34" s="572">
        <v>1530</v>
      </c>
      <c r="E34" s="561">
        <v>529</v>
      </c>
      <c r="F34" s="561">
        <v>14</v>
      </c>
      <c r="G34" s="561">
        <v>8</v>
      </c>
      <c r="H34" s="561">
        <v>90</v>
      </c>
      <c r="I34" s="561">
        <v>27</v>
      </c>
      <c r="J34" s="573" t="s">
        <v>789</v>
      </c>
      <c r="K34" s="561">
        <v>971</v>
      </c>
      <c r="L34" s="561">
        <v>279</v>
      </c>
    </row>
    <row r="35" spans="1:15" ht="13.5" customHeight="1">
      <c r="A35" s="57"/>
      <c r="B35" s="57"/>
      <c r="C35" s="58"/>
      <c r="D35" s="59"/>
      <c r="E35" s="57"/>
      <c r="F35" s="57"/>
      <c r="G35" s="57"/>
      <c r="H35" s="57"/>
      <c r="I35" s="57"/>
      <c r="J35" s="57"/>
      <c r="K35" s="57"/>
      <c r="L35" s="57"/>
    </row>
    <row r="36" spans="1:15">
      <c r="A36" s="924" t="s">
        <v>880</v>
      </c>
      <c r="B36" s="925"/>
      <c r="C36" s="925"/>
      <c r="D36" s="925"/>
      <c r="E36" s="925"/>
      <c r="F36" s="925"/>
      <c r="G36" s="925"/>
      <c r="H36" s="926"/>
      <c r="I36" s="926"/>
      <c r="J36" s="926"/>
      <c r="K36" s="926"/>
      <c r="L36" s="926"/>
    </row>
    <row r="37" spans="1:15" ht="15.75" customHeight="1">
      <c r="A37" s="927"/>
      <c r="B37" s="927"/>
      <c r="C37" s="927"/>
      <c r="D37" s="927"/>
      <c r="E37" s="927"/>
      <c r="F37" s="927"/>
      <c r="G37" s="927"/>
      <c r="H37" s="927"/>
      <c r="I37" s="927"/>
      <c r="J37" s="927"/>
      <c r="K37" s="927"/>
      <c r="L37" s="927"/>
    </row>
  </sheetData>
  <mergeCells count="5">
    <mergeCell ref="A1:L1"/>
    <mergeCell ref="A4:C5"/>
    <mergeCell ref="D4:J4"/>
    <mergeCell ref="K4:L4"/>
    <mergeCell ref="A36:L37"/>
  </mergeCells>
  <phoneticPr fontId="68"/>
  <pageMargins left="0.83" right="0.48" top="0.98399999999999999" bottom="0.98399999999999999" header="0.51200000000000001" footer="0.51200000000000001"/>
  <pageSetup paperSize="9" scale="89" firstPageNumber="0" orientation="portrait" r:id="rId1"/>
  <headerFooter alignWithMargins="0">
    <oddFooter>&amp;C&amp;"ＭＳ Ｐ明朝,標準"&amp;10
&amp;11- 28 -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pane ySplit="5" topLeftCell="A6" activePane="bottomLeft" state="frozen"/>
      <selection activeCell="O38" sqref="O38"/>
      <selection pane="bottomLeft" activeCell="O38" sqref="O38"/>
    </sheetView>
  </sheetViews>
  <sheetFormatPr defaultRowHeight="13.5"/>
  <cols>
    <col min="1" max="5" width="7.5" customWidth="1"/>
    <col min="6" max="7" width="8.125" customWidth="1"/>
    <col min="8" max="12" width="7.5" customWidth="1"/>
  </cols>
  <sheetData>
    <row r="1" spans="1:12" ht="21">
      <c r="A1" s="928" t="s">
        <v>656</v>
      </c>
      <c r="B1" s="928"/>
      <c r="C1" s="928"/>
      <c r="D1" s="928"/>
      <c r="E1" s="928"/>
      <c r="F1" s="928"/>
      <c r="G1" s="928"/>
      <c r="H1" s="928"/>
      <c r="I1" s="928"/>
    </row>
    <row r="2" spans="1:12" ht="12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</row>
    <row r="3" spans="1:12" ht="12" customHeight="1">
      <c r="H3" s="929" t="s">
        <v>389</v>
      </c>
      <c r="I3" s="929"/>
      <c r="J3" s="929"/>
      <c r="K3" s="929"/>
      <c r="L3" s="930"/>
    </row>
    <row r="4" spans="1:12" ht="18" customHeight="1">
      <c r="A4" s="931" t="s">
        <v>881</v>
      </c>
      <c r="B4" s="931"/>
      <c r="C4" s="931"/>
      <c r="D4" s="931"/>
      <c r="E4" s="7"/>
      <c r="F4" s="675" t="s">
        <v>39</v>
      </c>
      <c r="G4" s="676"/>
      <c r="H4" s="676"/>
      <c r="I4" s="676"/>
      <c r="J4" s="676"/>
      <c r="K4" s="676"/>
      <c r="L4" s="574"/>
    </row>
    <row r="5" spans="1:12" ht="30" customHeight="1">
      <c r="A5" s="7" t="s">
        <v>21</v>
      </c>
      <c r="B5" s="552" t="s">
        <v>868</v>
      </c>
      <c r="C5" s="553" t="s">
        <v>869</v>
      </c>
      <c r="D5" s="552" t="s">
        <v>870</v>
      </c>
      <c r="E5" s="552" t="s">
        <v>568</v>
      </c>
      <c r="F5" s="554" t="s">
        <v>489</v>
      </c>
      <c r="G5" s="555" t="s">
        <v>594</v>
      </c>
      <c r="H5" s="554" t="s">
        <v>21</v>
      </c>
      <c r="I5" s="552" t="s">
        <v>868</v>
      </c>
      <c r="J5" s="553" t="s">
        <v>869</v>
      </c>
      <c r="K5" s="552" t="s">
        <v>870</v>
      </c>
      <c r="L5" s="575" t="s">
        <v>568</v>
      </c>
    </row>
    <row r="6" spans="1:12" ht="13.5" customHeight="1"/>
    <row r="7" spans="1:12" s="373" customFormat="1" ht="30" customHeight="1">
      <c r="A7" s="561">
        <f t="shared" ref="A7:L7" si="0">SUM(A8,A13,A18,A34)</f>
        <v>1411</v>
      </c>
      <c r="B7" s="561">
        <f t="shared" si="0"/>
        <v>532</v>
      </c>
      <c r="C7" s="561">
        <f t="shared" si="0"/>
        <v>1766</v>
      </c>
      <c r="D7" s="561">
        <f t="shared" si="0"/>
        <v>212</v>
      </c>
      <c r="E7" s="561">
        <f t="shared" si="0"/>
        <v>9</v>
      </c>
      <c r="F7" s="561">
        <f t="shared" si="0"/>
        <v>16225</v>
      </c>
      <c r="G7" s="561">
        <f t="shared" si="0"/>
        <v>14117</v>
      </c>
      <c r="H7" s="561">
        <f t="shared" si="0"/>
        <v>366</v>
      </c>
      <c r="I7" s="561">
        <f t="shared" si="0"/>
        <v>93</v>
      </c>
      <c r="J7" s="561">
        <f t="shared" si="0"/>
        <v>584</v>
      </c>
      <c r="K7" s="561">
        <f t="shared" si="0"/>
        <v>657</v>
      </c>
      <c r="L7" s="561">
        <f t="shared" si="0"/>
        <v>99</v>
      </c>
    </row>
    <row r="8" spans="1:12" ht="27" customHeight="1">
      <c r="A8" s="576">
        <f>SUM(A9,A11)</f>
        <v>17</v>
      </c>
      <c r="B8" s="576">
        <f>SUM(B9,B11)</f>
        <v>21</v>
      </c>
      <c r="C8" s="576">
        <f>SUM(C9,C11)</f>
        <v>160</v>
      </c>
      <c r="D8" s="576">
        <f>SUM(D9,D11)</f>
        <v>35</v>
      </c>
      <c r="E8" s="573" t="s">
        <v>789</v>
      </c>
      <c r="F8" s="576">
        <f t="shared" ref="F8:K8" si="1">SUM(F9,F11)</f>
        <v>135</v>
      </c>
      <c r="G8" s="576">
        <f t="shared" si="1"/>
        <v>35</v>
      </c>
      <c r="H8" s="573">
        <f t="shared" si="1"/>
        <v>5</v>
      </c>
      <c r="I8" s="573">
        <f t="shared" si="1"/>
        <v>1</v>
      </c>
      <c r="J8" s="576">
        <f t="shared" si="1"/>
        <v>19</v>
      </c>
      <c r="K8" s="576">
        <f t="shared" si="1"/>
        <v>75</v>
      </c>
      <c r="L8" s="573" t="s">
        <v>789</v>
      </c>
    </row>
    <row r="9" spans="1:12" ht="27" customHeight="1">
      <c r="A9" s="564">
        <v>17</v>
      </c>
      <c r="B9" s="563">
        <v>21</v>
      </c>
      <c r="C9" s="563">
        <v>160</v>
      </c>
      <c r="D9" s="563">
        <v>35</v>
      </c>
      <c r="E9" s="564" t="s">
        <v>789</v>
      </c>
      <c r="F9" s="563">
        <v>135</v>
      </c>
      <c r="G9" s="563">
        <v>35</v>
      </c>
      <c r="H9" s="577">
        <v>5</v>
      </c>
      <c r="I9" s="577">
        <v>1</v>
      </c>
      <c r="J9" s="563">
        <v>19</v>
      </c>
      <c r="K9" s="563">
        <v>75</v>
      </c>
      <c r="L9" s="564" t="s">
        <v>789</v>
      </c>
    </row>
    <row r="10" spans="1:12" ht="27" customHeight="1">
      <c r="A10" s="564">
        <v>13</v>
      </c>
      <c r="B10" s="563">
        <v>15</v>
      </c>
      <c r="C10" s="563">
        <v>151</v>
      </c>
      <c r="D10" s="564">
        <v>31</v>
      </c>
      <c r="E10" s="564" t="s">
        <v>789</v>
      </c>
      <c r="F10" s="563">
        <v>124</v>
      </c>
      <c r="G10" s="577">
        <v>28</v>
      </c>
      <c r="H10" s="577">
        <v>5</v>
      </c>
      <c r="I10" s="577" t="s">
        <v>413</v>
      </c>
      <c r="J10" s="577">
        <v>19</v>
      </c>
      <c r="K10" s="563">
        <v>72</v>
      </c>
      <c r="L10" s="577" t="s">
        <v>413</v>
      </c>
    </row>
    <row r="11" spans="1:12" ht="27" customHeight="1">
      <c r="A11" s="564" t="s">
        <v>789</v>
      </c>
      <c r="B11" s="564" t="s">
        <v>789</v>
      </c>
      <c r="C11" s="564" t="s">
        <v>789</v>
      </c>
      <c r="D11" s="564" t="s">
        <v>789</v>
      </c>
      <c r="E11" s="564" t="s">
        <v>789</v>
      </c>
      <c r="F11" s="564" t="s">
        <v>789</v>
      </c>
      <c r="G11" s="564" t="s">
        <v>789</v>
      </c>
      <c r="H11" s="564" t="s">
        <v>789</v>
      </c>
      <c r="I11" s="564" t="s">
        <v>789</v>
      </c>
      <c r="J11" s="564" t="s">
        <v>789</v>
      </c>
      <c r="K11" s="564" t="s">
        <v>789</v>
      </c>
      <c r="L11" s="564" t="s">
        <v>789</v>
      </c>
    </row>
    <row r="12" spans="1:12" ht="13.5" customHeight="1">
      <c r="A12" s="562"/>
      <c r="B12" s="562"/>
      <c r="C12" s="577"/>
      <c r="D12" s="562"/>
      <c r="E12" s="562"/>
      <c r="F12" s="562"/>
      <c r="G12" s="562"/>
      <c r="H12" s="562"/>
      <c r="I12" s="577"/>
      <c r="J12" s="562"/>
      <c r="K12" s="577"/>
      <c r="L12" s="60"/>
    </row>
    <row r="13" spans="1:12" ht="30" customHeight="1">
      <c r="A13" s="576">
        <f t="shared" ref="A13:L13" si="2">SUM(A14:A16)</f>
        <v>595</v>
      </c>
      <c r="B13" s="576">
        <f t="shared" si="2"/>
        <v>171</v>
      </c>
      <c r="C13" s="576">
        <f t="shared" si="2"/>
        <v>641</v>
      </c>
      <c r="D13" s="576">
        <f t="shared" si="2"/>
        <v>69</v>
      </c>
      <c r="E13" s="576">
        <f t="shared" si="2"/>
        <v>9</v>
      </c>
      <c r="F13" s="576">
        <f t="shared" si="2"/>
        <v>2489</v>
      </c>
      <c r="G13" s="576">
        <f t="shared" si="2"/>
        <v>2096</v>
      </c>
      <c r="H13" s="576">
        <f t="shared" si="2"/>
        <v>127</v>
      </c>
      <c r="I13" s="576">
        <f t="shared" si="2"/>
        <v>6</v>
      </c>
      <c r="J13" s="576">
        <f t="shared" si="2"/>
        <v>37</v>
      </c>
      <c r="K13" s="576">
        <f t="shared" si="2"/>
        <v>128</v>
      </c>
      <c r="L13" s="576">
        <f t="shared" si="2"/>
        <v>88</v>
      </c>
    </row>
    <row r="14" spans="1:12" ht="27" customHeight="1">
      <c r="A14" s="563">
        <v>2</v>
      </c>
      <c r="B14" s="564" t="s">
        <v>789</v>
      </c>
      <c r="C14" s="564">
        <v>1</v>
      </c>
      <c r="D14" s="564" t="s">
        <v>789</v>
      </c>
      <c r="E14" s="564" t="s">
        <v>789</v>
      </c>
      <c r="F14" s="563">
        <v>3</v>
      </c>
      <c r="G14" s="563">
        <v>1</v>
      </c>
      <c r="H14" s="564">
        <v>2</v>
      </c>
      <c r="I14" s="564" t="s">
        <v>789</v>
      </c>
      <c r="J14" s="564" t="s">
        <v>789</v>
      </c>
      <c r="K14" s="564" t="s">
        <v>789</v>
      </c>
      <c r="L14" s="564" t="s">
        <v>789</v>
      </c>
    </row>
    <row r="15" spans="1:12" ht="27" customHeight="1">
      <c r="A15" s="563">
        <v>297</v>
      </c>
      <c r="B15" s="563">
        <v>126</v>
      </c>
      <c r="C15" s="563">
        <v>488</v>
      </c>
      <c r="D15" s="563">
        <v>52</v>
      </c>
      <c r="E15" s="564" t="s">
        <v>789</v>
      </c>
      <c r="F15" s="563">
        <v>360</v>
      </c>
      <c r="G15" s="563">
        <v>237</v>
      </c>
      <c r="H15" s="563">
        <v>58</v>
      </c>
      <c r="I15" s="564">
        <v>1</v>
      </c>
      <c r="J15" s="563">
        <v>1</v>
      </c>
      <c r="K15" s="563">
        <v>61</v>
      </c>
      <c r="L15" s="564" t="s">
        <v>789</v>
      </c>
    </row>
    <row r="16" spans="1:12" ht="27" customHeight="1">
      <c r="A16" s="563">
        <v>296</v>
      </c>
      <c r="B16" s="563">
        <v>45</v>
      </c>
      <c r="C16" s="563">
        <v>152</v>
      </c>
      <c r="D16" s="563">
        <v>17</v>
      </c>
      <c r="E16" s="563">
        <v>9</v>
      </c>
      <c r="F16" s="563">
        <v>2126</v>
      </c>
      <c r="G16" s="563">
        <v>1858</v>
      </c>
      <c r="H16" s="563">
        <v>67</v>
      </c>
      <c r="I16" s="563">
        <v>5</v>
      </c>
      <c r="J16" s="563">
        <v>36</v>
      </c>
      <c r="K16" s="563">
        <v>67</v>
      </c>
      <c r="L16" s="563">
        <v>88</v>
      </c>
    </row>
    <row r="17" spans="1:12" ht="13.5" customHeight="1">
      <c r="A17" s="562"/>
      <c r="B17" s="562"/>
      <c r="C17" s="562"/>
      <c r="D17" s="562"/>
      <c r="E17" s="562"/>
      <c r="F17" s="562"/>
      <c r="G17" s="562"/>
      <c r="H17" s="562"/>
      <c r="I17" s="562"/>
      <c r="J17" s="562"/>
      <c r="K17" s="562"/>
      <c r="L17" s="60"/>
    </row>
    <row r="18" spans="1:12" ht="30" customHeight="1">
      <c r="A18" s="576">
        <f>SUM(A19:A32)</f>
        <v>788</v>
      </c>
      <c r="B18" s="576">
        <f>SUM(B19:B32)</f>
        <v>332</v>
      </c>
      <c r="C18" s="576">
        <f>SUM(C19:C32)</f>
        <v>916</v>
      </c>
      <c r="D18" s="576">
        <f>SUM(D19:D32)</f>
        <v>100</v>
      </c>
      <c r="E18" s="576" t="s">
        <v>789</v>
      </c>
      <c r="F18" s="576">
        <f t="shared" ref="F18:L18" si="3">SUM(F19:F32)</f>
        <v>13042</v>
      </c>
      <c r="G18" s="576">
        <f t="shared" si="3"/>
        <v>11736</v>
      </c>
      <c r="H18" s="576">
        <f t="shared" si="3"/>
        <v>231</v>
      </c>
      <c r="I18" s="576">
        <f t="shared" si="3"/>
        <v>86</v>
      </c>
      <c r="J18" s="576">
        <f t="shared" si="3"/>
        <v>487</v>
      </c>
      <c r="K18" s="576">
        <f t="shared" si="3"/>
        <v>435</v>
      </c>
      <c r="L18" s="576">
        <f t="shared" si="3"/>
        <v>11</v>
      </c>
    </row>
    <row r="19" spans="1:12" ht="27" customHeight="1">
      <c r="A19" s="563">
        <v>2</v>
      </c>
      <c r="B19" s="564" t="s">
        <v>789</v>
      </c>
      <c r="C19" s="564" t="s">
        <v>789</v>
      </c>
      <c r="D19" s="564" t="s">
        <v>789</v>
      </c>
      <c r="E19" s="564" t="s">
        <v>789</v>
      </c>
      <c r="F19" s="563">
        <v>18</v>
      </c>
      <c r="G19" s="563">
        <v>16</v>
      </c>
      <c r="H19" s="564">
        <v>2</v>
      </c>
      <c r="I19" s="564" t="s">
        <v>789</v>
      </c>
      <c r="J19" s="564" t="s">
        <v>789</v>
      </c>
      <c r="K19" s="564" t="s">
        <v>789</v>
      </c>
      <c r="L19" s="564" t="s">
        <v>789</v>
      </c>
    </row>
    <row r="20" spans="1:12" ht="27" customHeight="1">
      <c r="A20" s="563">
        <v>86</v>
      </c>
      <c r="B20" s="563">
        <v>2</v>
      </c>
      <c r="C20" s="563">
        <v>53</v>
      </c>
      <c r="D20" s="564" t="s">
        <v>789</v>
      </c>
      <c r="E20" s="564" t="s">
        <v>789</v>
      </c>
      <c r="F20" s="563">
        <v>237</v>
      </c>
      <c r="G20" s="563">
        <v>205</v>
      </c>
      <c r="H20" s="563">
        <v>14</v>
      </c>
      <c r="I20" s="564" t="s">
        <v>789</v>
      </c>
      <c r="J20" s="563">
        <v>12</v>
      </c>
      <c r="K20" s="563">
        <v>6</v>
      </c>
      <c r="L20" s="564" t="s">
        <v>789</v>
      </c>
    </row>
    <row r="21" spans="1:12" ht="27" customHeight="1">
      <c r="A21" s="563">
        <v>36</v>
      </c>
      <c r="B21" s="563">
        <v>7</v>
      </c>
      <c r="C21" s="563">
        <v>47</v>
      </c>
      <c r="D21" s="564">
        <v>1</v>
      </c>
      <c r="E21" s="564" t="s">
        <v>789</v>
      </c>
      <c r="F21" s="563">
        <v>364</v>
      </c>
      <c r="G21" s="563">
        <v>343</v>
      </c>
      <c r="H21" s="563">
        <v>10</v>
      </c>
      <c r="I21" s="564" t="s">
        <v>789</v>
      </c>
      <c r="J21" s="563">
        <v>4</v>
      </c>
      <c r="K21" s="563">
        <v>5</v>
      </c>
      <c r="L21" s="564" t="s">
        <v>789</v>
      </c>
    </row>
    <row r="22" spans="1:12" ht="27" customHeight="1">
      <c r="A22" s="563">
        <v>238</v>
      </c>
      <c r="B22" s="563">
        <v>81</v>
      </c>
      <c r="C22" s="563">
        <v>191</v>
      </c>
      <c r="D22" s="563">
        <v>33</v>
      </c>
      <c r="E22" s="564" t="s">
        <v>789</v>
      </c>
      <c r="F22" s="563">
        <v>3074</v>
      </c>
      <c r="G22" s="563">
        <v>2758</v>
      </c>
      <c r="H22" s="563">
        <v>67</v>
      </c>
      <c r="I22" s="564">
        <v>20</v>
      </c>
      <c r="J22" s="563">
        <v>71</v>
      </c>
      <c r="K22" s="563">
        <v>141</v>
      </c>
      <c r="L22" s="564" t="s">
        <v>789</v>
      </c>
    </row>
    <row r="23" spans="1:12" ht="27" customHeight="1">
      <c r="A23" s="563">
        <v>14</v>
      </c>
      <c r="B23" s="563">
        <v>2</v>
      </c>
      <c r="C23" s="563">
        <v>9</v>
      </c>
      <c r="D23" s="564" t="s">
        <v>789</v>
      </c>
      <c r="E23" s="564" t="s">
        <v>789</v>
      </c>
      <c r="F23" s="563">
        <v>432</v>
      </c>
      <c r="G23" s="563">
        <v>420</v>
      </c>
      <c r="H23" s="563">
        <v>3</v>
      </c>
      <c r="I23" s="564" t="s">
        <v>413</v>
      </c>
      <c r="J23" s="563">
        <v>7</v>
      </c>
      <c r="K23" s="563">
        <v>1</v>
      </c>
      <c r="L23" s="564" t="s">
        <v>789</v>
      </c>
    </row>
    <row r="24" spans="1:12" ht="27" customHeight="1">
      <c r="A24" s="563">
        <v>77</v>
      </c>
      <c r="B24" s="563">
        <v>11</v>
      </c>
      <c r="C24" s="563">
        <v>44</v>
      </c>
      <c r="D24" s="564">
        <v>8</v>
      </c>
      <c r="E24" s="564" t="s">
        <v>789</v>
      </c>
      <c r="F24" s="563">
        <v>239</v>
      </c>
      <c r="G24" s="563">
        <v>164</v>
      </c>
      <c r="H24" s="563">
        <v>25</v>
      </c>
      <c r="I24" s="564">
        <v>3</v>
      </c>
      <c r="J24" s="563">
        <v>28</v>
      </c>
      <c r="K24" s="563">
        <v>19</v>
      </c>
      <c r="L24" s="564" t="s">
        <v>789</v>
      </c>
    </row>
    <row r="25" spans="1:12" ht="27" customHeight="1">
      <c r="A25" s="563">
        <v>84</v>
      </c>
      <c r="B25" s="563">
        <v>45</v>
      </c>
      <c r="C25" s="563">
        <v>175</v>
      </c>
      <c r="D25" s="563">
        <v>4</v>
      </c>
      <c r="E25" s="564" t="s">
        <v>789</v>
      </c>
      <c r="F25" s="563">
        <v>369</v>
      </c>
      <c r="G25" s="563">
        <v>252</v>
      </c>
      <c r="H25" s="563">
        <v>19</v>
      </c>
      <c r="I25" s="563">
        <v>4</v>
      </c>
      <c r="J25" s="563">
        <v>53</v>
      </c>
      <c r="K25" s="563">
        <v>40</v>
      </c>
      <c r="L25" s="564" t="s">
        <v>789</v>
      </c>
    </row>
    <row r="26" spans="1:12" ht="27" customHeight="1">
      <c r="A26" s="563">
        <v>34</v>
      </c>
      <c r="B26" s="563">
        <v>74</v>
      </c>
      <c r="C26" s="563">
        <v>80</v>
      </c>
      <c r="D26" s="563">
        <v>24</v>
      </c>
      <c r="E26" s="564" t="s">
        <v>789</v>
      </c>
      <c r="F26" s="563">
        <v>1350</v>
      </c>
      <c r="G26" s="563">
        <v>1147</v>
      </c>
      <c r="H26" s="563">
        <v>18</v>
      </c>
      <c r="I26" s="563">
        <v>24</v>
      </c>
      <c r="J26" s="563">
        <v>55</v>
      </c>
      <c r="K26" s="563">
        <v>99</v>
      </c>
      <c r="L26" s="564" t="s">
        <v>789</v>
      </c>
    </row>
    <row r="27" spans="1:12" ht="27" customHeight="1">
      <c r="A27" s="563">
        <v>34</v>
      </c>
      <c r="B27" s="563">
        <v>32</v>
      </c>
      <c r="C27" s="563">
        <v>77</v>
      </c>
      <c r="D27" s="563">
        <v>10</v>
      </c>
      <c r="E27" s="564" t="s">
        <v>789</v>
      </c>
      <c r="F27" s="563">
        <v>1032</v>
      </c>
      <c r="G27" s="563">
        <v>851</v>
      </c>
      <c r="H27" s="563">
        <v>15</v>
      </c>
      <c r="I27" s="563">
        <v>15</v>
      </c>
      <c r="J27" s="563">
        <v>97</v>
      </c>
      <c r="K27" s="563">
        <v>46</v>
      </c>
      <c r="L27" s="564">
        <v>2</v>
      </c>
    </row>
    <row r="28" spans="1:12" ht="27" customHeight="1">
      <c r="A28" s="563">
        <v>19</v>
      </c>
      <c r="B28" s="563">
        <v>11</v>
      </c>
      <c r="C28" s="563">
        <v>35</v>
      </c>
      <c r="D28" s="563">
        <v>3</v>
      </c>
      <c r="E28" s="564" t="s">
        <v>789</v>
      </c>
      <c r="F28" s="563">
        <v>991</v>
      </c>
      <c r="G28" s="563">
        <v>864</v>
      </c>
      <c r="H28" s="563">
        <v>11</v>
      </c>
      <c r="I28" s="563">
        <v>12</v>
      </c>
      <c r="J28" s="563">
        <v>90</v>
      </c>
      <c r="K28" s="563">
        <v>12</v>
      </c>
      <c r="L28" s="564" t="s">
        <v>789</v>
      </c>
    </row>
    <row r="29" spans="1:12" ht="27" customHeight="1">
      <c r="A29" s="563">
        <v>52</v>
      </c>
      <c r="B29" s="564">
        <v>44</v>
      </c>
      <c r="C29" s="564">
        <v>42</v>
      </c>
      <c r="D29" s="564">
        <v>3</v>
      </c>
      <c r="E29" s="564" t="s">
        <v>789</v>
      </c>
      <c r="F29" s="563">
        <v>3642</v>
      </c>
      <c r="G29" s="563">
        <v>3540</v>
      </c>
      <c r="H29" s="564">
        <v>29</v>
      </c>
      <c r="I29" s="564">
        <v>6</v>
      </c>
      <c r="J29" s="564">
        <v>11</v>
      </c>
      <c r="K29" s="564">
        <v>40</v>
      </c>
      <c r="L29" s="564" t="s">
        <v>789</v>
      </c>
    </row>
    <row r="30" spans="1:12" ht="27" customHeight="1">
      <c r="A30" s="564">
        <v>2</v>
      </c>
      <c r="B30" s="564" t="s">
        <v>789</v>
      </c>
      <c r="C30" s="564" t="s">
        <v>789</v>
      </c>
      <c r="D30" s="564" t="s">
        <v>789</v>
      </c>
      <c r="E30" s="564" t="s">
        <v>789</v>
      </c>
      <c r="F30" s="563">
        <v>141</v>
      </c>
      <c r="G30" s="563">
        <v>140</v>
      </c>
      <c r="H30" s="564" t="s">
        <v>789</v>
      </c>
      <c r="I30" s="564" t="s">
        <v>789</v>
      </c>
      <c r="J30" s="564" t="s">
        <v>789</v>
      </c>
      <c r="K30" s="564" t="s">
        <v>789</v>
      </c>
      <c r="L30" s="564" t="s">
        <v>789</v>
      </c>
    </row>
    <row r="31" spans="1:12" ht="27" customHeight="1">
      <c r="A31" s="563">
        <v>110</v>
      </c>
      <c r="B31" s="563">
        <v>23</v>
      </c>
      <c r="C31" s="563">
        <v>163</v>
      </c>
      <c r="D31" s="563">
        <v>14</v>
      </c>
      <c r="E31" s="564" t="s">
        <v>789</v>
      </c>
      <c r="F31" s="563">
        <v>774</v>
      </c>
      <c r="G31" s="563">
        <v>657</v>
      </c>
      <c r="H31" s="563">
        <v>18</v>
      </c>
      <c r="I31" s="563">
        <v>2</v>
      </c>
      <c r="J31" s="563">
        <v>59</v>
      </c>
      <c r="K31" s="563">
        <v>26</v>
      </c>
      <c r="L31" s="563">
        <v>9</v>
      </c>
    </row>
    <row r="32" spans="1:12" ht="27" customHeight="1">
      <c r="A32" s="564" t="s">
        <v>789</v>
      </c>
      <c r="B32" s="564" t="s">
        <v>789</v>
      </c>
      <c r="C32" s="564" t="s">
        <v>789</v>
      </c>
      <c r="D32" s="564" t="s">
        <v>789</v>
      </c>
      <c r="E32" s="564" t="s">
        <v>789</v>
      </c>
      <c r="F32" s="563">
        <v>379</v>
      </c>
      <c r="G32" s="563">
        <v>379</v>
      </c>
      <c r="H32" s="564" t="s">
        <v>789</v>
      </c>
      <c r="I32" s="564" t="s">
        <v>789</v>
      </c>
      <c r="J32" s="564" t="s">
        <v>789</v>
      </c>
      <c r="K32" s="564" t="s">
        <v>789</v>
      </c>
      <c r="L32" s="564" t="s">
        <v>789</v>
      </c>
    </row>
    <row r="33" spans="1:12" ht="13.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373" customFormat="1" ht="30" customHeight="1">
      <c r="A34" s="561">
        <v>11</v>
      </c>
      <c r="B34" s="561">
        <v>8</v>
      </c>
      <c r="C34" s="561">
        <v>49</v>
      </c>
      <c r="D34" s="561">
        <v>8</v>
      </c>
      <c r="E34" s="573" t="s">
        <v>789</v>
      </c>
      <c r="F34" s="561">
        <v>559</v>
      </c>
      <c r="G34" s="561">
        <v>250</v>
      </c>
      <c r="H34" s="573">
        <v>3</v>
      </c>
      <c r="I34" s="573" t="s">
        <v>413</v>
      </c>
      <c r="J34" s="561">
        <v>41</v>
      </c>
      <c r="K34" s="561">
        <v>19</v>
      </c>
      <c r="L34" s="573" t="s">
        <v>789</v>
      </c>
    </row>
    <row r="35" spans="1:12" ht="13.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ht="13.5" customHeight="1">
      <c r="A36" s="932"/>
      <c r="B36" s="932"/>
      <c r="C36" s="932"/>
      <c r="D36" s="932"/>
      <c r="E36" s="233"/>
      <c r="I36" s="933" t="s">
        <v>495</v>
      </c>
      <c r="J36" s="933"/>
      <c r="K36" s="933"/>
      <c r="L36" s="934"/>
    </row>
  </sheetData>
  <mergeCells count="6">
    <mergeCell ref="A1:I1"/>
    <mergeCell ref="H3:L3"/>
    <mergeCell ref="A4:D4"/>
    <mergeCell ref="F4:K4"/>
    <mergeCell ref="A36:D36"/>
    <mergeCell ref="I36:L36"/>
  </mergeCells>
  <phoneticPr fontId="68"/>
  <pageMargins left="0.73" right="0.21" top="0.98399999999999999" bottom="0.98399999999999999" header="0.51200000000000001" footer="0.51200000000000001"/>
  <pageSetup paperSize="9" scale="89" firstPageNumber="0" orientation="portrait" r:id="rId1"/>
  <headerFooter alignWithMargins="0">
    <oddFooter>&amp;C&amp;"ＭＳ Ｐ明朝,標準"&amp;10
&amp;11- 29 -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O38" sqref="O38"/>
    </sheetView>
  </sheetViews>
  <sheetFormatPr defaultRowHeight="13.5"/>
  <cols>
    <col min="1" max="1" width="2.625" customWidth="1"/>
    <col min="3" max="3" width="2.625" customWidth="1"/>
    <col min="4" max="13" width="7.375" customWidth="1"/>
  </cols>
  <sheetData>
    <row r="1" spans="1:13" ht="21">
      <c r="A1" s="679" t="s">
        <v>882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940"/>
      <c r="M1" s="940"/>
    </row>
    <row r="4" spans="1:13" ht="18" customHeight="1">
      <c r="A4" s="677" t="s">
        <v>292</v>
      </c>
      <c r="B4" s="674"/>
      <c r="C4" s="674"/>
      <c r="D4" s="675" t="s">
        <v>883</v>
      </c>
      <c r="E4" s="941"/>
      <c r="F4" s="941"/>
      <c r="G4" s="941"/>
      <c r="H4" s="941"/>
      <c r="I4" s="941"/>
      <c r="J4" s="941"/>
      <c r="K4" s="942"/>
      <c r="L4" s="674" t="s">
        <v>702</v>
      </c>
      <c r="M4" s="675"/>
    </row>
    <row r="5" spans="1:13" ht="13.5" customHeight="1">
      <c r="A5" s="677"/>
      <c r="B5" s="674"/>
      <c r="C5" s="674"/>
      <c r="D5" s="935" t="s">
        <v>884</v>
      </c>
      <c r="E5" s="943" t="s">
        <v>690</v>
      </c>
      <c r="F5" s="944" t="s">
        <v>854</v>
      </c>
      <c r="G5" s="946" t="s">
        <v>885</v>
      </c>
      <c r="H5" s="947" t="s">
        <v>886</v>
      </c>
      <c r="I5" s="948"/>
      <c r="J5" s="949"/>
      <c r="K5" s="950" t="s">
        <v>887</v>
      </c>
      <c r="L5" s="935" t="s">
        <v>884</v>
      </c>
      <c r="M5" s="936" t="s">
        <v>854</v>
      </c>
    </row>
    <row r="6" spans="1:13" ht="41.25" customHeight="1">
      <c r="A6" s="677"/>
      <c r="B6" s="674"/>
      <c r="C6" s="674"/>
      <c r="D6" s="674"/>
      <c r="E6" s="943"/>
      <c r="F6" s="945"/>
      <c r="G6" s="946"/>
      <c r="H6" s="552" t="s">
        <v>83</v>
      </c>
      <c r="I6" s="578" t="s">
        <v>889</v>
      </c>
      <c r="J6" s="578" t="s">
        <v>301</v>
      </c>
      <c r="K6" s="951"/>
      <c r="L6" s="674"/>
      <c r="M6" s="937"/>
    </row>
    <row r="7" spans="1:13" ht="11.25" customHeight="1">
      <c r="A7" s="488"/>
      <c r="B7" s="488"/>
      <c r="C7" s="489"/>
      <c r="D7" s="14"/>
      <c r="E7" s="14"/>
      <c r="F7" s="14"/>
      <c r="G7" s="14"/>
      <c r="H7" s="14"/>
      <c r="I7" s="14"/>
      <c r="J7" s="14"/>
    </row>
    <row r="8" spans="1:13" ht="16.5" customHeight="1">
      <c r="A8" s="52"/>
      <c r="B8" s="510" t="s">
        <v>37</v>
      </c>
      <c r="C8" s="559"/>
      <c r="D8" s="579">
        <f t="shared" ref="D8:M8" si="0">SUM(D10:D20)</f>
        <v>80715</v>
      </c>
      <c r="E8" s="579">
        <f t="shared" si="0"/>
        <v>30498</v>
      </c>
      <c r="F8" s="579">
        <f t="shared" si="0"/>
        <v>3370</v>
      </c>
      <c r="G8" s="579">
        <f t="shared" si="0"/>
        <v>19723</v>
      </c>
      <c r="H8" s="579">
        <f t="shared" si="0"/>
        <v>24133</v>
      </c>
      <c r="I8" s="579">
        <f t="shared" si="0"/>
        <v>13855</v>
      </c>
      <c r="J8" s="579">
        <f t="shared" si="0"/>
        <v>10029</v>
      </c>
      <c r="K8" s="580">
        <f t="shared" si="0"/>
        <v>2991</v>
      </c>
      <c r="L8" s="580">
        <f t="shared" si="0"/>
        <v>38687</v>
      </c>
      <c r="M8" s="580">
        <f t="shared" si="0"/>
        <v>3370</v>
      </c>
    </row>
    <row r="9" spans="1:13" ht="9" customHeight="1">
      <c r="A9" s="52"/>
      <c r="B9" s="490"/>
      <c r="C9" s="33"/>
      <c r="D9" s="11"/>
      <c r="E9" s="11"/>
      <c r="F9" s="11"/>
      <c r="G9" s="11"/>
      <c r="H9" s="11"/>
      <c r="I9" s="11"/>
      <c r="J9" s="11"/>
      <c r="K9" s="581"/>
      <c r="L9" s="236"/>
      <c r="M9" s="236"/>
    </row>
    <row r="10" spans="1:13" ht="15.95" customHeight="1">
      <c r="A10" s="52"/>
      <c r="B10" s="582" t="s">
        <v>109</v>
      </c>
      <c r="C10" s="33"/>
      <c r="D10" s="11">
        <v>8693</v>
      </c>
      <c r="E10" s="11">
        <v>3618</v>
      </c>
      <c r="F10" s="11" t="s">
        <v>789</v>
      </c>
      <c r="G10" s="11">
        <v>4756</v>
      </c>
      <c r="H10" s="385">
        <v>127</v>
      </c>
      <c r="I10" s="385">
        <v>75</v>
      </c>
      <c r="J10" s="11">
        <v>48</v>
      </c>
      <c r="K10" s="581">
        <v>192</v>
      </c>
      <c r="L10" s="583" t="s">
        <v>413</v>
      </c>
      <c r="M10" s="581" t="s">
        <v>789</v>
      </c>
    </row>
    <row r="11" spans="1:13" ht="15.95" customHeight="1">
      <c r="A11" s="52"/>
      <c r="B11" s="490" t="s">
        <v>94</v>
      </c>
      <c r="C11" s="33" t="s">
        <v>321</v>
      </c>
      <c r="D11" s="11">
        <v>4179</v>
      </c>
      <c r="E11" s="11">
        <v>83</v>
      </c>
      <c r="F11" s="11">
        <v>10</v>
      </c>
      <c r="G11" s="385">
        <v>1656</v>
      </c>
      <c r="H11" s="385">
        <v>2281</v>
      </c>
      <c r="I11" s="385">
        <v>1578</v>
      </c>
      <c r="J11" s="385">
        <v>688</v>
      </c>
      <c r="K11" s="581">
        <v>149</v>
      </c>
      <c r="L11" s="584">
        <v>670</v>
      </c>
      <c r="M11" s="584">
        <v>10</v>
      </c>
    </row>
    <row r="12" spans="1:13" ht="15.95" customHeight="1">
      <c r="A12" s="52"/>
      <c r="B12" s="490" t="s">
        <v>96</v>
      </c>
      <c r="C12" s="33"/>
      <c r="D12" s="11">
        <v>4344</v>
      </c>
      <c r="E12" s="11">
        <v>374</v>
      </c>
      <c r="F12" s="11">
        <v>41</v>
      </c>
      <c r="G12" s="385">
        <v>1195</v>
      </c>
      <c r="H12" s="385">
        <v>2517</v>
      </c>
      <c r="I12" s="385">
        <v>1155</v>
      </c>
      <c r="J12" s="385">
        <v>1340</v>
      </c>
      <c r="K12" s="581">
        <v>217</v>
      </c>
      <c r="L12" s="584">
        <v>2654</v>
      </c>
      <c r="M12" s="584">
        <v>41</v>
      </c>
    </row>
    <row r="13" spans="1:13" ht="15.95" customHeight="1">
      <c r="A13" s="52"/>
      <c r="B13" s="490" t="s">
        <v>99</v>
      </c>
      <c r="C13" s="33"/>
      <c r="D13" s="11">
        <v>3573</v>
      </c>
      <c r="E13" s="11">
        <v>560</v>
      </c>
      <c r="F13" s="11">
        <v>79</v>
      </c>
      <c r="G13" s="385">
        <v>839</v>
      </c>
      <c r="H13" s="385">
        <v>1828</v>
      </c>
      <c r="I13" s="385">
        <v>1030</v>
      </c>
      <c r="J13" s="385">
        <v>780</v>
      </c>
      <c r="K13" s="581">
        <v>267</v>
      </c>
      <c r="L13" s="584">
        <v>2793</v>
      </c>
      <c r="M13" s="584">
        <v>79</v>
      </c>
    </row>
    <row r="14" spans="1:13" ht="15.95" customHeight="1">
      <c r="A14" s="52"/>
      <c r="B14" s="585" t="s">
        <v>26</v>
      </c>
      <c r="C14" s="71"/>
      <c r="D14" s="128">
        <v>3975</v>
      </c>
      <c r="E14" s="128">
        <v>744</v>
      </c>
      <c r="F14" s="128">
        <v>132</v>
      </c>
      <c r="G14" s="385">
        <v>945</v>
      </c>
      <c r="H14" s="385">
        <v>1978</v>
      </c>
      <c r="I14" s="385">
        <v>1138</v>
      </c>
      <c r="J14" s="385">
        <v>826</v>
      </c>
      <c r="K14" s="586">
        <v>176</v>
      </c>
      <c r="L14" s="587">
        <v>3100</v>
      </c>
      <c r="M14" s="587">
        <v>132</v>
      </c>
    </row>
    <row r="15" spans="1:13" ht="15.95" customHeight="1">
      <c r="A15" s="52"/>
      <c r="B15" s="585" t="s">
        <v>891</v>
      </c>
      <c r="C15" s="71"/>
      <c r="D15" s="128">
        <v>10350</v>
      </c>
      <c r="E15" s="128">
        <v>1883</v>
      </c>
      <c r="F15" s="128">
        <v>444</v>
      </c>
      <c r="G15" s="385">
        <v>2657</v>
      </c>
      <c r="H15" s="385">
        <v>4886</v>
      </c>
      <c r="I15" s="385">
        <v>2876</v>
      </c>
      <c r="J15" s="385">
        <v>1948</v>
      </c>
      <c r="K15" s="586">
        <v>480</v>
      </c>
      <c r="L15" s="587">
        <v>8150</v>
      </c>
      <c r="M15" s="587">
        <v>444</v>
      </c>
    </row>
    <row r="16" spans="1:13" ht="15.95" customHeight="1">
      <c r="A16" s="52"/>
      <c r="B16" s="585" t="s">
        <v>892</v>
      </c>
      <c r="C16" s="71"/>
      <c r="D16" s="128">
        <v>10547</v>
      </c>
      <c r="E16" s="128">
        <v>1784</v>
      </c>
      <c r="F16" s="128">
        <v>591</v>
      </c>
      <c r="G16" s="385">
        <v>3026</v>
      </c>
      <c r="H16" s="385">
        <v>4719</v>
      </c>
      <c r="I16" s="385">
        <v>2755</v>
      </c>
      <c r="J16" s="385">
        <v>1925</v>
      </c>
      <c r="K16" s="586">
        <v>427</v>
      </c>
      <c r="L16" s="587">
        <v>8506</v>
      </c>
      <c r="M16" s="587">
        <v>591</v>
      </c>
    </row>
    <row r="17" spans="1:13" ht="15.95" customHeight="1">
      <c r="A17" s="52"/>
      <c r="B17" s="585" t="s">
        <v>796</v>
      </c>
      <c r="C17" s="71"/>
      <c r="D17" s="128">
        <v>11852</v>
      </c>
      <c r="E17" s="128">
        <v>3739</v>
      </c>
      <c r="F17" s="128">
        <v>775</v>
      </c>
      <c r="G17" s="385">
        <v>2788</v>
      </c>
      <c r="H17" s="385">
        <v>4190</v>
      </c>
      <c r="I17" s="385">
        <v>2327</v>
      </c>
      <c r="J17" s="385">
        <v>1826</v>
      </c>
      <c r="K17" s="586">
        <v>360</v>
      </c>
      <c r="L17" s="587">
        <v>7910</v>
      </c>
      <c r="M17" s="587">
        <v>775</v>
      </c>
    </row>
    <row r="18" spans="1:13" ht="15.95" customHeight="1">
      <c r="A18" s="52"/>
      <c r="B18" s="585" t="s">
        <v>264</v>
      </c>
      <c r="C18" s="71"/>
      <c r="D18" s="128">
        <v>12728</v>
      </c>
      <c r="E18" s="128">
        <v>8433</v>
      </c>
      <c r="F18" s="128">
        <v>903</v>
      </c>
      <c r="G18" s="385">
        <v>1608</v>
      </c>
      <c r="H18" s="385">
        <v>1514</v>
      </c>
      <c r="I18" s="385">
        <v>871</v>
      </c>
      <c r="J18" s="385">
        <v>608</v>
      </c>
      <c r="K18" s="586">
        <v>270</v>
      </c>
      <c r="L18" s="587">
        <v>4119</v>
      </c>
      <c r="M18" s="587">
        <v>903</v>
      </c>
    </row>
    <row r="19" spans="1:13" ht="15.95" customHeight="1">
      <c r="A19" s="52"/>
      <c r="B19" s="582" t="s">
        <v>203</v>
      </c>
      <c r="C19" s="33"/>
      <c r="D19" s="11">
        <v>10168</v>
      </c>
      <c r="E19" s="11">
        <v>9280</v>
      </c>
      <c r="F19" s="11">
        <v>395</v>
      </c>
      <c r="G19" s="385">
        <v>253</v>
      </c>
      <c r="H19" s="385">
        <v>93</v>
      </c>
      <c r="I19" s="385">
        <v>50</v>
      </c>
      <c r="J19" s="385">
        <v>40</v>
      </c>
      <c r="K19" s="581">
        <v>147</v>
      </c>
      <c r="L19" s="584">
        <v>785</v>
      </c>
      <c r="M19" s="584">
        <v>395</v>
      </c>
    </row>
    <row r="20" spans="1:13" ht="15.95" customHeight="1">
      <c r="A20" s="52"/>
      <c r="B20" s="582" t="s">
        <v>887</v>
      </c>
      <c r="C20" s="33"/>
      <c r="D20" s="11">
        <v>306</v>
      </c>
      <c r="E20" s="11" t="s">
        <v>789</v>
      </c>
      <c r="F20" s="11" t="s">
        <v>789</v>
      </c>
      <c r="G20" s="385" t="s">
        <v>789</v>
      </c>
      <c r="H20" s="385" t="s">
        <v>789</v>
      </c>
      <c r="I20" s="385" t="s">
        <v>789</v>
      </c>
      <c r="J20" s="385" t="s">
        <v>789</v>
      </c>
      <c r="K20" s="581">
        <v>306</v>
      </c>
      <c r="L20" s="385" t="s">
        <v>789</v>
      </c>
      <c r="M20" s="385" t="s">
        <v>789</v>
      </c>
    </row>
    <row r="21" spans="1:13" ht="11.25" customHeight="1">
      <c r="A21" s="52"/>
      <c r="B21" s="490"/>
      <c r="C21" s="33"/>
      <c r="D21" s="11"/>
      <c r="E21" s="11"/>
      <c r="F21" s="11"/>
      <c r="G21" s="11"/>
      <c r="H21" s="11"/>
      <c r="I21" s="11"/>
      <c r="J21" s="11"/>
      <c r="K21" s="581"/>
      <c r="L21" s="584"/>
      <c r="M21" s="584"/>
    </row>
    <row r="22" spans="1:13" ht="16.5" customHeight="1">
      <c r="A22" s="52"/>
      <c r="B22" s="510" t="s">
        <v>31</v>
      </c>
      <c r="C22" s="559"/>
      <c r="D22" s="579">
        <f t="shared" ref="D22:M22" si="1">SUM(D24:D34)</f>
        <v>40564</v>
      </c>
      <c r="E22" s="579">
        <f t="shared" si="1"/>
        <v>11686</v>
      </c>
      <c r="F22" s="579">
        <f t="shared" si="1"/>
        <v>1969</v>
      </c>
      <c r="G22" s="579">
        <f t="shared" si="1"/>
        <v>9747</v>
      </c>
      <c r="H22" s="579">
        <f t="shared" si="1"/>
        <v>15188</v>
      </c>
      <c r="I22" s="579">
        <f t="shared" si="1"/>
        <v>8313</v>
      </c>
      <c r="J22" s="579">
        <f t="shared" si="1"/>
        <v>6697</v>
      </c>
      <c r="K22" s="579">
        <f t="shared" si="1"/>
        <v>1974</v>
      </c>
      <c r="L22" s="579">
        <f t="shared" si="1"/>
        <v>22462</v>
      </c>
      <c r="M22" s="579">
        <f t="shared" si="1"/>
        <v>1969</v>
      </c>
    </row>
    <row r="23" spans="1:13" ht="9" customHeight="1">
      <c r="A23" s="52"/>
      <c r="B23" s="490"/>
      <c r="C23" s="33"/>
      <c r="D23" s="11"/>
      <c r="E23" s="11"/>
      <c r="F23" s="11"/>
      <c r="G23" s="11"/>
      <c r="H23" s="11"/>
      <c r="I23" s="11"/>
      <c r="J23" s="11"/>
      <c r="K23" s="581"/>
      <c r="L23" s="584"/>
      <c r="M23" s="584"/>
    </row>
    <row r="24" spans="1:13" ht="15.95" customHeight="1">
      <c r="A24" s="52"/>
      <c r="B24" s="582" t="s">
        <v>109</v>
      </c>
      <c r="C24" s="33"/>
      <c r="D24" s="11">
        <v>4549</v>
      </c>
      <c r="E24" s="11">
        <v>1918</v>
      </c>
      <c r="F24" s="11" t="s">
        <v>789</v>
      </c>
      <c r="G24" s="11">
        <v>2464</v>
      </c>
      <c r="H24" s="385">
        <v>67</v>
      </c>
      <c r="I24" s="385">
        <v>44</v>
      </c>
      <c r="J24" s="11">
        <v>21</v>
      </c>
      <c r="K24" s="11">
        <v>100</v>
      </c>
      <c r="L24" s="583" t="s">
        <v>413</v>
      </c>
      <c r="M24" s="11" t="s">
        <v>789</v>
      </c>
    </row>
    <row r="25" spans="1:13" ht="15.95" customHeight="1">
      <c r="A25" s="52"/>
      <c r="B25" s="490" t="s">
        <v>94</v>
      </c>
      <c r="C25" s="33" t="s">
        <v>321</v>
      </c>
      <c r="D25" s="11">
        <v>2266</v>
      </c>
      <c r="E25" s="11">
        <v>41</v>
      </c>
      <c r="F25" s="11">
        <v>6</v>
      </c>
      <c r="G25" s="385">
        <v>987</v>
      </c>
      <c r="H25" s="385">
        <v>1149</v>
      </c>
      <c r="I25" s="385">
        <v>783</v>
      </c>
      <c r="J25" s="385">
        <v>357</v>
      </c>
      <c r="K25" s="588">
        <v>83</v>
      </c>
      <c r="L25" s="584">
        <v>342</v>
      </c>
      <c r="M25" s="584">
        <v>6</v>
      </c>
    </row>
    <row r="26" spans="1:13" ht="15.95" customHeight="1">
      <c r="A26" s="52"/>
      <c r="B26" s="490" t="s">
        <v>96</v>
      </c>
      <c r="C26" s="33"/>
      <c r="D26" s="11">
        <v>2306</v>
      </c>
      <c r="E26" s="11">
        <v>161</v>
      </c>
      <c r="F26" s="11">
        <v>29</v>
      </c>
      <c r="G26" s="385">
        <v>736</v>
      </c>
      <c r="H26" s="385">
        <v>1223</v>
      </c>
      <c r="I26" s="385">
        <v>563</v>
      </c>
      <c r="J26" s="385">
        <v>645</v>
      </c>
      <c r="K26" s="588">
        <v>157</v>
      </c>
      <c r="L26" s="584">
        <v>1352</v>
      </c>
      <c r="M26" s="584">
        <v>29</v>
      </c>
    </row>
    <row r="27" spans="1:13" ht="15.95" customHeight="1">
      <c r="A27" s="52"/>
      <c r="B27" s="490" t="s">
        <v>99</v>
      </c>
      <c r="C27" s="33"/>
      <c r="D27" s="11">
        <v>1918</v>
      </c>
      <c r="E27" s="11">
        <v>205</v>
      </c>
      <c r="F27" s="11">
        <v>48</v>
      </c>
      <c r="G27" s="385">
        <v>464</v>
      </c>
      <c r="H27" s="385">
        <v>1007</v>
      </c>
      <c r="I27" s="385">
        <v>587</v>
      </c>
      <c r="J27" s="385">
        <v>410</v>
      </c>
      <c r="K27" s="588">
        <v>194</v>
      </c>
      <c r="L27" s="584">
        <v>1567</v>
      </c>
      <c r="M27" s="584">
        <v>48</v>
      </c>
    </row>
    <row r="28" spans="1:13" ht="15.95" customHeight="1">
      <c r="A28" s="52"/>
      <c r="B28" s="490" t="s">
        <v>26</v>
      </c>
      <c r="C28" s="33"/>
      <c r="D28" s="11">
        <v>2078</v>
      </c>
      <c r="E28" s="11">
        <v>199</v>
      </c>
      <c r="F28" s="11">
        <v>78</v>
      </c>
      <c r="G28" s="385">
        <v>484</v>
      </c>
      <c r="H28" s="385">
        <v>1193</v>
      </c>
      <c r="I28" s="385">
        <v>701</v>
      </c>
      <c r="J28" s="385">
        <v>482</v>
      </c>
      <c r="K28" s="588">
        <v>124</v>
      </c>
      <c r="L28" s="584">
        <v>1794</v>
      </c>
      <c r="M28" s="584">
        <v>78</v>
      </c>
    </row>
    <row r="29" spans="1:13" ht="15.95" customHeight="1">
      <c r="A29" s="52"/>
      <c r="B29" s="585" t="s">
        <v>891</v>
      </c>
      <c r="C29" s="71"/>
      <c r="D29" s="128">
        <v>5368</v>
      </c>
      <c r="E29" s="128">
        <v>423</v>
      </c>
      <c r="F29" s="128">
        <v>251</v>
      </c>
      <c r="G29" s="385">
        <v>1228</v>
      </c>
      <c r="H29" s="385">
        <v>3140</v>
      </c>
      <c r="I29" s="385">
        <v>1767</v>
      </c>
      <c r="J29" s="385">
        <v>1329</v>
      </c>
      <c r="K29" s="588">
        <v>326</v>
      </c>
      <c r="L29" s="587">
        <v>4744</v>
      </c>
      <c r="M29" s="587">
        <v>251</v>
      </c>
    </row>
    <row r="30" spans="1:13" ht="15.95" customHeight="1">
      <c r="A30" s="52"/>
      <c r="B30" s="585" t="s">
        <v>892</v>
      </c>
      <c r="C30" s="71"/>
      <c r="D30" s="128">
        <v>5349</v>
      </c>
      <c r="E30" s="128">
        <v>444</v>
      </c>
      <c r="F30" s="128">
        <v>347</v>
      </c>
      <c r="G30" s="385">
        <v>1133</v>
      </c>
      <c r="H30" s="385">
        <v>3150</v>
      </c>
      <c r="I30" s="385">
        <v>1667</v>
      </c>
      <c r="J30" s="385">
        <v>1451</v>
      </c>
      <c r="K30" s="588">
        <v>275</v>
      </c>
      <c r="L30" s="587">
        <v>4746</v>
      </c>
      <c r="M30" s="587">
        <v>347</v>
      </c>
    </row>
    <row r="31" spans="1:13" ht="15.95" customHeight="1">
      <c r="A31" s="52"/>
      <c r="B31" s="585" t="s">
        <v>796</v>
      </c>
      <c r="C31" s="71"/>
      <c r="D31" s="128">
        <v>5999</v>
      </c>
      <c r="E31" s="128">
        <v>1078</v>
      </c>
      <c r="F31" s="128">
        <v>455</v>
      </c>
      <c r="G31" s="385">
        <v>1187</v>
      </c>
      <c r="H31" s="385">
        <v>3040</v>
      </c>
      <c r="I31" s="385">
        <v>1534</v>
      </c>
      <c r="J31" s="385">
        <v>1479</v>
      </c>
      <c r="K31" s="588">
        <v>239</v>
      </c>
      <c r="L31" s="587">
        <v>4792</v>
      </c>
      <c r="M31" s="587">
        <v>455</v>
      </c>
    </row>
    <row r="32" spans="1:13" ht="15.95" customHeight="1">
      <c r="A32" s="52"/>
      <c r="B32" s="585" t="s">
        <v>264</v>
      </c>
      <c r="C32" s="71"/>
      <c r="D32" s="128">
        <v>6370</v>
      </c>
      <c r="E32" s="128">
        <v>3647</v>
      </c>
      <c r="F32" s="128">
        <v>527</v>
      </c>
      <c r="G32" s="385">
        <v>897</v>
      </c>
      <c r="H32" s="385">
        <v>1154</v>
      </c>
      <c r="I32" s="385">
        <v>635</v>
      </c>
      <c r="J32" s="385">
        <v>492</v>
      </c>
      <c r="K32" s="588">
        <v>145</v>
      </c>
      <c r="L32" s="587">
        <v>2634</v>
      </c>
      <c r="M32" s="587">
        <v>527</v>
      </c>
    </row>
    <row r="33" spans="1:13" ht="15.95" customHeight="1">
      <c r="A33" s="52"/>
      <c r="B33" s="582" t="s">
        <v>203</v>
      </c>
      <c r="C33" s="33"/>
      <c r="D33" s="11">
        <v>4115</v>
      </c>
      <c r="E33" s="11">
        <v>3570</v>
      </c>
      <c r="F33" s="11">
        <v>228</v>
      </c>
      <c r="G33" s="385">
        <v>167</v>
      </c>
      <c r="H33" s="385">
        <v>65</v>
      </c>
      <c r="I33" s="385">
        <v>32</v>
      </c>
      <c r="J33" s="385">
        <v>31</v>
      </c>
      <c r="K33" s="588">
        <v>85</v>
      </c>
      <c r="L33" s="584">
        <v>491</v>
      </c>
      <c r="M33" s="584">
        <v>228</v>
      </c>
    </row>
    <row r="34" spans="1:13" ht="15.95" customHeight="1">
      <c r="A34" s="52"/>
      <c r="B34" s="582" t="s">
        <v>887</v>
      </c>
      <c r="C34" s="33"/>
      <c r="D34" s="11">
        <v>246</v>
      </c>
      <c r="E34" s="11" t="s">
        <v>789</v>
      </c>
      <c r="F34" s="11" t="s">
        <v>789</v>
      </c>
      <c r="G34" s="385" t="s">
        <v>789</v>
      </c>
      <c r="H34" s="385" t="s">
        <v>789</v>
      </c>
      <c r="I34" s="385" t="s">
        <v>789</v>
      </c>
      <c r="J34" s="385" t="s">
        <v>789</v>
      </c>
      <c r="K34" s="385">
        <v>246</v>
      </c>
      <c r="L34" s="11" t="s">
        <v>789</v>
      </c>
      <c r="M34" s="11" t="s">
        <v>789</v>
      </c>
    </row>
    <row r="35" spans="1:13" ht="11.25" customHeight="1">
      <c r="A35" s="52"/>
      <c r="B35" s="52"/>
      <c r="C35" s="33"/>
      <c r="D35" s="11"/>
      <c r="E35" s="11"/>
      <c r="F35" s="11"/>
      <c r="G35" s="11"/>
      <c r="H35" s="11"/>
      <c r="I35" s="11"/>
      <c r="J35" s="11"/>
      <c r="K35" s="11"/>
      <c r="L35" s="14"/>
      <c r="M35" s="14"/>
    </row>
    <row r="36" spans="1:13" ht="16.5" customHeight="1">
      <c r="A36" s="52"/>
      <c r="B36" s="510" t="s">
        <v>39</v>
      </c>
      <c r="C36" s="559"/>
      <c r="D36" s="579">
        <f t="shared" ref="D36:M36" si="2">SUM(D38:D48)</f>
        <v>40151</v>
      </c>
      <c r="E36" s="579">
        <f t="shared" si="2"/>
        <v>18812</v>
      </c>
      <c r="F36" s="579">
        <f t="shared" si="2"/>
        <v>1401</v>
      </c>
      <c r="G36" s="579">
        <f t="shared" si="2"/>
        <v>9976</v>
      </c>
      <c r="H36" s="579">
        <f t="shared" si="2"/>
        <v>8945</v>
      </c>
      <c r="I36" s="579">
        <f t="shared" si="2"/>
        <v>5542</v>
      </c>
      <c r="J36" s="579">
        <f t="shared" si="2"/>
        <v>3332</v>
      </c>
      <c r="K36" s="579">
        <f t="shared" si="2"/>
        <v>1017</v>
      </c>
      <c r="L36" s="579">
        <f t="shared" si="2"/>
        <v>16225</v>
      </c>
      <c r="M36" s="579">
        <f t="shared" si="2"/>
        <v>1401</v>
      </c>
    </row>
    <row r="37" spans="1:13" ht="9" customHeight="1">
      <c r="A37" s="52"/>
      <c r="B37" s="52"/>
      <c r="C37" s="33"/>
      <c r="D37" s="11"/>
      <c r="E37" s="11"/>
      <c r="F37" s="11"/>
      <c r="G37" s="11"/>
      <c r="H37" s="11"/>
      <c r="I37" s="11"/>
      <c r="J37" s="11"/>
      <c r="K37" s="11"/>
      <c r="L37" s="14"/>
      <c r="M37" s="14"/>
    </row>
    <row r="38" spans="1:13" ht="15.95" customHeight="1">
      <c r="A38" s="52"/>
      <c r="B38" s="582" t="s">
        <v>109</v>
      </c>
      <c r="C38" s="33"/>
      <c r="D38" s="11">
        <v>4144</v>
      </c>
      <c r="E38" s="11">
        <v>1700</v>
      </c>
      <c r="F38" s="11" t="s">
        <v>789</v>
      </c>
      <c r="G38" s="11">
        <v>2292</v>
      </c>
      <c r="H38" s="385">
        <v>60</v>
      </c>
      <c r="I38" s="385">
        <v>31</v>
      </c>
      <c r="J38" s="11">
        <v>27</v>
      </c>
      <c r="K38" s="581">
        <v>92</v>
      </c>
      <c r="L38" s="581" t="s">
        <v>789</v>
      </c>
      <c r="M38" s="581" t="s">
        <v>789</v>
      </c>
    </row>
    <row r="39" spans="1:13" ht="15.95" customHeight="1">
      <c r="A39" s="52"/>
      <c r="B39" s="490" t="s">
        <v>94</v>
      </c>
      <c r="C39" s="33" t="s">
        <v>321</v>
      </c>
      <c r="D39" s="11">
        <v>1913</v>
      </c>
      <c r="E39" s="11">
        <v>42</v>
      </c>
      <c r="F39" s="11">
        <v>4</v>
      </c>
      <c r="G39" s="385">
        <v>669</v>
      </c>
      <c r="H39" s="385">
        <v>1132</v>
      </c>
      <c r="I39" s="385">
        <v>795</v>
      </c>
      <c r="J39" s="385">
        <v>331</v>
      </c>
      <c r="K39" s="588">
        <v>66</v>
      </c>
      <c r="L39" s="584">
        <v>328</v>
      </c>
      <c r="M39" s="584">
        <v>4</v>
      </c>
    </row>
    <row r="40" spans="1:13" ht="15.95" customHeight="1">
      <c r="A40" s="52"/>
      <c r="B40" s="490" t="s">
        <v>96</v>
      </c>
      <c r="C40" s="33"/>
      <c r="D40" s="11">
        <v>2038</v>
      </c>
      <c r="E40" s="11">
        <v>213</v>
      </c>
      <c r="F40" s="11">
        <v>12</v>
      </c>
      <c r="G40" s="385">
        <v>459</v>
      </c>
      <c r="H40" s="385">
        <v>1294</v>
      </c>
      <c r="I40" s="385">
        <v>592</v>
      </c>
      <c r="J40" s="385">
        <v>695</v>
      </c>
      <c r="K40" s="588">
        <v>60</v>
      </c>
      <c r="L40" s="584">
        <v>1302</v>
      </c>
      <c r="M40" s="584">
        <v>12</v>
      </c>
    </row>
    <row r="41" spans="1:13" ht="15.95" customHeight="1">
      <c r="A41" s="52"/>
      <c r="B41" s="490" t="s">
        <v>99</v>
      </c>
      <c r="C41" s="33"/>
      <c r="D41" s="11">
        <v>1655</v>
      </c>
      <c r="E41" s="11">
        <v>355</v>
      </c>
      <c r="F41" s="11">
        <v>31</v>
      </c>
      <c r="G41" s="385">
        <v>375</v>
      </c>
      <c r="H41" s="385">
        <v>821</v>
      </c>
      <c r="I41" s="385">
        <v>443</v>
      </c>
      <c r="J41" s="385">
        <v>370</v>
      </c>
      <c r="K41" s="588">
        <v>73</v>
      </c>
      <c r="L41" s="584">
        <v>1226</v>
      </c>
      <c r="M41" s="584">
        <v>31</v>
      </c>
    </row>
    <row r="42" spans="1:13" ht="15.95" customHeight="1">
      <c r="A42" s="52"/>
      <c r="B42" s="490" t="s">
        <v>26</v>
      </c>
      <c r="C42" s="33"/>
      <c r="D42" s="11">
        <v>1897</v>
      </c>
      <c r="E42" s="11">
        <v>545</v>
      </c>
      <c r="F42" s="11">
        <v>54</v>
      </c>
      <c r="G42" s="385">
        <v>461</v>
      </c>
      <c r="H42" s="385">
        <v>785</v>
      </c>
      <c r="I42" s="385">
        <v>437</v>
      </c>
      <c r="J42" s="385">
        <v>344</v>
      </c>
      <c r="K42" s="588">
        <v>52</v>
      </c>
      <c r="L42" s="584">
        <v>1306</v>
      </c>
      <c r="M42" s="584">
        <v>54</v>
      </c>
    </row>
    <row r="43" spans="1:13" ht="15.95" customHeight="1">
      <c r="A43" s="52"/>
      <c r="B43" s="585" t="s">
        <v>891</v>
      </c>
      <c r="C43" s="71"/>
      <c r="D43" s="128">
        <v>4982</v>
      </c>
      <c r="E43" s="128">
        <v>1460</v>
      </c>
      <c r="F43" s="128">
        <v>193</v>
      </c>
      <c r="G43" s="385">
        <v>1429</v>
      </c>
      <c r="H43" s="385">
        <v>1746</v>
      </c>
      <c r="I43" s="385">
        <v>1109</v>
      </c>
      <c r="J43" s="385">
        <v>619</v>
      </c>
      <c r="K43" s="588">
        <v>154</v>
      </c>
      <c r="L43" s="587">
        <v>3406</v>
      </c>
      <c r="M43" s="587">
        <v>193</v>
      </c>
    </row>
    <row r="44" spans="1:13" ht="15.95" customHeight="1">
      <c r="A44" s="52"/>
      <c r="B44" s="585" t="s">
        <v>892</v>
      </c>
      <c r="C44" s="71"/>
      <c r="D44" s="128">
        <v>5198</v>
      </c>
      <c r="E44" s="128">
        <v>1340</v>
      </c>
      <c r="F44" s="128">
        <v>244</v>
      </c>
      <c r="G44" s="385">
        <v>1893</v>
      </c>
      <c r="H44" s="385">
        <v>1569</v>
      </c>
      <c r="I44" s="385">
        <v>1088</v>
      </c>
      <c r="J44" s="385">
        <v>474</v>
      </c>
      <c r="K44" s="588">
        <v>152</v>
      </c>
      <c r="L44" s="587">
        <v>3760</v>
      </c>
      <c r="M44" s="587">
        <v>244</v>
      </c>
    </row>
    <row r="45" spans="1:13" ht="15.95" customHeight="1">
      <c r="A45" s="52"/>
      <c r="B45" s="585" t="s">
        <v>796</v>
      </c>
      <c r="C45" s="71"/>
      <c r="D45" s="128">
        <v>5853</v>
      </c>
      <c r="E45" s="128">
        <v>2661</v>
      </c>
      <c r="F45" s="128">
        <v>320</v>
      </c>
      <c r="G45" s="385">
        <v>1601</v>
      </c>
      <c r="H45" s="385">
        <v>1150</v>
      </c>
      <c r="I45" s="385">
        <v>793</v>
      </c>
      <c r="J45" s="385">
        <v>347</v>
      </c>
      <c r="K45" s="588">
        <v>121</v>
      </c>
      <c r="L45" s="587">
        <v>3118</v>
      </c>
      <c r="M45" s="587">
        <v>320</v>
      </c>
    </row>
    <row r="46" spans="1:13" ht="15.95" customHeight="1">
      <c r="A46" s="52"/>
      <c r="B46" s="585" t="s">
        <v>264</v>
      </c>
      <c r="C46" s="71"/>
      <c r="D46" s="128">
        <v>6358</v>
      </c>
      <c r="E46" s="128">
        <v>4786</v>
      </c>
      <c r="F46" s="128">
        <v>376</v>
      </c>
      <c r="G46" s="385">
        <v>711</v>
      </c>
      <c r="H46" s="385">
        <v>360</v>
      </c>
      <c r="I46" s="385">
        <v>236</v>
      </c>
      <c r="J46" s="385">
        <v>116</v>
      </c>
      <c r="K46" s="588">
        <v>125</v>
      </c>
      <c r="L46" s="587">
        <v>1485</v>
      </c>
      <c r="M46" s="587">
        <v>376</v>
      </c>
    </row>
    <row r="47" spans="1:13" ht="15.95" customHeight="1">
      <c r="A47" s="52"/>
      <c r="B47" s="582" t="s">
        <v>203</v>
      </c>
      <c r="C47" s="33"/>
      <c r="D47" s="11">
        <v>6053</v>
      </c>
      <c r="E47" s="11">
        <v>5710</v>
      </c>
      <c r="F47" s="11">
        <v>167</v>
      </c>
      <c r="G47" s="385">
        <v>86</v>
      </c>
      <c r="H47" s="385">
        <v>28</v>
      </c>
      <c r="I47" s="385">
        <v>18</v>
      </c>
      <c r="J47" s="385">
        <v>9</v>
      </c>
      <c r="K47" s="588">
        <v>62</v>
      </c>
      <c r="L47" s="584">
        <v>294</v>
      </c>
      <c r="M47" s="584">
        <v>167</v>
      </c>
    </row>
    <row r="48" spans="1:13" ht="15.95" customHeight="1">
      <c r="A48" s="52"/>
      <c r="B48" s="582" t="s">
        <v>887</v>
      </c>
      <c r="C48" s="33"/>
      <c r="D48" s="11">
        <v>60</v>
      </c>
      <c r="E48" s="11" t="s">
        <v>789</v>
      </c>
      <c r="F48" s="11" t="s">
        <v>789</v>
      </c>
      <c r="G48" s="385" t="s">
        <v>789</v>
      </c>
      <c r="H48" s="385" t="s">
        <v>789</v>
      </c>
      <c r="I48" s="385" t="s">
        <v>789</v>
      </c>
      <c r="J48" s="385" t="s">
        <v>789</v>
      </c>
      <c r="K48" s="588">
        <v>60</v>
      </c>
      <c r="L48" s="385" t="s">
        <v>789</v>
      </c>
      <c r="M48" s="385" t="s">
        <v>789</v>
      </c>
    </row>
    <row r="49" spans="1:13" ht="11.25" customHeight="1">
      <c r="A49" s="387"/>
      <c r="B49" s="387"/>
      <c r="C49" s="388"/>
      <c r="D49" s="521"/>
      <c r="E49" s="387"/>
      <c r="F49" s="387"/>
      <c r="G49" s="387"/>
      <c r="H49" s="387"/>
      <c r="I49" s="387"/>
      <c r="J49" s="387"/>
      <c r="K49" s="387"/>
      <c r="L49" s="57"/>
      <c r="M49" s="57"/>
    </row>
    <row r="50" spans="1:13">
      <c r="A50" s="762" t="s">
        <v>148</v>
      </c>
      <c r="B50" s="762"/>
      <c r="C50" s="762"/>
      <c r="D50" s="762"/>
      <c r="E50" s="762"/>
      <c r="F50" s="762"/>
      <c r="G50" s="762"/>
      <c r="H50" s="14"/>
      <c r="I50" s="14"/>
      <c r="J50" s="14"/>
      <c r="K50" s="14"/>
    </row>
    <row r="51" spans="1:13">
      <c r="A51" s="938" t="s">
        <v>68</v>
      </c>
      <c r="B51" s="938"/>
      <c r="C51" s="938"/>
      <c r="D51" s="938"/>
      <c r="E51" s="938"/>
      <c r="F51" s="938"/>
      <c r="G51" s="938"/>
      <c r="H51" s="939"/>
      <c r="I51" s="939"/>
    </row>
  </sheetData>
  <mergeCells count="14">
    <mergeCell ref="F5:F6"/>
    <mergeCell ref="G5:G6"/>
    <mergeCell ref="H5:J5"/>
    <mergeCell ref="K5:K6"/>
    <mergeCell ref="L5:L6"/>
    <mergeCell ref="M5:M6"/>
    <mergeCell ref="A50:G50"/>
    <mergeCell ref="A51:I51"/>
    <mergeCell ref="A1:M1"/>
    <mergeCell ref="A4:C6"/>
    <mergeCell ref="D4:K4"/>
    <mergeCell ref="L4:M4"/>
    <mergeCell ref="D5:D6"/>
    <mergeCell ref="E5:E6"/>
  </mergeCells>
  <phoneticPr fontId="68"/>
  <pageMargins left="0.53" right="0.78700000000000003" top="0.98399999999999999" bottom="0.67" header="0.51200000000000001" footer="0.51200000000000001"/>
  <pageSetup paperSize="9" firstPageNumber="0" orientation="portrait" r:id="rId1"/>
  <headerFooter alignWithMargins="0">
    <oddFooter>&amp;C&amp;"ＭＳ Ｐ明朝,標準"&amp;10
- 30 -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43" zoomScaleNormal="100" workbookViewId="0">
      <selection activeCell="O38" sqref="O38"/>
    </sheetView>
  </sheetViews>
  <sheetFormatPr defaultRowHeight="13.5"/>
  <cols>
    <col min="1" max="5" width="7.625" customWidth="1"/>
    <col min="6" max="11" width="7.875" customWidth="1"/>
  </cols>
  <sheetData>
    <row r="1" spans="1:11" ht="18.75" customHeight="1">
      <c r="A1" s="928" t="s">
        <v>797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</row>
    <row r="3" spans="1:11">
      <c r="H3" s="761" t="s">
        <v>389</v>
      </c>
      <c r="I3" s="761"/>
      <c r="J3" s="761"/>
      <c r="K3" s="761"/>
    </row>
    <row r="4" spans="1:11" ht="18" customHeight="1">
      <c r="A4" s="574"/>
      <c r="B4" s="574"/>
      <c r="C4" s="7" t="s">
        <v>893</v>
      </c>
      <c r="D4" s="6"/>
      <c r="E4" s="7"/>
      <c r="F4" s="675" t="s">
        <v>894</v>
      </c>
      <c r="G4" s="676"/>
      <c r="H4" s="677"/>
      <c r="I4" s="676" t="s">
        <v>895</v>
      </c>
      <c r="J4" s="676"/>
      <c r="K4" s="676"/>
    </row>
    <row r="5" spans="1:11" ht="13.5" customHeight="1">
      <c r="A5" s="952" t="s">
        <v>819</v>
      </c>
      <c r="B5" s="856" t="s">
        <v>896</v>
      </c>
      <c r="C5" s="954"/>
      <c r="D5" s="854"/>
      <c r="E5" s="955" t="s">
        <v>887</v>
      </c>
      <c r="F5" s="957" t="s">
        <v>884</v>
      </c>
      <c r="G5" s="589"/>
      <c r="H5" s="501"/>
      <c r="I5" s="958" t="s">
        <v>884</v>
      </c>
      <c r="J5" s="589"/>
      <c r="K5" s="589"/>
    </row>
    <row r="6" spans="1:11" ht="41.25" customHeight="1">
      <c r="A6" s="953"/>
      <c r="B6" s="505" t="s">
        <v>83</v>
      </c>
      <c r="C6" s="590" t="s">
        <v>681</v>
      </c>
      <c r="D6" s="590" t="s">
        <v>590</v>
      </c>
      <c r="E6" s="956"/>
      <c r="F6" s="674"/>
      <c r="G6" s="591" t="s">
        <v>898</v>
      </c>
      <c r="H6" s="592" t="s">
        <v>900</v>
      </c>
      <c r="I6" s="959"/>
      <c r="J6" s="591" t="s">
        <v>898</v>
      </c>
      <c r="K6" s="593" t="s">
        <v>900</v>
      </c>
    </row>
    <row r="7" spans="1:11" ht="11.25" customHeight="1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6.5" customHeight="1">
      <c r="A8" s="579">
        <f t="shared" ref="A8:K8" si="0">SUM(A10:A20)</f>
        <v>13283</v>
      </c>
      <c r="B8" s="579">
        <f t="shared" si="0"/>
        <v>21140</v>
      </c>
      <c r="C8" s="579">
        <f t="shared" si="0"/>
        <v>12158</v>
      </c>
      <c r="D8" s="579">
        <f t="shared" si="0"/>
        <v>8754</v>
      </c>
      <c r="E8" s="579">
        <f t="shared" si="0"/>
        <v>894</v>
      </c>
      <c r="F8" s="579">
        <f t="shared" si="0"/>
        <v>72051</v>
      </c>
      <c r="G8" s="579">
        <f t="shared" si="0"/>
        <v>12219</v>
      </c>
      <c r="H8" s="579">
        <f t="shared" si="0"/>
        <v>3001</v>
      </c>
      <c r="I8" s="579">
        <f t="shared" si="0"/>
        <v>29570</v>
      </c>
      <c r="J8" s="579">
        <f t="shared" si="0"/>
        <v>9909</v>
      </c>
      <c r="K8" s="579">
        <f t="shared" si="0"/>
        <v>1886</v>
      </c>
    </row>
    <row r="9" spans="1:11" ht="9" customHeight="1">
      <c r="A9" s="11"/>
      <c r="B9" s="579"/>
      <c r="C9" s="11"/>
      <c r="D9" s="11"/>
      <c r="E9" s="11"/>
      <c r="F9" s="11"/>
      <c r="G9" s="11"/>
      <c r="H9" s="11"/>
      <c r="I9" s="11"/>
      <c r="J9" s="11"/>
      <c r="K9" s="11"/>
    </row>
    <row r="10" spans="1:11" ht="15.95" customHeight="1">
      <c r="A10" s="11" t="s">
        <v>789</v>
      </c>
      <c r="B10" s="11" t="s">
        <v>413</v>
      </c>
      <c r="C10" s="11" t="s">
        <v>789</v>
      </c>
      <c r="D10" s="11" t="s">
        <v>413</v>
      </c>
      <c r="E10" s="11" t="s">
        <v>789</v>
      </c>
      <c r="F10" s="11">
        <v>8768</v>
      </c>
      <c r="G10" s="11">
        <v>113</v>
      </c>
      <c r="H10" s="11">
        <v>85</v>
      </c>
      <c r="I10" s="11" t="s">
        <v>789</v>
      </c>
      <c r="J10" s="11" t="s">
        <v>789</v>
      </c>
      <c r="K10" s="11" t="s">
        <v>789</v>
      </c>
    </row>
    <row r="11" spans="1:11" ht="15.95" customHeight="1">
      <c r="A11" s="11">
        <v>305</v>
      </c>
      <c r="B11" s="11">
        <v>347</v>
      </c>
      <c r="C11" s="11">
        <v>215</v>
      </c>
      <c r="D11" s="11">
        <v>128</v>
      </c>
      <c r="E11" s="11">
        <v>8</v>
      </c>
      <c r="F11" s="11">
        <v>4550</v>
      </c>
      <c r="G11" s="11">
        <v>1936</v>
      </c>
      <c r="H11" s="11">
        <v>701</v>
      </c>
      <c r="I11" s="11">
        <v>599</v>
      </c>
      <c r="J11" s="11">
        <v>211</v>
      </c>
      <c r="K11" s="11">
        <v>61</v>
      </c>
    </row>
    <row r="12" spans="1:11" ht="15.95" customHeight="1">
      <c r="A12" s="11">
        <v>891</v>
      </c>
      <c r="B12" s="11">
        <v>1668</v>
      </c>
      <c r="C12" s="11">
        <v>922</v>
      </c>
      <c r="D12" s="11">
        <v>729</v>
      </c>
      <c r="E12" s="11">
        <v>54</v>
      </c>
      <c r="F12" s="11">
        <v>3523</v>
      </c>
      <c r="G12" s="11">
        <v>1095</v>
      </c>
      <c r="H12" s="11">
        <v>579</v>
      </c>
      <c r="I12" s="11">
        <v>1884</v>
      </c>
      <c r="J12" s="11">
        <v>674</v>
      </c>
      <c r="K12" s="11">
        <v>207</v>
      </c>
    </row>
    <row r="13" spans="1:11" ht="15.95" customHeight="1">
      <c r="A13" s="11">
        <v>821</v>
      </c>
      <c r="B13" s="11">
        <v>1785</v>
      </c>
      <c r="C13" s="11">
        <v>1020</v>
      </c>
      <c r="D13" s="11">
        <v>748</v>
      </c>
      <c r="E13" s="11">
        <v>108</v>
      </c>
      <c r="F13" s="11">
        <v>2662</v>
      </c>
      <c r="G13" s="11">
        <v>755</v>
      </c>
      <c r="H13" s="11">
        <v>144</v>
      </c>
      <c r="I13" s="11">
        <v>1889</v>
      </c>
      <c r="J13" s="11">
        <v>733</v>
      </c>
      <c r="K13" s="11">
        <v>131</v>
      </c>
    </row>
    <row r="14" spans="1:11" ht="15.95" customHeight="1">
      <c r="A14" s="11">
        <v>941</v>
      </c>
      <c r="B14" s="11">
        <v>1960</v>
      </c>
      <c r="C14" s="11">
        <v>1131</v>
      </c>
      <c r="D14" s="11">
        <v>815</v>
      </c>
      <c r="E14" s="11">
        <v>67</v>
      </c>
      <c r="F14" s="11">
        <v>3015</v>
      </c>
      <c r="G14" s="11">
        <v>855</v>
      </c>
      <c r="H14" s="11">
        <v>149</v>
      </c>
      <c r="I14" s="11">
        <v>2150</v>
      </c>
      <c r="J14" s="11">
        <v>848</v>
      </c>
      <c r="K14" s="11">
        <v>148</v>
      </c>
    </row>
    <row r="15" spans="1:11" ht="15.95" customHeight="1">
      <c r="A15" s="128">
        <v>2652</v>
      </c>
      <c r="B15" s="128">
        <v>4873</v>
      </c>
      <c r="C15" s="128">
        <v>2871</v>
      </c>
      <c r="D15" s="128">
        <v>1940</v>
      </c>
      <c r="E15" s="128">
        <v>181</v>
      </c>
      <c r="F15" s="128">
        <v>8410</v>
      </c>
      <c r="G15" s="128">
        <v>2479</v>
      </c>
      <c r="H15" s="128">
        <v>405</v>
      </c>
      <c r="I15" s="128">
        <v>6209</v>
      </c>
      <c r="J15" s="128">
        <v>2469</v>
      </c>
      <c r="K15" s="128">
        <v>401</v>
      </c>
    </row>
    <row r="16" spans="1:11" ht="15.95" customHeight="1">
      <c r="A16" s="128">
        <v>3025</v>
      </c>
      <c r="B16" s="128">
        <v>4716</v>
      </c>
      <c r="C16" s="128">
        <v>2754</v>
      </c>
      <c r="D16" s="128">
        <v>1923</v>
      </c>
      <c r="E16" s="128">
        <v>174</v>
      </c>
      <c r="F16" s="128">
        <v>8539</v>
      </c>
      <c r="G16" s="128">
        <v>2233</v>
      </c>
      <c r="H16" s="128">
        <v>439</v>
      </c>
      <c r="I16" s="128">
        <v>6492</v>
      </c>
      <c r="J16" s="128">
        <v>2224</v>
      </c>
      <c r="K16" s="128">
        <v>439</v>
      </c>
    </row>
    <row r="17" spans="1:11" ht="15.95" customHeight="1">
      <c r="A17" s="128">
        <v>2787</v>
      </c>
      <c r="B17" s="128">
        <v>4186</v>
      </c>
      <c r="C17" s="128">
        <v>2325</v>
      </c>
      <c r="D17" s="128">
        <v>1824</v>
      </c>
      <c r="E17" s="128">
        <v>162</v>
      </c>
      <c r="F17" s="128">
        <v>9916</v>
      </c>
      <c r="G17" s="128">
        <v>1899</v>
      </c>
      <c r="H17" s="128">
        <v>318</v>
      </c>
      <c r="I17" s="128">
        <v>5976</v>
      </c>
      <c r="J17" s="128">
        <v>1897</v>
      </c>
      <c r="K17" s="128">
        <v>318</v>
      </c>
    </row>
    <row r="18" spans="1:11" ht="15.95" customHeight="1">
      <c r="A18" s="128">
        <v>1608</v>
      </c>
      <c r="B18" s="128">
        <v>1512</v>
      </c>
      <c r="C18" s="128">
        <v>870</v>
      </c>
      <c r="D18" s="128">
        <v>607</v>
      </c>
      <c r="E18" s="128">
        <v>96</v>
      </c>
      <c r="F18" s="128">
        <v>12213</v>
      </c>
      <c r="G18" s="128">
        <v>806</v>
      </c>
      <c r="H18" s="128">
        <v>158</v>
      </c>
      <c r="I18" s="128">
        <v>3605</v>
      </c>
      <c r="J18" s="128">
        <v>805</v>
      </c>
      <c r="K18" s="128">
        <v>158</v>
      </c>
    </row>
    <row r="19" spans="1:11" ht="15.95" customHeight="1">
      <c r="A19" s="11">
        <v>253</v>
      </c>
      <c r="B19" s="11">
        <v>93</v>
      </c>
      <c r="C19" s="11">
        <v>50</v>
      </c>
      <c r="D19" s="11">
        <v>40</v>
      </c>
      <c r="E19" s="11">
        <v>44</v>
      </c>
      <c r="F19" s="11">
        <v>10149</v>
      </c>
      <c r="G19" s="11">
        <v>48</v>
      </c>
      <c r="H19" s="11">
        <v>23</v>
      </c>
      <c r="I19" s="11">
        <v>766</v>
      </c>
      <c r="J19" s="11">
        <v>48</v>
      </c>
      <c r="K19" s="11">
        <v>23</v>
      </c>
    </row>
    <row r="20" spans="1:11" ht="15.95" customHeight="1">
      <c r="A20" s="11" t="s">
        <v>789</v>
      </c>
      <c r="B20" s="11" t="s">
        <v>789</v>
      </c>
      <c r="C20" s="11" t="s">
        <v>789</v>
      </c>
      <c r="D20" s="11" t="s">
        <v>789</v>
      </c>
      <c r="E20" s="11" t="s">
        <v>789</v>
      </c>
      <c r="F20" s="11">
        <v>306</v>
      </c>
      <c r="G20" s="11" t="s">
        <v>789</v>
      </c>
      <c r="H20" s="11" t="s">
        <v>789</v>
      </c>
      <c r="I20" s="11" t="s">
        <v>789</v>
      </c>
      <c r="J20" s="11" t="s">
        <v>789</v>
      </c>
      <c r="K20" s="11" t="s">
        <v>789</v>
      </c>
    </row>
    <row r="21" spans="1:11" ht="11.25" customHeight="1">
      <c r="A21" s="11"/>
      <c r="B21" s="14"/>
      <c r="C21" s="14"/>
      <c r="D21" s="14"/>
      <c r="E21" s="14"/>
      <c r="F21" s="14"/>
      <c r="G21" s="14"/>
      <c r="H21" s="11"/>
      <c r="I21" s="14"/>
      <c r="J21" s="14"/>
      <c r="K21" s="14"/>
    </row>
    <row r="22" spans="1:11" ht="16.5" customHeight="1">
      <c r="A22" s="579">
        <f t="shared" ref="A22:K22" si="1">SUM(A24:A34)</f>
        <v>6231</v>
      </c>
      <c r="B22" s="579">
        <f t="shared" si="1"/>
        <v>13633</v>
      </c>
      <c r="C22" s="579">
        <f t="shared" si="1"/>
        <v>7462</v>
      </c>
      <c r="D22" s="579">
        <f t="shared" si="1"/>
        <v>6003</v>
      </c>
      <c r="E22" s="579">
        <f t="shared" si="1"/>
        <v>629</v>
      </c>
      <c r="F22" s="579">
        <f t="shared" si="1"/>
        <v>35035</v>
      </c>
      <c r="G22" s="579">
        <f t="shared" si="1"/>
        <v>7286</v>
      </c>
      <c r="H22" s="579">
        <f t="shared" si="1"/>
        <v>2195</v>
      </c>
      <c r="I22" s="579">
        <f t="shared" si="1"/>
        <v>16345</v>
      </c>
      <c r="J22" s="579">
        <f t="shared" si="1"/>
        <v>5936</v>
      </c>
      <c r="K22" s="579">
        <f t="shared" si="1"/>
        <v>1412</v>
      </c>
    </row>
    <row r="23" spans="1:11" ht="9" customHeight="1">
      <c r="A23" s="11"/>
      <c r="B23" s="579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5.95" customHeight="1">
      <c r="A24" s="11" t="s">
        <v>789</v>
      </c>
      <c r="B24" s="11" t="s">
        <v>413</v>
      </c>
      <c r="C24" s="11" t="s">
        <v>789</v>
      </c>
      <c r="D24" s="11" t="s">
        <v>413</v>
      </c>
      <c r="E24" s="11" t="s">
        <v>789</v>
      </c>
      <c r="F24" s="11">
        <v>4595</v>
      </c>
      <c r="G24" s="11">
        <v>58</v>
      </c>
      <c r="H24" s="11">
        <v>53</v>
      </c>
      <c r="I24" s="11" t="s">
        <v>789</v>
      </c>
      <c r="J24" s="11" t="s">
        <v>789</v>
      </c>
      <c r="K24" s="11" t="s">
        <v>789</v>
      </c>
    </row>
    <row r="25" spans="1:11" ht="15.95" customHeight="1">
      <c r="A25" s="385">
        <v>167</v>
      </c>
      <c r="B25" s="11">
        <v>164</v>
      </c>
      <c r="C25" s="11">
        <v>102</v>
      </c>
      <c r="D25" s="11">
        <v>59</v>
      </c>
      <c r="E25" s="11">
        <v>5</v>
      </c>
      <c r="F25" s="11">
        <v>2658</v>
      </c>
      <c r="G25" s="11">
        <v>1064</v>
      </c>
      <c r="H25" s="11">
        <v>468</v>
      </c>
      <c r="I25" s="11">
        <v>340</v>
      </c>
      <c r="J25" s="11">
        <v>112</v>
      </c>
      <c r="K25" s="11">
        <v>47</v>
      </c>
    </row>
    <row r="26" spans="1:11" ht="15.95" customHeight="1">
      <c r="A26" s="385">
        <v>516</v>
      </c>
      <c r="B26" s="11">
        <v>767</v>
      </c>
      <c r="C26" s="11">
        <v>451</v>
      </c>
      <c r="D26" s="11">
        <v>303</v>
      </c>
      <c r="E26" s="11">
        <v>40</v>
      </c>
      <c r="F26" s="11">
        <v>2261</v>
      </c>
      <c r="G26" s="11">
        <v>713</v>
      </c>
      <c r="H26" s="11">
        <v>450</v>
      </c>
      <c r="I26" s="11">
        <v>1153</v>
      </c>
      <c r="J26" s="11">
        <v>404</v>
      </c>
      <c r="K26" s="11">
        <v>151</v>
      </c>
    </row>
    <row r="27" spans="1:11" ht="15.95" customHeight="1">
      <c r="A27" s="385">
        <v>457</v>
      </c>
      <c r="B27" s="11">
        <v>978</v>
      </c>
      <c r="C27" s="11">
        <v>580</v>
      </c>
      <c r="D27" s="11">
        <v>388</v>
      </c>
      <c r="E27" s="11">
        <v>84</v>
      </c>
      <c r="F27" s="11">
        <v>1436</v>
      </c>
      <c r="G27" s="11">
        <v>429</v>
      </c>
      <c r="H27" s="11">
        <v>86</v>
      </c>
      <c r="I27" s="11">
        <v>1091</v>
      </c>
      <c r="J27" s="11">
        <v>414</v>
      </c>
      <c r="K27" s="11">
        <v>78</v>
      </c>
    </row>
    <row r="28" spans="1:11" ht="15.95" customHeight="1">
      <c r="A28" s="385">
        <v>482</v>
      </c>
      <c r="B28" s="11">
        <v>1185</v>
      </c>
      <c r="C28" s="11">
        <v>699</v>
      </c>
      <c r="D28" s="11">
        <v>476</v>
      </c>
      <c r="E28" s="11">
        <v>49</v>
      </c>
      <c r="F28" s="11">
        <v>1539</v>
      </c>
      <c r="G28" s="11">
        <v>541</v>
      </c>
      <c r="H28" s="11">
        <v>103</v>
      </c>
      <c r="I28" s="11">
        <v>1256</v>
      </c>
      <c r="J28" s="11">
        <v>534</v>
      </c>
      <c r="K28" s="11">
        <v>103</v>
      </c>
    </row>
    <row r="29" spans="1:11" ht="15.95" customHeight="1">
      <c r="A29" s="385">
        <v>1226</v>
      </c>
      <c r="B29" s="128">
        <v>3138</v>
      </c>
      <c r="C29" s="128">
        <v>1766</v>
      </c>
      <c r="D29" s="128">
        <v>1328</v>
      </c>
      <c r="E29" s="128">
        <v>129</v>
      </c>
      <c r="F29" s="128">
        <v>4041</v>
      </c>
      <c r="G29" s="128">
        <v>1470</v>
      </c>
      <c r="H29" s="128">
        <v>299</v>
      </c>
      <c r="I29" s="128">
        <v>3413</v>
      </c>
      <c r="J29" s="128">
        <v>1466</v>
      </c>
      <c r="K29" s="128">
        <v>297</v>
      </c>
    </row>
    <row r="30" spans="1:11" ht="15.95" customHeight="1">
      <c r="A30" s="385">
        <v>1133</v>
      </c>
      <c r="B30" s="128">
        <v>3148</v>
      </c>
      <c r="C30" s="128">
        <v>1666</v>
      </c>
      <c r="D30" s="128">
        <v>1450</v>
      </c>
      <c r="E30" s="128">
        <v>118</v>
      </c>
      <c r="F30" s="128">
        <v>3897</v>
      </c>
      <c r="G30" s="128">
        <v>1331</v>
      </c>
      <c r="H30" s="128">
        <v>335</v>
      </c>
      <c r="I30" s="128">
        <v>3293</v>
      </c>
      <c r="J30" s="128">
        <v>1328</v>
      </c>
      <c r="K30" s="128">
        <v>335</v>
      </c>
    </row>
    <row r="31" spans="1:11" ht="15.95" customHeight="1">
      <c r="A31" s="385">
        <v>1186</v>
      </c>
      <c r="B31" s="128">
        <v>3036</v>
      </c>
      <c r="C31" s="128">
        <v>1532</v>
      </c>
      <c r="D31" s="128">
        <v>1477</v>
      </c>
      <c r="E31" s="128">
        <v>115</v>
      </c>
      <c r="F31" s="128">
        <v>4384</v>
      </c>
      <c r="G31" s="128">
        <v>1140</v>
      </c>
      <c r="H31" s="128">
        <v>258</v>
      </c>
      <c r="I31" s="128">
        <v>3180</v>
      </c>
      <c r="J31" s="128">
        <v>1139</v>
      </c>
      <c r="K31" s="128">
        <v>258</v>
      </c>
    </row>
    <row r="32" spans="1:11" ht="15.95" customHeight="1">
      <c r="A32" s="385">
        <v>897</v>
      </c>
      <c r="B32" s="128">
        <v>1152</v>
      </c>
      <c r="C32" s="128">
        <v>634</v>
      </c>
      <c r="D32" s="128">
        <v>491</v>
      </c>
      <c r="E32" s="128">
        <v>58</v>
      </c>
      <c r="F32" s="128">
        <v>5873</v>
      </c>
      <c r="G32" s="128">
        <v>507</v>
      </c>
      <c r="H32" s="128">
        <v>123</v>
      </c>
      <c r="I32" s="128">
        <v>2138</v>
      </c>
      <c r="J32" s="128">
        <v>506</v>
      </c>
      <c r="K32" s="128">
        <v>123</v>
      </c>
    </row>
    <row r="33" spans="1:11" ht="15.95" customHeight="1">
      <c r="A33" s="385">
        <v>167</v>
      </c>
      <c r="B33" s="11">
        <v>65</v>
      </c>
      <c r="C33" s="11">
        <v>32</v>
      </c>
      <c r="D33" s="11">
        <v>31</v>
      </c>
      <c r="E33" s="11">
        <v>31</v>
      </c>
      <c r="F33" s="11">
        <v>4105</v>
      </c>
      <c r="G33" s="11">
        <v>33</v>
      </c>
      <c r="H33" s="11">
        <v>20</v>
      </c>
      <c r="I33" s="11">
        <v>481</v>
      </c>
      <c r="J33" s="11">
        <v>33</v>
      </c>
      <c r="K33" s="11">
        <v>20</v>
      </c>
    </row>
    <row r="34" spans="1:11" ht="15.95" customHeight="1">
      <c r="A34" s="385" t="s">
        <v>789</v>
      </c>
      <c r="B34" s="11" t="s">
        <v>789</v>
      </c>
      <c r="C34" s="11" t="s">
        <v>789</v>
      </c>
      <c r="D34" s="11" t="s">
        <v>789</v>
      </c>
      <c r="E34" s="11" t="s">
        <v>789</v>
      </c>
      <c r="F34" s="11">
        <v>246</v>
      </c>
      <c r="G34" s="11" t="s">
        <v>789</v>
      </c>
      <c r="H34" s="11" t="s">
        <v>789</v>
      </c>
      <c r="I34" s="11" t="s">
        <v>789</v>
      </c>
      <c r="J34" s="11" t="s">
        <v>789</v>
      </c>
      <c r="K34" s="11" t="s">
        <v>789</v>
      </c>
    </row>
    <row r="35" spans="1:11" ht="11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6.5" customHeight="1">
      <c r="A36" s="579">
        <f t="shared" ref="A36:K36" si="2">SUM(A38:A48)</f>
        <v>7052</v>
      </c>
      <c r="B36" s="579">
        <f t="shared" si="2"/>
        <v>7507</v>
      </c>
      <c r="C36" s="579">
        <f t="shared" si="2"/>
        <v>4696</v>
      </c>
      <c r="D36" s="579">
        <f t="shared" si="2"/>
        <v>2751</v>
      </c>
      <c r="E36" s="579">
        <f t="shared" si="2"/>
        <v>265</v>
      </c>
      <c r="F36" s="579">
        <f t="shared" si="2"/>
        <v>37016</v>
      </c>
      <c r="G36" s="579">
        <f t="shared" si="2"/>
        <v>4933</v>
      </c>
      <c r="H36" s="579">
        <f t="shared" si="2"/>
        <v>806</v>
      </c>
      <c r="I36" s="579">
        <f t="shared" si="2"/>
        <v>13225</v>
      </c>
      <c r="J36" s="579">
        <f t="shared" si="2"/>
        <v>3973</v>
      </c>
      <c r="K36" s="579">
        <f t="shared" si="2"/>
        <v>474</v>
      </c>
    </row>
    <row r="37" spans="1:11" ht="8.25" customHeight="1">
      <c r="A37" s="11"/>
      <c r="B37" s="579"/>
      <c r="C37" s="579"/>
      <c r="D37" s="579"/>
      <c r="E37" s="579"/>
      <c r="F37" s="579"/>
      <c r="G37" s="11"/>
      <c r="H37" s="11"/>
      <c r="I37" s="11"/>
      <c r="J37" s="11"/>
      <c r="K37" s="11"/>
    </row>
    <row r="38" spans="1:11" ht="15.95" customHeight="1">
      <c r="A38" s="11" t="s">
        <v>789</v>
      </c>
      <c r="B38" s="11" t="s">
        <v>789</v>
      </c>
      <c r="C38" s="11" t="s">
        <v>789</v>
      </c>
      <c r="D38" s="11" t="s">
        <v>789</v>
      </c>
      <c r="E38" s="11" t="s">
        <v>789</v>
      </c>
      <c r="F38" s="11">
        <v>4173</v>
      </c>
      <c r="G38" s="11">
        <v>55</v>
      </c>
      <c r="H38" s="11">
        <v>32</v>
      </c>
      <c r="I38" s="11" t="s">
        <v>789</v>
      </c>
      <c r="J38" s="11" t="s">
        <v>789</v>
      </c>
      <c r="K38" s="11" t="s">
        <v>789</v>
      </c>
    </row>
    <row r="39" spans="1:11" ht="15.95" customHeight="1">
      <c r="A39" s="385">
        <v>138</v>
      </c>
      <c r="B39" s="11">
        <v>183</v>
      </c>
      <c r="C39" s="11">
        <v>113</v>
      </c>
      <c r="D39" s="11">
        <v>69</v>
      </c>
      <c r="E39" s="11">
        <v>3</v>
      </c>
      <c r="F39" s="11">
        <v>1892</v>
      </c>
      <c r="G39" s="11">
        <v>872</v>
      </c>
      <c r="H39" s="11">
        <v>233</v>
      </c>
      <c r="I39" s="11">
        <v>259</v>
      </c>
      <c r="J39" s="11">
        <v>99</v>
      </c>
      <c r="K39" s="11">
        <v>14</v>
      </c>
    </row>
    <row r="40" spans="1:11" ht="15.95" customHeight="1">
      <c r="A40" s="385">
        <v>375</v>
      </c>
      <c r="B40" s="11">
        <v>901</v>
      </c>
      <c r="C40" s="11">
        <v>471</v>
      </c>
      <c r="D40" s="11">
        <v>426</v>
      </c>
      <c r="E40" s="11">
        <v>14</v>
      </c>
      <c r="F40" s="11">
        <v>1262</v>
      </c>
      <c r="G40" s="11">
        <v>382</v>
      </c>
      <c r="H40" s="11">
        <v>129</v>
      </c>
      <c r="I40" s="11">
        <v>731</v>
      </c>
      <c r="J40" s="11">
        <v>270</v>
      </c>
      <c r="K40" s="11">
        <v>56</v>
      </c>
    </row>
    <row r="41" spans="1:11" ht="15.95" customHeight="1">
      <c r="A41" s="385">
        <v>364</v>
      </c>
      <c r="B41" s="11">
        <v>807</v>
      </c>
      <c r="C41" s="11">
        <v>440</v>
      </c>
      <c r="D41" s="11">
        <v>360</v>
      </c>
      <c r="E41" s="11">
        <v>24</v>
      </c>
      <c r="F41" s="11">
        <v>1226</v>
      </c>
      <c r="G41" s="11">
        <v>326</v>
      </c>
      <c r="H41" s="11">
        <v>58</v>
      </c>
      <c r="I41" s="11">
        <v>798</v>
      </c>
      <c r="J41" s="11">
        <v>319</v>
      </c>
      <c r="K41" s="11">
        <v>53</v>
      </c>
    </row>
    <row r="42" spans="1:11" ht="15.95" customHeight="1">
      <c r="A42" s="385">
        <v>459</v>
      </c>
      <c r="B42" s="11">
        <v>775</v>
      </c>
      <c r="C42" s="11">
        <v>432</v>
      </c>
      <c r="D42" s="11">
        <v>339</v>
      </c>
      <c r="E42" s="11">
        <v>18</v>
      </c>
      <c r="F42" s="11">
        <v>1476</v>
      </c>
      <c r="G42" s="11">
        <v>314</v>
      </c>
      <c r="H42" s="11">
        <v>46</v>
      </c>
      <c r="I42" s="11">
        <v>894</v>
      </c>
      <c r="J42" s="11">
        <v>314</v>
      </c>
      <c r="K42" s="11">
        <v>45</v>
      </c>
    </row>
    <row r="43" spans="1:11" ht="15.95" customHeight="1">
      <c r="A43" s="385">
        <v>1426</v>
      </c>
      <c r="B43" s="128">
        <v>1735</v>
      </c>
      <c r="C43" s="128">
        <v>1105</v>
      </c>
      <c r="D43" s="128">
        <v>612</v>
      </c>
      <c r="E43" s="128">
        <v>52</v>
      </c>
      <c r="F43" s="128">
        <v>4369</v>
      </c>
      <c r="G43" s="128">
        <v>1009</v>
      </c>
      <c r="H43" s="128">
        <v>106</v>
      </c>
      <c r="I43" s="128">
        <v>2796</v>
      </c>
      <c r="J43" s="128">
        <v>1003</v>
      </c>
      <c r="K43" s="128">
        <v>104</v>
      </c>
    </row>
    <row r="44" spans="1:11" ht="15.95" customHeight="1">
      <c r="A44" s="385">
        <v>1892</v>
      </c>
      <c r="B44" s="128">
        <v>1568</v>
      </c>
      <c r="C44" s="128">
        <v>1088</v>
      </c>
      <c r="D44" s="128">
        <v>473</v>
      </c>
      <c r="E44" s="128">
        <v>56</v>
      </c>
      <c r="F44" s="128">
        <v>4642</v>
      </c>
      <c r="G44" s="128">
        <v>902</v>
      </c>
      <c r="H44" s="128">
        <v>104</v>
      </c>
      <c r="I44" s="128">
        <v>3199</v>
      </c>
      <c r="J44" s="128">
        <v>896</v>
      </c>
      <c r="K44" s="128">
        <v>104</v>
      </c>
    </row>
    <row r="45" spans="1:11" ht="15.95" customHeight="1">
      <c r="A45" s="385">
        <v>1601</v>
      </c>
      <c r="B45" s="128">
        <v>1150</v>
      </c>
      <c r="C45" s="128">
        <v>793</v>
      </c>
      <c r="D45" s="128">
        <v>347</v>
      </c>
      <c r="E45" s="128">
        <v>47</v>
      </c>
      <c r="F45" s="128">
        <v>5532</v>
      </c>
      <c r="G45" s="128">
        <v>759</v>
      </c>
      <c r="H45" s="128">
        <v>60</v>
      </c>
      <c r="I45" s="128">
        <v>2796</v>
      </c>
      <c r="J45" s="128">
        <v>758</v>
      </c>
      <c r="K45" s="128">
        <v>60</v>
      </c>
    </row>
    <row r="46" spans="1:11" ht="15.95" customHeight="1">
      <c r="A46" s="385">
        <v>711</v>
      </c>
      <c r="B46" s="128">
        <v>360</v>
      </c>
      <c r="C46" s="128">
        <v>236</v>
      </c>
      <c r="D46" s="128">
        <v>116</v>
      </c>
      <c r="E46" s="128">
        <v>38</v>
      </c>
      <c r="F46" s="128">
        <v>6340</v>
      </c>
      <c r="G46" s="128">
        <v>299</v>
      </c>
      <c r="H46" s="128">
        <v>35</v>
      </c>
      <c r="I46" s="128">
        <v>1467</v>
      </c>
      <c r="J46" s="128">
        <v>299</v>
      </c>
      <c r="K46" s="128">
        <v>35</v>
      </c>
    </row>
    <row r="47" spans="1:11" ht="15.95" customHeight="1">
      <c r="A47" s="385">
        <v>86</v>
      </c>
      <c r="B47" s="11">
        <v>28</v>
      </c>
      <c r="C47" s="11">
        <v>18</v>
      </c>
      <c r="D47" s="11">
        <v>9</v>
      </c>
      <c r="E47" s="11">
        <v>13</v>
      </c>
      <c r="F47" s="11">
        <v>6044</v>
      </c>
      <c r="G47" s="11">
        <v>15</v>
      </c>
      <c r="H47" s="11">
        <v>3</v>
      </c>
      <c r="I47" s="11">
        <v>285</v>
      </c>
      <c r="J47" s="11">
        <v>15</v>
      </c>
      <c r="K47" s="11">
        <v>3</v>
      </c>
    </row>
    <row r="48" spans="1:11" ht="15.95" customHeight="1">
      <c r="A48" s="385" t="s">
        <v>789</v>
      </c>
      <c r="B48" s="11" t="s">
        <v>789</v>
      </c>
      <c r="C48" s="11" t="s">
        <v>789</v>
      </c>
      <c r="D48" s="11" t="s">
        <v>789</v>
      </c>
      <c r="E48" s="11" t="s">
        <v>789</v>
      </c>
      <c r="F48" s="11">
        <v>60</v>
      </c>
      <c r="G48" s="11" t="s">
        <v>789</v>
      </c>
      <c r="H48" s="11" t="s">
        <v>789</v>
      </c>
      <c r="I48" s="11" t="s">
        <v>789</v>
      </c>
      <c r="J48" s="11" t="s">
        <v>789</v>
      </c>
      <c r="K48" s="11" t="s">
        <v>789</v>
      </c>
    </row>
    <row r="49" spans="1:11" ht="11.25" customHeight="1">
      <c r="A49" s="57"/>
      <c r="B49" s="387"/>
      <c r="C49" s="387"/>
      <c r="D49" s="387"/>
      <c r="E49" s="387"/>
      <c r="F49" s="387"/>
      <c r="G49" s="387"/>
      <c r="H49" s="387"/>
      <c r="I49" s="387"/>
      <c r="J49" s="387"/>
      <c r="K49" s="387"/>
    </row>
    <row r="50" spans="1:11" ht="35.25" customHeight="1">
      <c r="A50" s="775" t="s">
        <v>901</v>
      </c>
      <c r="B50" s="960"/>
      <c r="C50" s="960"/>
      <c r="D50" s="960"/>
      <c r="E50" s="960"/>
      <c r="F50" s="960"/>
      <c r="G50" s="960"/>
      <c r="H50" s="960"/>
      <c r="I50" s="960"/>
      <c r="J50" s="764" t="s">
        <v>495</v>
      </c>
      <c r="K50" s="764"/>
    </row>
  </sheetData>
  <mergeCells count="11">
    <mergeCell ref="A50:I50"/>
    <mergeCell ref="J50:K50"/>
    <mergeCell ref="A1:K1"/>
    <mergeCell ref="H3:K3"/>
    <mergeCell ref="F4:H4"/>
    <mergeCell ref="I4:K4"/>
    <mergeCell ref="A5:A6"/>
    <mergeCell ref="B5:D5"/>
    <mergeCell ref="E5:E6"/>
    <mergeCell ref="F5:F6"/>
    <mergeCell ref="I5:I6"/>
  </mergeCells>
  <phoneticPr fontId="68"/>
  <pageMargins left="0.55118110236220474" right="0.27559055118110237" top="0.98425196850393704" bottom="0.59055118110236227" header="0.51181102362204722" footer="0.43307086614173229"/>
  <pageSetup paperSize="9" firstPageNumber="0" orientation="portrait" r:id="rId1"/>
  <headerFooter alignWithMargins="0">
    <oddFooter>&amp;C&amp;"ＭＳ Ｐ明朝,標準"&amp;10
- 31 -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Normal="100" workbookViewId="0">
      <selection activeCell="O38" sqref="O38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6" width="8.375" customWidth="1"/>
    <col min="7" max="7" width="7.625" customWidth="1"/>
    <col min="8" max="8" width="1.625" customWidth="1"/>
    <col min="9" max="9" width="0.875" customWidth="1"/>
    <col min="10" max="10" width="1.625" customWidth="1"/>
    <col min="11" max="11" width="13.625" customWidth="1"/>
    <col min="12" max="12" width="1.625" customWidth="1"/>
    <col min="13" max="14" width="8.375" customWidth="1"/>
    <col min="15" max="15" width="7.625" customWidth="1"/>
  </cols>
  <sheetData>
    <row r="1" spans="1:15" ht="21">
      <c r="A1" s="679" t="s">
        <v>275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</row>
    <row r="2" spans="1:15" ht="17.25">
      <c r="A2" s="961" t="s">
        <v>902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</row>
    <row r="4" spans="1:15" ht="27" customHeight="1">
      <c r="A4" s="962" t="s">
        <v>903</v>
      </c>
      <c r="B4" s="962"/>
      <c r="C4" s="962"/>
      <c r="D4" s="963"/>
      <c r="E4" s="594" t="s">
        <v>905</v>
      </c>
      <c r="F4" s="594" t="s">
        <v>641</v>
      </c>
      <c r="G4" s="594" t="s">
        <v>92</v>
      </c>
      <c r="H4" s="962" t="s">
        <v>903</v>
      </c>
      <c r="I4" s="962"/>
      <c r="J4" s="962"/>
      <c r="K4" s="962"/>
      <c r="L4" s="963"/>
      <c r="M4" s="594" t="s">
        <v>905</v>
      </c>
      <c r="N4" s="594" t="s">
        <v>641</v>
      </c>
      <c r="O4" s="595" t="s">
        <v>92</v>
      </c>
    </row>
    <row r="5" spans="1:15" ht="8.1" customHeight="1">
      <c r="A5" s="596"/>
      <c r="B5" s="596"/>
      <c r="C5" s="596"/>
      <c r="D5" s="597"/>
      <c r="E5" s="598"/>
      <c r="F5" s="599"/>
      <c r="G5" s="600"/>
      <c r="H5" s="601"/>
      <c r="I5" s="601"/>
      <c r="J5" s="601"/>
      <c r="K5" s="601"/>
      <c r="L5" s="597"/>
      <c r="M5" s="599"/>
      <c r="N5" s="599"/>
      <c r="O5" s="599"/>
    </row>
    <row r="6" spans="1:15" ht="24.95" customHeight="1">
      <c r="A6" s="964" t="s">
        <v>684</v>
      </c>
      <c r="B6" s="964"/>
      <c r="C6" s="964"/>
      <c r="D6" s="965"/>
      <c r="E6" s="602">
        <v>43341</v>
      </c>
      <c r="F6" s="603">
        <v>38687</v>
      </c>
      <c r="G6" s="604">
        <v>4654</v>
      </c>
      <c r="K6" s="401" t="s">
        <v>307</v>
      </c>
      <c r="L6" s="402"/>
      <c r="M6" s="605">
        <v>48</v>
      </c>
      <c r="N6" s="606">
        <v>44</v>
      </c>
      <c r="O6" s="606">
        <v>4</v>
      </c>
    </row>
    <row r="7" spans="1:15" ht="24.95" customHeight="1">
      <c r="A7" s="966" t="s">
        <v>906</v>
      </c>
      <c r="B7" s="966"/>
      <c r="C7" s="966"/>
      <c r="D7" s="967"/>
      <c r="E7" s="605">
        <v>18337</v>
      </c>
      <c r="F7" s="606">
        <v>16653</v>
      </c>
      <c r="G7" s="607">
        <v>1684</v>
      </c>
      <c r="K7" s="401" t="s">
        <v>395</v>
      </c>
      <c r="L7" s="402"/>
      <c r="M7" s="605">
        <v>21</v>
      </c>
      <c r="N7" s="606">
        <v>19</v>
      </c>
      <c r="O7" s="606">
        <v>2</v>
      </c>
    </row>
    <row r="8" spans="1:15" ht="24.95" customHeight="1">
      <c r="A8" s="968" t="s">
        <v>897</v>
      </c>
      <c r="B8" s="968"/>
      <c r="C8" s="968"/>
      <c r="D8" s="969"/>
      <c r="E8" s="605">
        <v>3370</v>
      </c>
      <c r="F8" s="606">
        <v>3370</v>
      </c>
      <c r="G8" s="608" t="s">
        <v>789</v>
      </c>
      <c r="K8" s="401" t="s">
        <v>907</v>
      </c>
      <c r="L8" s="402"/>
      <c r="M8" s="605">
        <v>35</v>
      </c>
      <c r="N8" s="606">
        <v>30</v>
      </c>
      <c r="O8" s="606">
        <v>5</v>
      </c>
    </row>
    <row r="9" spans="1:15" ht="24.95" customHeight="1">
      <c r="A9" s="968" t="s">
        <v>908</v>
      </c>
      <c r="B9" s="968"/>
      <c r="C9" s="968"/>
      <c r="D9" s="969"/>
      <c r="E9" s="605">
        <v>14967</v>
      </c>
      <c r="F9" s="606">
        <v>13283</v>
      </c>
      <c r="G9" s="607">
        <v>1684</v>
      </c>
      <c r="K9" s="401" t="s">
        <v>909</v>
      </c>
      <c r="L9" s="402"/>
      <c r="M9" s="605">
        <v>106</v>
      </c>
      <c r="N9" s="606">
        <v>74</v>
      </c>
      <c r="O9" s="606">
        <v>32</v>
      </c>
    </row>
    <row r="10" spans="1:15" ht="24.95" customHeight="1">
      <c r="A10" s="966" t="s">
        <v>329</v>
      </c>
      <c r="B10" s="966"/>
      <c r="C10" s="966"/>
      <c r="D10" s="967"/>
      <c r="E10" s="605">
        <v>24006</v>
      </c>
      <c r="F10" s="606">
        <v>21140</v>
      </c>
      <c r="G10" s="607">
        <v>2866</v>
      </c>
      <c r="K10" s="401" t="s">
        <v>910</v>
      </c>
      <c r="L10" s="609"/>
      <c r="M10" s="605">
        <v>22</v>
      </c>
      <c r="N10" s="606">
        <v>22</v>
      </c>
      <c r="O10" s="431" t="s">
        <v>413</v>
      </c>
    </row>
    <row r="11" spans="1:15" ht="24.95" customHeight="1">
      <c r="A11" s="610"/>
      <c r="B11" s="610"/>
      <c r="C11" s="610"/>
      <c r="D11" s="611"/>
      <c r="E11" s="605"/>
      <c r="F11" s="606"/>
      <c r="G11" s="607"/>
      <c r="K11" s="401" t="s">
        <v>564</v>
      </c>
      <c r="L11" s="601"/>
      <c r="M11" s="605">
        <v>253</v>
      </c>
      <c r="N11" s="606">
        <v>185</v>
      </c>
      <c r="O11" s="606">
        <v>68</v>
      </c>
    </row>
    <row r="12" spans="1:15" ht="24.95" customHeight="1">
      <c r="B12" s="970" t="s">
        <v>911</v>
      </c>
      <c r="C12" s="970"/>
      <c r="D12" s="396"/>
      <c r="E12" s="602">
        <f>SUM(E13,E23:E36,M6:M26)</f>
        <v>13780</v>
      </c>
      <c r="F12" s="603">
        <f>SUM(F13,F23:F36,N6:N26)</f>
        <v>12158</v>
      </c>
      <c r="G12" s="604">
        <f>SUM(G13,G23:G36,O6:O26)</f>
        <v>1622</v>
      </c>
      <c r="K12" s="401" t="s">
        <v>912</v>
      </c>
      <c r="L12" s="601"/>
      <c r="M12" s="605">
        <v>182</v>
      </c>
      <c r="N12" s="606">
        <v>179</v>
      </c>
      <c r="O12" s="606">
        <v>3</v>
      </c>
    </row>
    <row r="13" spans="1:15" ht="24.95" customHeight="1">
      <c r="B13" s="612"/>
      <c r="C13" s="401" t="s">
        <v>286</v>
      </c>
      <c r="D13" s="402"/>
      <c r="E13" s="605">
        <f>SUM(E14:E22)</f>
        <v>386</v>
      </c>
      <c r="F13" s="606">
        <f>SUM(F14:F22)</f>
        <v>314</v>
      </c>
      <c r="G13" s="607">
        <f>SUM(G14:G22)</f>
        <v>72</v>
      </c>
      <c r="K13" s="401" t="s">
        <v>711</v>
      </c>
      <c r="L13" s="601"/>
      <c r="M13" s="605">
        <v>2038</v>
      </c>
      <c r="N13" s="606">
        <v>1987</v>
      </c>
      <c r="O13" s="606">
        <v>51</v>
      </c>
    </row>
    <row r="14" spans="1:15" ht="24.95" customHeight="1">
      <c r="B14" s="612"/>
      <c r="C14" s="401" t="s">
        <v>914</v>
      </c>
      <c r="D14" s="396"/>
      <c r="E14" s="605">
        <v>30</v>
      </c>
      <c r="F14" s="606">
        <v>17</v>
      </c>
      <c r="G14" s="607">
        <v>13</v>
      </c>
      <c r="K14" s="401" t="s">
        <v>733</v>
      </c>
      <c r="L14" s="402"/>
      <c r="M14" s="605">
        <v>56</v>
      </c>
      <c r="N14" s="606">
        <v>49</v>
      </c>
      <c r="O14" s="606">
        <v>7</v>
      </c>
    </row>
    <row r="15" spans="1:15" ht="24.95" customHeight="1">
      <c r="B15" s="612"/>
      <c r="C15" s="401" t="s">
        <v>10</v>
      </c>
      <c r="D15" s="396"/>
      <c r="E15" s="605">
        <v>24</v>
      </c>
      <c r="F15" s="606">
        <v>15</v>
      </c>
      <c r="G15" s="607">
        <v>9</v>
      </c>
      <c r="K15" s="401" t="s">
        <v>587</v>
      </c>
      <c r="L15" s="402"/>
      <c r="M15" s="605">
        <v>9</v>
      </c>
      <c r="N15" s="606">
        <v>5</v>
      </c>
      <c r="O15" s="606">
        <v>4</v>
      </c>
    </row>
    <row r="16" spans="1:15" ht="24.95" customHeight="1">
      <c r="B16" s="612"/>
      <c r="C16" s="401" t="s">
        <v>915</v>
      </c>
      <c r="D16" s="396"/>
      <c r="E16" s="605">
        <v>136</v>
      </c>
      <c r="F16" s="606">
        <v>117</v>
      </c>
      <c r="G16" s="607">
        <v>19</v>
      </c>
      <c r="K16" s="401" t="s">
        <v>877</v>
      </c>
      <c r="L16" s="402"/>
      <c r="M16" s="605">
        <v>69</v>
      </c>
      <c r="N16" s="606">
        <v>66</v>
      </c>
      <c r="O16" s="606">
        <v>3</v>
      </c>
    </row>
    <row r="17" spans="1:23" ht="24.95" customHeight="1">
      <c r="B17" s="612"/>
      <c r="C17" s="401" t="s">
        <v>3</v>
      </c>
      <c r="D17" s="396"/>
      <c r="E17" s="605">
        <v>18</v>
      </c>
      <c r="F17" s="606">
        <v>18</v>
      </c>
      <c r="G17" s="608" t="s">
        <v>413</v>
      </c>
      <c r="K17" s="401" t="s">
        <v>916</v>
      </c>
      <c r="L17" s="402"/>
      <c r="M17" s="605">
        <v>316</v>
      </c>
      <c r="N17" s="606">
        <v>242</v>
      </c>
      <c r="O17" s="606">
        <v>74</v>
      </c>
    </row>
    <row r="18" spans="1:23" ht="24.95" customHeight="1">
      <c r="B18" s="612"/>
      <c r="C18" s="401" t="s">
        <v>822</v>
      </c>
      <c r="D18" s="396"/>
      <c r="E18" s="605">
        <v>34</v>
      </c>
      <c r="F18" s="606">
        <v>30</v>
      </c>
      <c r="G18" s="607">
        <v>4</v>
      </c>
      <c r="K18" s="401" t="s">
        <v>700</v>
      </c>
      <c r="L18" s="402"/>
      <c r="M18" s="605">
        <v>153</v>
      </c>
      <c r="N18" s="606">
        <v>69</v>
      </c>
      <c r="O18" s="431">
        <v>84</v>
      </c>
    </row>
    <row r="19" spans="1:23" ht="24.95" customHeight="1">
      <c r="B19" s="612"/>
      <c r="C19" s="401" t="s">
        <v>104</v>
      </c>
      <c r="D19" s="396"/>
      <c r="E19" s="605">
        <v>18</v>
      </c>
      <c r="F19" s="606">
        <v>9</v>
      </c>
      <c r="G19" s="607">
        <v>9</v>
      </c>
      <c r="K19" s="401" t="s">
        <v>473</v>
      </c>
      <c r="L19" s="402"/>
      <c r="M19" s="605">
        <v>21</v>
      </c>
      <c r="N19" s="606">
        <v>20</v>
      </c>
      <c r="O19" s="431">
        <v>1</v>
      </c>
    </row>
    <row r="20" spans="1:23" ht="24.95" customHeight="1">
      <c r="B20" s="612"/>
      <c r="C20" s="401" t="s">
        <v>273</v>
      </c>
      <c r="D20" s="396"/>
      <c r="E20" s="605">
        <v>83</v>
      </c>
      <c r="F20" s="606">
        <v>73</v>
      </c>
      <c r="G20" s="607">
        <v>10</v>
      </c>
      <c r="K20" s="401" t="s">
        <v>350</v>
      </c>
      <c r="L20" s="402"/>
      <c r="M20" s="605">
        <v>20</v>
      </c>
      <c r="N20" s="606">
        <v>20</v>
      </c>
      <c r="O20" s="431" t="s">
        <v>789</v>
      </c>
    </row>
    <row r="21" spans="1:23" ht="24.95" customHeight="1">
      <c r="B21" s="612"/>
      <c r="C21" s="401" t="s">
        <v>917</v>
      </c>
      <c r="D21" s="396"/>
      <c r="E21" s="605">
        <v>23</v>
      </c>
      <c r="F21" s="606">
        <v>22</v>
      </c>
      <c r="G21" s="607">
        <v>1</v>
      </c>
      <c r="K21" s="401" t="s">
        <v>126</v>
      </c>
      <c r="L21" s="402"/>
      <c r="M21" s="605">
        <v>19</v>
      </c>
      <c r="N21" s="606">
        <v>19</v>
      </c>
      <c r="O21" s="431" t="s">
        <v>789</v>
      </c>
    </row>
    <row r="22" spans="1:23" ht="24.95" customHeight="1">
      <c r="B22" s="612"/>
      <c r="C22" s="401" t="s">
        <v>338</v>
      </c>
      <c r="D22" s="396"/>
      <c r="E22" s="605">
        <v>20</v>
      </c>
      <c r="F22" s="606">
        <v>13</v>
      </c>
      <c r="G22" s="608">
        <v>7</v>
      </c>
      <c r="K22" s="401" t="s">
        <v>195</v>
      </c>
      <c r="L22" s="402"/>
      <c r="M22" s="605">
        <v>33</v>
      </c>
      <c r="N22" s="606">
        <v>22</v>
      </c>
      <c r="O22" s="431">
        <v>11</v>
      </c>
    </row>
    <row r="23" spans="1:23" ht="24.95" customHeight="1">
      <c r="A23" s="601"/>
      <c r="B23" s="601"/>
      <c r="C23" s="401" t="s">
        <v>580</v>
      </c>
      <c r="D23" s="402"/>
      <c r="E23" s="605">
        <v>1135</v>
      </c>
      <c r="F23" s="606">
        <v>880</v>
      </c>
      <c r="G23" s="607">
        <v>255</v>
      </c>
      <c r="K23" s="401" t="s">
        <v>918</v>
      </c>
      <c r="L23" s="402"/>
      <c r="M23" s="605">
        <v>21</v>
      </c>
      <c r="N23" s="606">
        <v>21</v>
      </c>
      <c r="O23" s="431" t="s">
        <v>413</v>
      </c>
    </row>
    <row r="24" spans="1:23" ht="24.95" customHeight="1">
      <c r="A24" s="601"/>
      <c r="B24" s="601"/>
      <c r="C24" s="401" t="s">
        <v>442</v>
      </c>
      <c r="D24" s="402"/>
      <c r="E24" s="605">
        <v>35</v>
      </c>
      <c r="F24" s="606">
        <v>31</v>
      </c>
      <c r="G24" s="607">
        <v>4</v>
      </c>
      <c r="K24" s="401" t="s">
        <v>453</v>
      </c>
      <c r="L24" s="230"/>
      <c r="M24" s="193">
        <v>24</v>
      </c>
      <c r="N24" s="193">
        <v>24</v>
      </c>
      <c r="O24" s="431" t="s">
        <v>789</v>
      </c>
    </row>
    <row r="25" spans="1:23" ht="24.95" customHeight="1">
      <c r="A25" s="601"/>
      <c r="B25" s="601"/>
      <c r="C25" s="401" t="s">
        <v>144</v>
      </c>
      <c r="D25" s="402"/>
      <c r="E25" s="605">
        <v>36</v>
      </c>
      <c r="F25" s="606">
        <v>33</v>
      </c>
      <c r="G25" s="607">
        <v>3</v>
      </c>
      <c r="K25" s="401" t="s">
        <v>919</v>
      </c>
      <c r="L25" s="396"/>
      <c r="M25" s="605">
        <v>37</v>
      </c>
      <c r="N25" s="606">
        <v>37</v>
      </c>
      <c r="O25" s="431" t="s">
        <v>789</v>
      </c>
    </row>
    <row r="26" spans="1:23" ht="24.95" customHeight="1">
      <c r="A26" s="601"/>
      <c r="B26" s="601"/>
      <c r="C26" s="401" t="s">
        <v>28</v>
      </c>
      <c r="D26" s="402"/>
      <c r="E26" s="605">
        <v>175</v>
      </c>
      <c r="F26" s="606">
        <v>158</v>
      </c>
      <c r="G26" s="607">
        <v>17</v>
      </c>
      <c r="K26" s="613" t="s">
        <v>922</v>
      </c>
      <c r="L26" s="402"/>
      <c r="M26" s="605">
        <v>112</v>
      </c>
      <c r="N26" s="606">
        <v>97</v>
      </c>
      <c r="O26" s="606">
        <v>15</v>
      </c>
      <c r="Q26" s="613"/>
    </row>
    <row r="27" spans="1:23" ht="24.95" customHeight="1">
      <c r="A27" s="601"/>
      <c r="B27" s="601"/>
      <c r="C27" s="401" t="s">
        <v>113</v>
      </c>
      <c r="D27" s="402"/>
      <c r="E27" s="605">
        <v>2139</v>
      </c>
      <c r="F27" s="606">
        <v>1776</v>
      </c>
      <c r="G27" s="607">
        <v>363</v>
      </c>
      <c r="I27" s="614"/>
      <c r="J27" s="970"/>
      <c r="K27" s="970"/>
      <c r="L27" s="396"/>
      <c r="M27" s="602"/>
      <c r="N27" s="603"/>
      <c r="O27" s="603"/>
      <c r="Q27" s="614"/>
      <c r="R27" s="614"/>
      <c r="S27" s="614"/>
      <c r="T27" s="395"/>
      <c r="U27" s="615"/>
      <c r="V27" s="615"/>
      <c r="W27" s="615"/>
    </row>
    <row r="28" spans="1:23" ht="24.95" customHeight="1">
      <c r="A28" s="601"/>
      <c r="B28" s="601"/>
      <c r="C28" s="401" t="s">
        <v>280</v>
      </c>
      <c r="D28" s="402"/>
      <c r="E28" s="605">
        <v>100</v>
      </c>
      <c r="F28" s="606">
        <v>81</v>
      </c>
      <c r="G28" s="607">
        <v>19</v>
      </c>
      <c r="J28" s="970" t="s">
        <v>923</v>
      </c>
      <c r="K28" s="970"/>
      <c r="L28" s="396"/>
      <c r="M28" s="602">
        <v>9981</v>
      </c>
      <c r="N28" s="603">
        <v>8754</v>
      </c>
      <c r="O28" s="603">
        <v>1227</v>
      </c>
      <c r="R28" s="401"/>
      <c r="S28" s="401"/>
      <c r="T28" s="401"/>
      <c r="U28" s="606"/>
      <c r="V28" s="606"/>
      <c r="W28" s="606"/>
    </row>
    <row r="29" spans="1:23" ht="24.95" customHeight="1">
      <c r="A29" s="601"/>
      <c r="B29" s="601"/>
      <c r="C29" s="401" t="s">
        <v>924</v>
      </c>
      <c r="D29" s="402"/>
      <c r="E29" s="605">
        <v>2095</v>
      </c>
      <c r="F29" s="606">
        <v>1881</v>
      </c>
      <c r="G29" s="607">
        <v>214</v>
      </c>
      <c r="J29" s="971" t="s">
        <v>925</v>
      </c>
      <c r="K29" s="971"/>
      <c r="L29" s="402"/>
      <c r="M29" s="605">
        <v>42</v>
      </c>
      <c r="N29" s="606">
        <v>40</v>
      </c>
      <c r="O29" s="606">
        <v>2</v>
      </c>
      <c r="R29" s="401"/>
      <c r="S29" s="401"/>
      <c r="T29" s="401"/>
      <c r="U29" s="606"/>
      <c r="V29" s="606"/>
      <c r="W29" s="606"/>
    </row>
    <row r="30" spans="1:23" ht="24.95" customHeight="1">
      <c r="A30" s="601"/>
      <c r="B30" s="601"/>
      <c r="C30" s="401" t="s">
        <v>860</v>
      </c>
      <c r="D30" s="402"/>
      <c r="E30" s="605">
        <v>9</v>
      </c>
      <c r="F30" s="606">
        <v>6</v>
      </c>
      <c r="G30" s="607">
        <v>3</v>
      </c>
      <c r="J30" s="971" t="s">
        <v>899</v>
      </c>
      <c r="K30" s="971"/>
      <c r="L30" s="609"/>
      <c r="M30" s="605">
        <v>21</v>
      </c>
      <c r="N30" s="606">
        <v>21</v>
      </c>
      <c r="O30" s="431" t="s">
        <v>413</v>
      </c>
      <c r="R30" s="401"/>
      <c r="S30" s="401"/>
      <c r="T30" s="401"/>
      <c r="U30" s="606"/>
      <c r="V30" s="606"/>
      <c r="W30" s="606"/>
    </row>
    <row r="31" spans="1:23" ht="24.95" customHeight="1">
      <c r="A31" s="601"/>
      <c r="B31" s="601"/>
      <c r="C31" s="401" t="s">
        <v>926</v>
      </c>
      <c r="D31" s="402"/>
      <c r="E31" s="605">
        <v>18</v>
      </c>
      <c r="F31" s="606">
        <v>15</v>
      </c>
      <c r="G31" s="608">
        <v>3</v>
      </c>
      <c r="J31" s="971" t="s">
        <v>638</v>
      </c>
      <c r="K31" s="971"/>
      <c r="L31" s="402"/>
      <c r="M31" s="605">
        <v>28</v>
      </c>
      <c r="N31" s="606">
        <v>27</v>
      </c>
      <c r="O31" s="606">
        <v>1</v>
      </c>
      <c r="R31" s="401"/>
      <c r="S31" s="401"/>
      <c r="T31" s="401"/>
      <c r="U31" s="606"/>
      <c r="V31" s="606"/>
      <c r="W31" s="606"/>
    </row>
    <row r="32" spans="1:23" ht="24.95" customHeight="1">
      <c r="A32" s="601"/>
      <c r="B32" s="601"/>
      <c r="C32" s="401" t="s">
        <v>927</v>
      </c>
      <c r="D32" s="402"/>
      <c r="E32" s="605">
        <v>32</v>
      </c>
      <c r="F32" s="606">
        <v>26</v>
      </c>
      <c r="G32" s="607">
        <v>6</v>
      </c>
      <c r="H32" s="8"/>
      <c r="I32" s="8"/>
      <c r="J32" s="971" t="s">
        <v>731</v>
      </c>
      <c r="K32" s="971"/>
      <c r="L32" s="402"/>
      <c r="M32" s="605">
        <v>76</v>
      </c>
      <c r="N32" s="606">
        <v>53</v>
      </c>
      <c r="O32" s="606">
        <v>23</v>
      </c>
      <c r="Q32" s="8"/>
      <c r="R32" s="8"/>
      <c r="S32" s="401"/>
      <c r="T32" s="601"/>
      <c r="U32" s="606"/>
      <c r="V32" s="606"/>
      <c r="W32" s="606"/>
    </row>
    <row r="33" spans="1:23" ht="24.95" customHeight="1">
      <c r="A33" s="601"/>
      <c r="B33" s="601"/>
      <c r="C33" s="401" t="s">
        <v>928</v>
      </c>
      <c r="D33" s="402"/>
      <c r="E33" s="605">
        <v>13</v>
      </c>
      <c r="F33" s="606">
        <v>7</v>
      </c>
      <c r="G33" s="607">
        <v>6</v>
      </c>
      <c r="H33" s="8"/>
      <c r="I33" s="8"/>
      <c r="J33" s="971" t="s">
        <v>929</v>
      </c>
      <c r="K33" s="971"/>
      <c r="L33" s="402"/>
      <c r="M33" s="605">
        <f>SUM(M34,[1]P33!E27:E36,[1]P33!L6:L24)</f>
        <v>9438</v>
      </c>
      <c r="N33" s="606">
        <f>SUM(N34,[1]P33!F27:F36,[1]P33!M6:M24)</f>
        <v>8296</v>
      </c>
      <c r="O33" s="606">
        <f>SUM(O34,[1]P33!G27:G36,[1]P33!N6:N24)</f>
        <v>1142</v>
      </c>
      <c r="Q33" s="8"/>
      <c r="R33" s="8"/>
      <c r="S33" s="401"/>
      <c r="T33" s="401"/>
      <c r="U33" s="606"/>
      <c r="V33" s="606"/>
      <c r="W33" s="606"/>
    </row>
    <row r="34" spans="1:23" ht="24.95" customHeight="1">
      <c r="A34" s="601"/>
      <c r="B34" s="601"/>
      <c r="C34" s="401" t="s">
        <v>904</v>
      </c>
      <c r="D34" s="402"/>
      <c r="E34" s="605">
        <v>22</v>
      </c>
      <c r="F34" s="606">
        <v>15</v>
      </c>
      <c r="G34" s="608">
        <v>7</v>
      </c>
      <c r="H34" s="8"/>
      <c r="I34" s="8"/>
      <c r="J34" s="401"/>
      <c r="K34" s="401" t="s">
        <v>930</v>
      </c>
      <c r="L34" s="402"/>
      <c r="M34" s="605">
        <f>SUM(M35:M36,[1]P33!E6:E26)</f>
        <v>5070</v>
      </c>
      <c r="N34" s="606">
        <f>SUM(N35:N36,[1]P33!F6:F26)</f>
        <v>4342</v>
      </c>
      <c r="O34" s="606">
        <f>SUM(O35:O36,[1]P33!G6:G26)</f>
        <v>728</v>
      </c>
      <c r="Q34" s="8"/>
      <c r="R34" s="8"/>
      <c r="S34" s="401"/>
      <c r="T34" s="401"/>
      <c r="U34" s="606"/>
      <c r="V34" s="606"/>
      <c r="W34" s="606"/>
    </row>
    <row r="35" spans="1:23" ht="24.95" customHeight="1">
      <c r="A35" s="601"/>
      <c r="B35" s="601"/>
      <c r="C35" s="401" t="s">
        <v>173</v>
      </c>
      <c r="D35" s="402"/>
      <c r="E35" s="605">
        <v>22</v>
      </c>
      <c r="F35" s="606">
        <v>21</v>
      </c>
      <c r="G35" s="608">
        <v>1</v>
      </c>
      <c r="H35" s="8"/>
      <c r="I35" s="8"/>
      <c r="J35" s="401"/>
      <c r="K35" s="401" t="s">
        <v>931</v>
      </c>
      <c r="L35" s="402"/>
      <c r="M35" s="605">
        <v>625</v>
      </c>
      <c r="N35" s="606">
        <v>551</v>
      </c>
      <c r="O35" s="606">
        <v>74</v>
      </c>
      <c r="Q35" s="616"/>
      <c r="R35" s="616"/>
      <c r="S35" s="616"/>
      <c r="T35" s="401"/>
      <c r="U35" s="606"/>
      <c r="V35" s="606"/>
      <c r="W35" s="606"/>
    </row>
    <row r="36" spans="1:23" ht="24.95" customHeight="1">
      <c r="A36" s="617"/>
      <c r="B36" s="617"/>
      <c r="C36" s="618" t="s">
        <v>787</v>
      </c>
      <c r="D36" s="619"/>
      <c r="E36" s="620">
        <v>3968</v>
      </c>
      <c r="F36" s="621">
        <v>3683</v>
      </c>
      <c r="G36" s="622">
        <v>285</v>
      </c>
      <c r="H36" s="474"/>
      <c r="I36" s="474"/>
      <c r="J36" s="474"/>
      <c r="K36" s="401" t="s">
        <v>888</v>
      </c>
      <c r="L36" s="402"/>
      <c r="M36" s="605">
        <v>254</v>
      </c>
      <c r="N36" s="606">
        <v>252</v>
      </c>
      <c r="O36" s="606">
        <v>2</v>
      </c>
      <c r="Q36" s="8"/>
      <c r="R36" s="8"/>
      <c r="S36" s="401"/>
      <c r="T36" s="401"/>
      <c r="U36" s="606"/>
      <c r="V36" s="606"/>
      <c r="W36" s="606"/>
    </row>
    <row r="37" spans="1:23" ht="30" customHeight="1">
      <c r="A37" s="972" t="s">
        <v>158</v>
      </c>
      <c r="B37" s="973"/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</row>
    <row r="38" spans="1:23" ht="20.100000000000001" customHeight="1">
      <c r="A38" s="601"/>
      <c r="B38" s="601"/>
      <c r="C38" s="601"/>
      <c r="D38" s="601"/>
      <c r="E38" s="606"/>
      <c r="F38" s="606"/>
      <c r="G38" s="606"/>
      <c r="H38" s="500"/>
      <c r="I38" s="500"/>
      <c r="J38" s="500"/>
      <c r="K38" s="500"/>
      <c r="L38" s="500"/>
      <c r="M38" s="60"/>
      <c r="N38" s="60"/>
      <c r="O38" s="60"/>
    </row>
    <row r="39" spans="1:23" ht="20.100000000000001" customHeight="1">
      <c r="A39" s="601"/>
      <c r="B39" s="601"/>
      <c r="C39" s="601"/>
      <c r="D39" s="601"/>
      <c r="E39" s="606"/>
      <c r="F39" s="606"/>
      <c r="G39" s="606"/>
      <c r="H39" s="500"/>
      <c r="I39" s="500"/>
      <c r="J39" s="500"/>
      <c r="K39" s="500"/>
      <c r="L39" s="500"/>
      <c r="M39" s="60"/>
      <c r="N39" s="60"/>
      <c r="O39" s="60"/>
    </row>
    <row r="40" spans="1:23">
      <c r="A40" s="412"/>
      <c r="B40" s="412"/>
      <c r="C40" s="412"/>
      <c r="D40" s="412"/>
      <c r="E40" s="623"/>
      <c r="F40" s="623"/>
      <c r="G40" s="623"/>
    </row>
  </sheetData>
  <mergeCells count="18">
    <mergeCell ref="J29:K29"/>
    <mergeCell ref="J30:K30"/>
    <mergeCell ref="J31:K31"/>
    <mergeCell ref="J32:K32"/>
    <mergeCell ref="J33:K33"/>
    <mergeCell ref="A37:O37"/>
    <mergeCell ref="A8:D8"/>
    <mergeCell ref="A9:D9"/>
    <mergeCell ref="A10:D10"/>
    <mergeCell ref="B12:C12"/>
    <mergeCell ref="J27:K27"/>
    <mergeCell ref="J28:K28"/>
    <mergeCell ref="A1:O1"/>
    <mergeCell ref="A2:O2"/>
    <mergeCell ref="A4:D4"/>
    <mergeCell ref="H4:L4"/>
    <mergeCell ref="A6:D6"/>
    <mergeCell ref="A7:D7"/>
  </mergeCells>
  <phoneticPr fontId="68"/>
  <pageMargins left="0.99" right="0.78700000000000003" top="0.98399999999999999" bottom="0.98399999999999999" header="0.51200000000000001" footer="0.51200000000000001"/>
  <pageSetup paperSize="9" scale="86" firstPageNumber="0" orientation="portrait" r:id="rId1"/>
  <headerFooter alignWithMargins="0">
    <oddFooter>&amp;C&amp;"ＭＳ Ｐ明朝,標準"- 32 -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O38" sqref="O38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7.625" customWidth="1"/>
    <col min="8" max="9" width="1.625" customWidth="1"/>
    <col min="10" max="10" width="13.625" customWidth="1"/>
    <col min="11" max="11" width="1.625" customWidth="1"/>
    <col min="12" max="14" width="7.625" customWidth="1"/>
  </cols>
  <sheetData>
    <row r="1" spans="1:18" ht="21">
      <c r="A1" s="928" t="s">
        <v>400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</row>
    <row r="2" spans="1:18" ht="17.25">
      <c r="A2" s="976" t="s">
        <v>932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</row>
    <row r="3" spans="1:18" ht="15" customHeight="1">
      <c r="J3" s="929" t="s">
        <v>502</v>
      </c>
      <c r="K3" s="929"/>
      <c r="L3" s="929"/>
      <c r="M3" s="929"/>
      <c r="N3" s="929"/>
    </row>
    <row r="4" spans="1:18" ht="27" customHeight="1">
      <c r="A4" s="977" t="s">
        <v>903</v>
      </c>
      <c r="B4" s="977"/>
      <c r="C4" s="977"/>
      <c r="D4" s="962"/>
      <c r="E4" s="594" t="s">
        <v>905</v>
      </c>
      <c r="F4" s="594" t="s">
        <v>641</v>
      </c>
      <c r="G4" s="594" t="s">
        <v>92</v>
      </c>
      <c r="H4" s="962" t="s">
        <v>903</v>
      </c>
      <c r="I4" s="962"/>
      <c r="J4" s="962"/>
      <c r="K4" s="963"/>
      <c r="L4" s="594" t="s">
        <v>905</v>
      </c>
      <c r="M4" s="594" t="s">
        <v>641</v>
      </c>
      <c r="N4" s="595" t="s">
        <v>92</v>
      </c>
    </row>
    <row r="5" spans="1:18" ht="8.1" customHeight="1">
      <c r="A5" s="596"/>
      <c r="B5" s="596"/>
      <c r="C5" s="624"/>
      <c r="D5" s="625"/>
      <c r="E5" s="598"/>
      <c r="F5" s="599"/>
      <c r="G5" s="600"/>
      <c r="H5" s="601"/>
      <c r="I5" s="601"/>
      <c r="J5" s="601"/>
      <c r="K5" s="597"/>
      <c r="L5" s="599"/>
      <c r="M5" s="599"/>
      <c r="N5" s="599"/>
    </row>
    <row r="6" spans="1:18" ht="24.95" customHeight="1">
      <c r="C6" s="401" t="s">
        <v>933</v>
      </c>
      <c r="D6" s="402"/>
      <c r="E6" s="605">
        <v>421</v>
      </c>
      <c r="F6" s="606">
        <v>407</v>
      </c>
      <c r="G6" s="607">
        <v>14</v>
      </c>
      <c r="H6" s="601"/>
      <c r="I6" s="601"/>
      <c r="J6" s="401" t="s">
        <v>934</v>
      </c>
      <c r="K6" s="601"/>
      <c r="L6" s="605">
        <v>190</v>
      </c>
      <c r="M6" s="606">
        <v>147</v>
      </c>
      <c r="N6" s="606">
        <v>43</v>
      </c>
    </row>
    <row r="7" spans="1:18" ht="24.95" customHeight="1">
      <c r="C7" s="401" t="s">
        <v>62</v>
      </c>
      <c r="D7" s="402"/>
      <c r="E7" s="605">
        <v>673</v>
      </c>
      <c r="F7" s="606">
        <v>546</v>
      </c>
      <c r="G7" s="607">
        <v>127</v>
      </c>
      <c r="H7" s="601"/>
      <c r="I7" s="601"/>
      <c r="J7" s="401" t="s">
        <v>935</v>
      </c>
      <c r="K7" s="601"/>
      <c r="L7" s="605">
        <v>85</v>
      </c>
      <c r="M7" s="606">
        <v>62</v>
      </c>
      <c r="N7" s="606">
        <v>23</v>
      </c>
    </row>
    <row r="8" spans="1:18" ht="24.95" customHeight="1">
      <c r="C8" s="401" t="s">
        <v>936</v>
      </c>
      <c r="D8" s="626"/>
      <c r="E8" s="605">
        <v>275</v>
      </c>
      <c r="F8" s="606">
        <v>198</v>
      </c>
      <c r="G8" s="607">
        <v>77</v>
      </c>
      <c r="H8" s="601"/>
      <c r="I8" s="601"/>
      <c r="J8" s="401" t="s">
        <v>937</v>
      </c>
      <c r="K8" s="601"/>
      <c r="L8" s="605">
        <v>153</v>
      </c>
      <c r="M8" s="606">
        <v>143</v>
      </c>
      <c r="N8" s="606">
        <v>10</v>
      </c>
    </row>
    <row r="9" spans="1:18" ht="24.95" customHeight="1">
      <c r="C9" s="401" t="s">
        <v>663</v>
      </c>
      <c r="D9" s="626"/>
      <c r="E9" s="605">
        <v>115</v>
      </c>
      <c r="F9" s="606">
        <v>108</v>
      </c>
      <c r="G9" s="607">
        <v>7</v>
      </c>
      <c r="H9" s="601"/>
      <c r="I9" s="601"/>
      <c r="J9" s="401" t="s">
        <v>938</v>
      </c>
      <c r="K9" s="402"/>
      <c r="L9" s="606">
        <v>84</v>
      </c>
      <c r="M9" s="606">
        <v>61</v>
      </c>
      <c r="N9" s="606">
        <v>23</v>
      </c>
    </row>
    <row r="10" spans="1:18" ht="24.95" customHeight="1">
      <c r="C10" s="401" t="s">
        <v>293</v>
      </c>
      <c r="D10" s="626"/>
      <c r="E10" s="605">
        <v>31</v>
      </c>
      <c r="F10" s="606">
        <v>31</v>
      </c>
      <c r="G10" s="608" t="s">
        <v>413</v>
      </c>
      <c r="H10" s="601"/>
      <c r="I10" s="601"/>
      <c r="J10" s="401" t="s">
        <v>939</v>
      </c>
      <c r="K10" s="402"/>
      <c r="L10" s="606">
        <v>31</v>
      </c>
      <c r="M10" s="606">
        <v>20</v>
      </c>
      <c r="N10" s="606">
        <v>11</v>
      </c>
    </row>
    <row r="11" spans="1:18" ht="24.95" customHeight="1">
      <c r="C11" s="401" t="s">
        <v>940</v>
      </c>
      <c r="D11" s="626"/>
      <c r="E11" s="217">
        <v>119</v>
      </c>
      <c r="F11" s="217">
        <v>112</v>
      </c>
      <c r="G11" s="220">
        <v>7</v>
      </c>
      <c r="H11" s="601"/>
      <c r="I11" s="601"/>
      <c r="J11" s="401" t="s">
        <v>913</v>
      </c>
      <c r="K11" s="402"/>
      <c r="L11" s="606">
        <v>132</v>
      </c>
      <c r="M11" s="606">
        <v>132</v>
      </c>
      <c r="N11" s="431" t="s">
        <v>413</v>
      </c>
    </row>
    <row r="12" spans="1:18" ht="24.95" customHeight="1">
      <c r="C12" s="401" t="s">
        <v>941</v>
      </c>
      <c r="D12" s="626"/>
      <c r="E12" s="627">
        <v>176</v>
      </c>
      <c r="F12" s="431">
        <v>169</v>
      </c>
      <c r="G12" s="608">
        <v>7</v>
      </c>
      <c r="H12" s="601"/>
      <c r="I12" s="601"/>
      <c r="J12" s="401" t="s">
        <v>942</v>
      </c>
      <c r="K12" s="402"/>
      <c r="L12" s="606">
        <v>59</v>
      </c>
      <c r="M12" s="606">
        <v>55</v>
      </c>
      <c r="N12" s="431">
        <v>4</v>
      </c>
      <c r="P12" s="628"/>
      <c r="Q12" s="628"/>
      <c r="R12" s="628"/>
    </row>
    <row r="13" spans="1:18" ht="24.95" customHeight="1">
      <c r="C13" s="401" t="s">
        <v>943</v>
      </c>
      <c r="D13" s="626"/>
      <c r="E13" s="627">
        <v>42</v>
      </c>
      <c r="F13" s="431">
        <v>32</v>
      </c>
      <c r="G13" s="608">
        <v>10</v>
      </c>
      <c r="H13" s="601"/>
      <c r="I13" s="601"/>
      <c r="J13" s="401" t="s">
        <v>11</v>
      </c>
      <c r="K13" s="402"/>
      <c r="L13" s="606">
        <v>96</v>
      </c>
      <c r="M13" s="606">
        <v>87</v>
      </c>
      <c r="N13" s="431">
        <v>9</v>
      </c>
    </row>
    <row r="14" spans="1:18" ht="24.95" customHeight="1">
      <c r="C14" s="401" t="s">
        <v>510</v>
      </c>
      <c r="D14" s="626"/>
      <c r="E14" s="627">
        <v>46</v>
      </c>
      <c r="F14" s="431">
        <v>40</v>
      </c>
      <c r="G14" s="608">
        <v>6</v>
      </c>
      <c r="H14" s="229"/>
      <c r="I14" s="229"/>
      <c r="J14" s="401" t="s">
        <v>944</v>
      </c>
      <c r="K14" s="402"/>
      <c r="L14" s="606">
        <v>91</v>
      </c>
      <c r="M14" s="606">
        <v>91</v>
      </c>
      <c r="N14" s="431" t="s">
        <v>413</v>
      </c>
    </row>
    <row r="15" spans="1:18" ht="24.95" customHeight="1">
      <c r="C15" s="401" t="s">
        <v>546</v>
      </c>
      <c r="D15" s="626"/>
      <c r="E15" s="627">
        <v>129</v>
      </c>
      <c r="F15" s="431">
        <v>70</v>
      </c>
      <c r="G15" s="608">
        <v>59</v>
      </c>
      <c r="H15" s="629"/>
      <c r="I15" s="629"/>
      <c r="J15" s="401" t="s">
        <v>945</v>
      </c>
      <c r="K15" s="402"/>
      <c r="L15" s="606">
        <v>85</v>
      </c>
      <c r="M15" s="606">
        <v>81</v>
      </c>
      <c r="N15" s="606">
        <v>4</v>
      </c>
    </row>
    <row r="16" spans="1:18" ht="24.95" customHeight="1">
      <c r="C16" s="401" t="s">
        <v>946</v>
      </c>
      <c r="D16" s="626"/>
      <c r="E16" s="627">
        <v>402</v>
      </c>
      <c r="F16" s="431">
        <v>346</v>
      </c>
      <c r="G16" s="608">
        <v>56</v>
      </c>
      <c r="H16" s="601"/>
      <c r="I16" s="601"/>
      <c r="J16" s="401" t="s">
        <v>947</v>
      </c>
      <c r="K16" s="402"/>
      <c r="L16" s="606">
        <v>33</v>
      </c>
      <c r="M16" s="606">
        <v>26</v>
      </c>
      <c r="N16" s="606">
        <v>7</v>
      </c>
    </row>
    <row r="17" spans="1:19" ht="24.95" customHeight="1">
      <c r="C17" s="401" t="s">
        <v>948</v>
      </c>
      <c r="D17" s="626"/>
      <c r="E17" s="627">
        <v>118</v>
      </c>
      <c r="F17" s="431">
        <v>103</v>
      </c>
      <c r="G17" s="608">
        <v>15</v>
      </c>
      <c r="H17" s="601"/>
      <c r="I17" s="601"/>
      <c r="J17" s="401" t="s">
        <v>890</v>
      </c>
      <c r="K17" s="402"/>
      <c r="L17" s="606">
        <v>9</v>
      </c>
      <c r="M17" s="606">
        <v>7</v>
      </c>
      <c r="N17" s="431">
        <v>2</v>
      </c>
    </row>
    <row r="18" spans="1:19" ht="24.95" customHeight="1">
      <c r="C18" s="401" t="s">
        <v>643</v>
      </c>
      <c r="D18" s="626"/>
      <c r="E18" s="627">
        <v>88</v>
      </c>
      <c r="F18" s="431">
        <v>65</v>
      </c>
      <c r="G18" s="608">
        <v>23</v>
      </c>
      <c r="H18" s="601"/>
      <c r="I18" s="601"/>
      <c r="J18" s="401" t="s">
        <v>369</v>
      </c>
      <c r="K18" s="402"/>
      <c r="L18" s="606">
        <v>213</v>
      </c>
      <c r="M18" s="606">
        <v>213</v>
      </c>
      <c r="N18" s="431" t="s">
        <v>789</v>
      </c>
    </row>
    <row r="19" spans="1:19" ht="24.95" customHeight="1">
      <c r="C19" s="401" t="s">
        <v>236</v>
      </c>
      <c r="D19" s="626"/>
      <c r="E19" s="627">
        <v>752</v>
      </c>
      <c r="F19" s="431">
        <v>595</v>
      </c>
      <c r="G19" s="608">
        <v>157</v>
      </c>
      <c r="H19" s="401"/>
      <c r="I19" s="401"/>
      <c r="J19" s="401" t="s">
        <v>299</v>
      </c>
      <c r="K19" s="402"/>
      <c r="L19" s="606">
        <v>61</v>
      </c>
      <c r="M19" s="606">
        <v>54</v>
      </c>
      <c r="N19" s="606">
        <v>7</v>
      </c>
      <c r="O19" s="623"/>
      <c r="Q19" s="401"/>
      <c r="R19" s="401"/>
      <c r="S19" s="401"/>
    </row>
    <row r="20" spans="1:19" ht="24.95" customHeight="1">
      <c r="C20" s="401" t="s">
        <v>949</v>
      </c>
      <c r="D20" s="626"/>
      <c r="E20" s="627">
        <v>85</v>
      </c>
      <c r="F20" s="431">
        <v>77</v>
      </c>
      <c r="G20" s="608">
        <v>8</v>
      </c>
      <c r="H20" s="630"/>
      <c r="I20" s="401"/>
      <c r="J20" s="401" t="s">
        <v>950</v>
      </c>
      <c r="K20" s="402"/>
      <c r="L20" s="606">
        <v>185</v>
      </c>
      <c r="M20" s="606">
        <v>172</v>
      </c>
      <c r="N20" s="606">
        <v>13</v>
      </c>
      <c r="O20" s="623"/>
      <c r="Q20" s="630"/>
      <c r="R20" s="401"/>
      <c r="S20" s="401"/>
    </row>
    <row r="21" spans="1:19" ht="24.95" customHeight="1">
      <c r="C21" s="401" t="s">
        <v>58</v>
      </c>
      <c r="D21" s="626"/>
      <c r="E21" s="627">
        <v>23</v>
      </c>
      <c r="F21" s="431">
        <v>20</v>
      </c>
      <c r="G21" s="608">
        <v>3</v>
      </c>
      <c r="H21" s="630"/>
      <c r="I21" s="401"/>
      <c r="J21" s="401" t="s">
        <v>951</v>
      </c>
      <c r="K21" s="402"/>
      <c r="L21" s="606">
        <v>403</v>
      </c>
      <c r="M21" s="606">
        <v>403</v>
      </c>
      <c r="N21" s="431" t="s">
        <v>789</v>
      </c>
      <c r="O21" s="623"/>
      <c r="Q21" s="630"/>
      <c r="R21" s="401"/>
      <c r="S21" s="401"/>
    </row>
    <row r="22" spans="1:19" ht="24.95" customHeight="1">
      <c r="C22" s="401" t="s">
        <v>952</v>
      </c>
      <c r="D22" s="626"/>
      <c r="E22" s="627">
        <v>153</v>
      </c>
      <c r="F22" s="431">
        <v>122</v>
      </c>
      <c r="G22" s="608">
        <v>31</v>
      </c>
      <c r="H22" s="630"/>
      <c r="I22" s="630"/>
      <c r="J22" s="401" t="s">
        <v>953</v>
      </c>
      <c r="K22" s="402"/>
      <c r="L22" s="605">
        <v>29</v>
      </c>
      <c r="M22" s="606">
        <v>29</v>
      </c>
      <c r="N22" s="431" t="s">
        <v>789</v>
      </c>
      <c r="O22" s="623"/>
      <c r="Q22" s="630"/>
      <c r="R22" s="401"/>
      <c r="S22" s="401"/>
    </row>
    <row r="23" spans="1:19" ht="24.95" customHeight="1">
      <c r="C23" s="401" t="s">
        <v>192</v>
      </c>
      <c r="D23" s="626"/>
      <c r="E23" s="627">
        <v>482</v>
      </c>
      <c r="F23" s="431">
        <v>453</v>
      </c>
      <c r="G23" s="608">
        <v>29</v>
      </c>
      <c r="H23" s="630"/>
      <c r="I23" s="630"/>
      <c r="J23" s="401" t="s">
        <v>775</v>
      </c>
      <c r="K23" s="609"/>
      <c r="L23" s="605">
        <v>20</v>
      </c>
      <c r="M23" s="606">
        <v>20</v>
      </c>
      <c r="N23" s="431" t="s">
        <v>789</v>
      </c>
      <c r="Q23" s="630"/>
      <c r="R23" s="613"/>
      <c r="S23" s="401"/>
    </row>
    <row r="24" spans="1:19" ht="24.95" customHeight="1">
      <c r="C24" s="401" t="s">
        <v>921</v>
      </c>
      <c r="D24" s="626"/>
      <c r="E24" s="431">
        <v>36</v>
      </c>
      <c r="F24" s="431">
        <v>26</v>
      </c>
      <c r="G24" s="608">
        <v>10</v>
      </c>
      <c r="H24" s="630"/>
      <c r="I24" s="630"/>
      <c r="J24" s="613" t="s">
        <v>922</v>
      </c>
      <c r="K24" s="402"/>
      <c r="L24" s="606">
        <v>10</v>
      </c>
      <c r="M24" s="606">
        <v>9</v>
      </c>
      <c r="N24" s="431">
        <v>1</v>
      </c>
      <c r="Q24" s="630"/>
      <c r="R24" s="630"/>
      <c r="S24" s="630"/>
    </row>
    <row r="25" spans="1:19" ht="24.95" customHeight="1">
      <c r="C25" s="401" t="s">
        <v>88</v>
      </c>
      <c r="D25" s="626"/>
      <c r="E25" s="431">
        <v>10</v>
      </c>
      <c r="F25" s="431">
        <v>8</v>
      </c>
      <c r="G25" s="608">
        <v>2</v>
      </c>
      <c r="H25" s="401"/>
      <c r="I25" s="971" t="s">
        <v>954</v>
      </c>
      <c r="J25" s="971"/>
      <c r="K25" s="402"/>
      <c r="L25" s="606">
        <f>SUM(L26:L30)</f>
        <v>246</v>
      </c>
      <c r="M25" s="606">
        <f>SUM(M26:M30)</f>
        <v>208</v>
      </c>
      <c r="N25" s="606">
        <f>SUM(N26:N30)</f>
        <v>38</v>
      </c>
      <c r="Q25" s="401"/>
      <c r="R25" s="401"/>
      <c r="S25" s="401"/>
    </row>
    <row r="26" spans="1:19" ht="24.95" customHeight="1">
      <c r="C26" s="401" t="s">
        <v>130</v>
      </c>
      <c r="D26" s="626"/>
      <c r="E26" s="431">
        <v>15</v>
      </c>
      <c r="F26" s="431">
        <v>11</v>
      </c>
      <c r="G26" s="608">
        <v>4</v>
      </c>
      <c r="H26" s="630"/>
      <c r="I26" s="401"/>
      <c r="J26" s="401" t="s">
        <v>174</v>
      </c>
      <c r="K26" s="402"/>
      <c r="L26" s="606">
        <v>86</v>
      </c>
      <c r="M26" s="606">
        <v>77</v>
      </c>
      <c r="N26" s="606">
        <v>9</v>
      </c>
    </row>
    <row r="27" spans="1:19" ht="24.95" customHeight="1">
      <c r="C27" s="401" t="s">
        <v>955</v>
      </c>
      <c r="D27" s="626"/>
      <c r="E27" s="431">
        <v>475</v>
      </c>
      <c r="F27" s="431">
        <v>309</v>
      </c>
      <c r="G27" s="608">
        <v>166</v>
      </c>
      <c r="H27" s="630"/>
      <c r="I27" s="630"/>
      <c r="J27" s="401" t="s">
        <v>956</v>
      </c>
      <c r="K27" s="402"/>
      <c r="L27" s="605">
        <v>76</v>
      </c>
      <c r="M27" s="606">
        <v>66</v>
      </c>
      <c r="N27" s="606">
        <v>10</v>
      </c>
    </row>
    <row r="28" spans="1:19" ht="24.95" customHeight="1">
      <c r="C28" s="401" t="s">
        <v>957</v>
      </c>
      <c r="D28" s="626"/>
      <c r="E28" s="431">
        <v>234</v>
      </c>
      <c r="F28" s="431">
        <v>224</v>
      </c>
      <c r="G28" s="608">
        <v>10</v>
      </c>
      <c r="H28" s="630"/>
      <c r="I28" s="630"/>
      <c r="J28" s="401" t="s">
        <v>958</v>
      </c>
      <c r="K28" s="631"/>
      <c r="L28" s="605">
        <v>34</v>
      </c>
      <c r="M28" s="606">
        <v>24</v>
      </c>
      <c r="N28" s="431">
        <v>10</v>
      </c>
    </row>
    <row r="29" spans="1:19" ht="24.75" customHeight="1">
      <c r="A29" s="601"/>
      <c r="B29" s="601"/>
      <c r="C29" s="401" t="s">
        <v>959</v>
      </c>
      <c r="D29" s="626"/>
      <c r="E29" s="431">
        <v>105</v>
      </c>
      <c r="F29" s="431">
        <v>73</v>
      </c>
      <c r="G29" s="608">
        <v>32</v>
      </c>
      <c r="H29" s="500"/>
      <c r="I29" s="630"/>
      <c r="J29" s="401" t="s">
        <v>960</v>
      </c>
      <c r="K29" s="402"/>
      <c r="L29" s="605">
        <v>17</v>
      </c>
      <c r="M29" s="606">
        <v>15</v>
      </c>
      <c r="N29" s="606">
        <v>2</v>
      </c>
    </row>
    <row r="30" spans="1:19" ht="24.75" customHeight="1">
      <c r="A30" s="601"/>
      <c r="B30" s="601"/>
      <c r="C30" s="401" t="s">
        <v>961</v>
      </c>
      <c r="D30" s="626"/>
      <c r="E30" s="431">
        <v>34</v>
      </c>
      <c r="F30" s="431">
        <v>27</v>
      </c>
      <c r="G30" s="608">
        <v>7</v>
      </c>
      <c r="H30" s="500"/>
      <c r="I30" s="401"/>
      <c r="J30" s="613" t="s">
        <v>922</v>
      </c>
      <c r="K30" s="631"/>
      <c r="L30" s="605">
        <v>33</v>
      </c>
      <c r="M30" s="606">
        <v>26</v>
      </c>
      <c r="N30" s="606">
        <v>7</v>
      </c>
    </row>
    <row r="31" spans="1:19" ht="24.75" customHeight="1">
      <c r="A31" s="601"/>
      <c r="B31" s="601"/>
      <c r="C31" s="401" t="s">
        <v>44</v>
      </c>
      <c r="D31" s="626"/>
      <c r="E31" s="431">
        <v>1199</v>
      </c>
      <c r="F31" s="431">
        <v>1194</v>
      </c>
      <c r="G31" s="608">
        <v>5</v>
      </c>
      <c r="H31" s="500"/>
      <c r="I31" s="971" t="s">
        <v>962</v>
      </c>
      <c r="J31" s="974"/>
      <c r="K31" s="631"/>
      <c r="L31" s="605">
        <v>28</v>
      </c>
      <c r="M31" s="606">
        <v>22</v>
      </c>
      <c r="N31" s="606">
        <v>6</v>
      </c>
    </row>
    <row r="32" spans="1:19" ht="24.75" customHeight="1">
      <c r="A32" s="412"/>
      <c r="B32" s="412"/>
      <c r="C32" s="401" t="s">
        <v>110</v>
      </c>
      <c r="D32" s="626"/>
      <c r="E32" s="431">
        <v>98</v>
      </c>
      <c r="F32" s="431">
        <v>94</v>
      </c>
      <c r="G32" s="608">
        <v>4</v>
      </c>
      <c r="H32" s="60"/>
      <c r="K32" s="631"/>
      <c r="L32" s="605"/>
      <c r="M32" s="606"/>
      <c r="N32" s="606"/>
      <c r="O32" s="632"/>
      <c r="P32" s="632"/>
    </row>
    <row r="33" spans="1:16" ht="24.75" customHeight="1">
      <c r="A33" s="412"/>
      <c r="B33" s="412"/>
      <c r="C33" s="401" t="s">
        <v>963</v>
      </c>
      <c r="D33" s="626"/>
      <c r="E33" s="431">
        <v>157</v>
      </c>
      <c r="F33" s="431">
        <v>152</v>
      </c>
      <c r="G33" s="608">
        <v>5</v>
      </c>
      <c r="H33" s="60"/>
      <c r="I33" s="975" t="s">
        <v>251</v>
      </c>
      <c r="J33" s="975"/>
      <c r="K33" s="631"/>
      <c r="L33" s="605">
        <v>102</v>
      </c>
      <c r="M33" s="606">
        <v>87</v>
      </c>
      <c r="N33" s="606">
        <v>15</v>
      </c>
      <c r="O33" s="632"/>
      <c r="P33" s="632"/>
    </row>
    <row r="34" spans="1:16" ht="19.5" customHeight="1">
      <c r="C34" s="401" t="s">
        <v>964</v>
      </c>
      <c r="D34" s="626"/>
      <c r="E34" s="431">
        <v>26</v>
      </c>
      <c r="F34" s="431">
        <v>23</v>
      </c>
      <c r="G34" s="608">
        <v>3</v>
      </c>
      <c r="K34" s="401"/>
      <c r="L34" s="633"/>
      <c r="M34" s="217"/>
      <c r="N34" s="217"/>
    </row>
    <row r="35" spans="1:16" ht="24.75" customHeight="1">
      <c r="C35" s="401" t="s">
        <v>965</v>
      </c>
      <c r="D35" s="626"/>
      <c r="E35" s="431">
        <v>41</v>
      </c>
      <c r="F35" s="431">
        <v>28</v>
      </c>
      <c r="G35" s="608">
        <v>13</v>
      </c>
      <c r="L35" s="570"/>
    </row>
    <row r="36" spans="1:16" ht="24.75" customHeight="1">
      <c r="A36" s="57"/>
      <c r="B36" s="57"/>
      <c r="C36" s="618" t="s">
        <v>117</v>
      </c>
      <c r="D36" s="634"/>
      <c r="E36" s="635">
        <v>30</v>
      </c>
      <c r="F36" s="635">
        <v>18</v>
      </c>
      <c r="G36" s="636">
        <v>12</v>
      </c>
      <c r="H36" s="57"/>
      <c r="I36" s="57"/>
      <c r="J36" s="57"/>
      <c r="K36" s="57"/>
      <c r="L36" s="59"/>
      <c r="M36" s="57"/>
      <c r="N36" s="57"/>
    </row>
    <row r="37" spans="1:16">
      <c r="C37" s="401"/>
      <c r="D37" s="601"/>
      <c r="E37" s="606"/>
      <c r="F37" s="606"/>
      <c r="G37" s="606"/>
      <c r="N37" s="637" t="s">
        <v>495</v>
      </c>
    </row>
    <row r="38" spans="1:16">
      <c r="C38" s="401"/>
      <c r="D38" s="601"/>
      <c r="E38" s="606"/>
      <c r="F38" s="606"/>
      <c r="G38" s="606"/>
    </row>
    <row r="39" spans="1:16">
      <c r="C39" s="401"/>
      <c r="D39" s="601"/>
      <c r="E39" s="606"/>
      <c r="F39" s="606"/>
      <c r="G39" s="606"/>
    </row>
  </sheetData>
  <mergeCells count="8">
    <mergeCell ref="I31:J31"/>
    <mergeCell ref="I33:J33"/>
    <mergeCell ref="A1:N1"/>
    <mergeCell ref="A2:N2"/>
    <mergeCell ref="J3:N3"/>
    <mergeCell ref="A4:D4"/>
    <mergeCell ref="H4:K4"/>
    <mergeCell ref="I25:J25"/>
  </mergeCells>
  <phoneticPr fontId="68"/>
  <pageMargins left="1.1599999999999999" right="0.59" top="0.98399999999999999" bottom="0.98399999999999999" header="0.51200000000000001" footer="0.51200000000000001"/>
  <pageSetup paperSize="9" scale="87" firstPageNumber="0" orientation="portrait" r:id="rId1"/>
  <headerFooter alignWithMargins="0">
    <oddFooter>&amp;C&amp;"ＭＳ Ｐ明朝,標準"- 33 -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O38" sqref="O38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8.375" customWidth="1"/>
    <col min="8" max="8" width="0.75" customWidth="1"/>
    <col min="9" max="10" width="1.625" customWidth="1"/>
    <col min="11" max="11" width="13.625" customWidth="1"/>
    <col min="12" max="12" width="1.625" customWidth="1"/>
    <col min="13" max="15" width="8.375" customWidth="1"/>
  </cols>
  <sheetData>
    <row r="1" spans="1:19" ht="21">
      <c r="A1" s="679" t="s">
        <v>620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</row>
    <row r="2" spans="1:19" ht="17.25">
      <c r="A2" s="961" t="s">
        <v>966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</row>
    <row r="3" spans="1:19" ht="19.5" customHeight="1"/>
    <row r="4" spans="1:19" ht="27" customHeight="1">
      <c r="A4" s="962" t="s">
        <v>903</v>
      </c>
      <c r="B4" s="962"/>
      <c r="C4" s="962"/>
      <c r="D4" s="963"/>
      <c r="E4" s="594" t="s">
        <v>905</v>
      </c>
      <c r="F4" s="594" t="s">
        <v>641</v>
      </c>
      <c r="G4" s="594" t="s">
        <v>92</v>
      </c>
      <c r="H4" s="962" t="s">
        <v>903</v>
      </c>
      <c r="I4" s="962"/>
      <c r="J4" s="962"/>
      <c r="K4" s="962"/>
      <c r="L4" s="963"/>
      <c r="M4" s="594" t="s">
        <v>905</v>
      </c>
      <c r="N4" s="594" t="s">
        <v>641</v>
      </c>
      <c r="O4" s="595" t="s">
        <v>92</v>
      </c>
    </row>
    <row r="5" spans="1:19" ht="18" customHeight="1">
      <c r="A5" s="596"/>
      <c r="B5" s="596"/>
      <c r="C5" s="596"/>
      <c r="D5" s="597"/>
      <c r="E5" s="598"/>
      <c r="F5" s="599"/>
      <c r="G5" s="600"/>
      <c r="H5" s="601"/>
      <c r="I5" s="601"/>
      <c r="J5" s="601"/>
      <c r="K5" s="601"/>
      <c r="L5" s="597"/>
      <c r="M5" s="599"/>
      <c r="N5" s="599"/>
      <c r="O5" s="599"/>
    </row>
    <row r="6" spans="1:19" ht="24.95" customHeight="1">
      <c r="A6" s="964" t="s">
        <v>967</v>
      </c>
      <c r="B6" s="964"/>
      <c r="C6" s="964"/>
      <c r="D6" s="965"/>
      <c r="E6" s="602">
        <v>34602</v>
      </c>
      <c r="F6" s="603">
        <v>29570</v>
      </c>
      <c r="G6" s="604">
        <v>5032</v>
      </c>
      <c r="K6" s="401" t="s">
        <v>787</v>
      </c>
      <c r="L6" s="402"/>
      <c r="M6" s="605">
        <v>3589</v>
      </c>
      <c r="N6" s="606">
        <v>2952</v>
      </c>
      <c r="O6" s="606">
        <v>637</v>
      </c>
    </row>
    <row r="7" spans="1:19" ht="24.95" customHeight="1">
      <c r="A7" s="966" t="s">
        <v>968</v>
      </c>
      <c r="B7" s="966"/>
      <c r="C7" s="966"/>
      <c r="D7" s="967"/>
      <c r="E7" s="605">
        <v>18337</v>
      </c>
      <c r="F7" s="606">
        <v>16653</v>
      </c>
      <c r="G7" s="607">
        <v>1684</v>
      </c>
      <c r="K7" s="401" t="s">
        <v>307</v>
      </c>
      <c r="L7" s="402"/>
      <c r="M7" s="605">
        <v>34</v>
      </c>
      <c r="N7" s="606">
        <v>29</v>
      </c>
      <c r="O7" s="606">
        <v>5</v>
      </c>
    </row>
    <row r="8" spans="1:19" ht="24.95" customHeight="1">
      <c r="A8" s="968" t="s">
        <v>897</v>
      </c>
      <c r="B8" s="968"/>
      <c r="C8" s="968"/>
      <c r="D8" s="969"/>
      <c r="E8" s="605">
        <v>3370</v>
      </c>
      <c r="F8" s="606">
        <v>3370</v>
      </c>
      <c r="G8" s="608" t="s">
        <v>789</v>
      </c>
      <c r="K8" s="401" t="s">
        <v>395</v>
      </c>
      <c r="L8" s="402"/>
      <c r="M8" s="605">
        <v>21</v>
      </c>
      <c r="N8" s="606">
        <v>16</v>
      </c>
      <c r="O8" s="606">
        <v>5</v>
      </c>
    </row>
    <row r="9" spans="1:19" ht="24.95" customHeight="1">
      <c r="A9" s="968" t="s">
        <v>908</v>
      </c>
      <c r="B9" s="968"/>
      <c r="C9" s="968"/>
      <c r="D9" s="969"/>
      <c r="E9" s="605">
        <v>14967</v>
      </c>
      <c r="F9" s="606">
        <v>13283</v>
      </c>
      <c r="G9" s="607">
        <v>1684</v>
      </c>
      <c r="K9" s="401" t="s">
        <v>907</v>
      </c>
      <c r="L9" s="402"/>
      <c r="M9" s="605">
        <v>9</v>
      </c>
      <c r="N9" s="606">
        <v>5</v>
      </c>
      <c r="O9" s="606">
        <v>4</v>
      </c>
    </row>
    <row r="10" spans="1:19" ht="24.95" customHeight="1">
      <c r="A10" s="966" t="s">
        <v>322</v>
      </c>
      <c r="B10" s="966"/>
      <c r="C10" s="966"/>
      <c r="D10" s="967"/>
      <c r="E10" s="605">
        <v>15022</v>
      </c>
      <c r="F10" s="606">
        <v>11795</v>
      </c>
      <c r="G10" s="607">
        <v>3227</v>
      </c>
      <c r="K10" s="401" t="s">
        <v>909</v>
      </c>
      <c r="L10" s="609"/>
      <c r="M10" s="605">
        <v>128</v>
      </c>
      <c r="N10" s="606">
        <v>68</v>
      </c>
      <c r="O10" s="606">
        <v>60</v>
      </c>
    </row>
    <row r="11" spans="1:19" ht="24.95" customHeight="1">
      <c r="A11" s="610"/>
      <c r="B11" s="610"/>
      <c r="C11" s="610"/>
      <c r="D11" s="611"/>
      <c r="E11" s="605"/>
      <c r="F11" s="606"/>
      <c r="G11" s="607"/>
      <c r="K11" s="401" t="s">
        <v>969</v>
      </c>
      <c r="L11" s="601"/>
      <c r="M11" s="605">
        <v>10</v>
      </c>
      <c r="N11" s="606">
        <v>8</v>
      </c>
      <c r="O11" s="606">
        <v>2</v>
      </c>
    </row>
    <row r="12" spans="1:19" ht="24.95" customHeight="1">
      <c r="A12" s="638" t="s">
        <v>911</v>
      </c>
      <c r="B12" s="978" t="s">
        <v>816</v>
      </c>
      <c r="C12" s="978"/>
      <c r="D12" s="639"/>
      <c r="E12" s="602">
        <f>SUM(E13,E24:E36,M6:M31)</f>
        <v>12106</v>
      </c>
      <c r="F12" s="603">
        <f>SUM(F13,F24:F36,N6:N31)</f>
        <v>9909</v>
      </c>
      <c r="G12" s="604">
        <f>SUM(G13,G24:G36,O6:O31)</f>
        <v>2197</v>
      </c>
      <c r="K12" s="401" t="s">
        <v>970</v>
      </c>
      <c r="L12" s="601"/>
      <c r="M12" s="605">
        <v>10</v>
      </c>
      <c r="N12" s="606">
        <v>5</v>
      </c>
      <c r="O12" s="606">
        <v>5</v>
      </c>
    </row>
    <row r="13" spans="1:19" ht="24.95" customHeight="1">
      <c r="A13" s="601"/>
      <c r="B13" s="601"/>
      <c r="C13" s="401" t="s">
        <v>286</v>
      </c>
      <c r="D13" s="402"/>
      <c r="E13" s="605">
        <f>SUM(E14:E23)</f>
        <v>191</v>
      </c>
      <c r="F13" s="606">
        <f>SUM(F14:F23)</f>
        <v>114</v>
      </c>
      <c r="G13" s="607">
        <f>SUM(G14:G23)</f>
        <v>77</v>
      </c>
      <c r="K13" s="401" t="s">
        <v>910</v>
      </c>
      <c r="L13" s="601"/>
      <c r="M13" s="605">
        <v>61</v>
      </c>
      <c r="N13" s="606">
        <v>39</v>
      </c>
      <c r="O13" s="606">
        <v>22</v>
      </c>
      <c r="Q13" s="628"/>
      <c r="R13" s="628"/>
      <c r="S13" s="628"/>
    </row>
    <row r="14" spans="1:19" ht="24.95" customHeight="1">
      <c r="A14" s="601"/>
      <c r="B14" s="601"/>
      <c r="C14" s="401" t="s">
        <v>914</v>
      </c>
      <c r="D14" s="402"/>
      <c r="E14" s="605">
        <v>29</v>
      </c>
      <c r="F14" s="606">
        <v>18</v>
      </c>
      <c r="G14" s="607">
        <v>11</v>
      </c>
      <c r="K14" s="401" t="s">
        <v>564</v>
      </c>
      <c r="L14" s="402"/>
      <c r="M14" s="605">
        <v>283</v>
      </c>
      <c r="N14" s="606">
        <v>255</v>
      </c>
      <c r="O14" s="606">
        <v>28</v>
      </c>
    </row>
    <row r="15" spans="1:19" ht="24.95" customHeight="1">
      <c r="A15" s="601"/>
      <c r="B15" s="601"/>
      <c r="C15" s="401" t="s">
        <v>10</v>
      </c>
      <c r="D15" s="402"/>
      <c r="E15" s="605">
        <v>30</v>
      </c>
      <c r="F15" s="606">
        <v>17</v>
      </c>
      <c r="G15" s="607">
        <v>13</v>
      </c>
      <c r="K15" s="401" t="s">
        <v>912</v>
      </c>
      <c r="L15" s="402"/>
      <c r="M15" s="605">
        <v>211</v>
      </c>
      <c r="N15" s="606">
        <v>190</v>
      </c>
      <c r="O15" s="606">
        <v>21</v>
      </c>
    </row>
    <row r="16" spans="1:19" ht="24.95" customHeight="1">
      <c r="A16" s="601"/>
      <c r="B16" s="601"/>
      <c r="C16" s="401" t="s">
        <v>915</v>
      </c>
      <c r="D16" s="402"/>
      <c r="E16" s="605">
        <v>12</v>
      </c>
      <c r="F16" s="606">
        <v>7</v>
      </c>
      <c r="G16" s="607">
        <v>5</v>
      </c>
      <c r="K16" s="401" t="s">
        <v>711</v>
      </c>
      <c r="L16" s="402"/>
      <c r="M16" s="605">
        <v>2322</v>
      </c>
      <c r="N16" s="606">
        <v>2141</v>
      </c>
      <c r="O16" s="606">
        <v>181</v>
      </c>
    </row>
    <row r="17" spans="1:19" ht="24.95" customHeight="1">
      <c r="A17" s="601"/>
      <c r="B17" s="601"/>
      <c r="C17" s="401" t="s">
        <v>3</v>
      </c>
      <c r="D17" s="402"/>
      <c r="E17" s="605">
        <v>25</v>
      </c>
      <c r="F17" s="606">
        <v>17</v>
      </c>
      <c r="G17" s="607">
        <v>8</v>
      </c>
      <c r="K17" s="401" t="s">
        <v>733</v>
      </c>
      <c r="L17" s="402"/>
      <c r="M17" s="605">
        <v>57</v>
      </c>
      <c r="N17" s="606">
        <v>40</v>
      </c>
      <c r="O17" s="431">
        <v>17</v>
      </c>
    </row>
    <row r="18" spans="1:19" ht="24.95" customHeight="1">
      <c r="A18" s="601"/>
      <c r="B18" s="601"/>
      <c r="C18" s="401" t="s">
        <v>971</v>
      </c>
      <c r="D18" s="402"/>
      <c r="E18" s="605">
        <v>8</v>
      </c>
      <c r="F18" s="606">
        <v>5</v>
      </c>
      <c r="G18" s="607">
        <v>3</v>
      </c>
      <c r="K18" s="401" t="s">
        <v>877</v>
      </c>
      <c r="M18" s="605">
        <v>27</v>
      </c>
      <c r="N18" s="193">
        <v>17</v>
      </c>
      <c r="O18" s="606">
        <v>10</v>
      </c>
    </row>
    <row r="19" spans="1:19" ht="24.95" customHeight="1">
      <c r="A19" s="601"/>
      <c r="B19" s="601"/>
      <c r="C19" s="401" t="s">
        <v>104</v>
      </c>
      <c r="D19" s="402"/>
      <c r="E19" s="605">
        <v>10</v>
      </c>
      <c r="F19" s="606">
        <v>5</v>
      </c>
      <c r="G19" s="607">
        <v>5</v>
      </c>
      <c r="K19" s="401" t="s">
        <v>916</v>
      </c>
      <c r="L19" s="402"/>
      <c r="M19" s="605">
        <v>375</v>
      </c>
      <c r="N19" s="606">
        <v>339</v>
      </c>
      <c r="O19" s="606">
        <v>36</v>
      </c>
    </row>
    <row r="20" spans="1:19" ht="24.95" customHeight="1">
      <c r="A20" s="601"/>
      <c r="B20" s="601"/>
      <c r="C20" s="401" t="s">
        <v>273</v>
      </c>
      <c r="D20" s="402"/>
      <c r="E20" s="605">
        <v>15</v>
      </c>
      <c r="F20" s="606">
        <v>9</v>
      </c>
      <c r="G20" s="607">
        <v>6</v>
      </c>
      <c r="K20" s="401" t="s">
        <v>700</v>
      </c>
      <c r="M20" s="605">
        <v>147</v>
      </c>
      <c r="N20" s="606">
        <v>128</v>
      </c>
      <c r="O20" s="606">
        <v>19</v>
      </c>
    </row>
    <row r="21" spans="1:19" ht="24.95" customHeight="1">
      <c r="A21" s="601"/>
      <c r="B21" s="601"/>
      <c r="C21" s="401" t="s">
        <v>917</v>
      </c>
      <c r="D21" s="402"/>
      <c r="E21" s="605">
        <v>27</v>
      </c>
      <c r="F21" s="606">
        <v>17</v>
      </c>
      <c r="G21" s="607">
        <v>10</v>
      </c>
      <c r="K21" s="401" t="s">
        <v>152</v>
      </c>
      <c r="L21" s="402"/>
      <c r="M21" s="605">
        <v>13</v>
      </c>
      <c r="N21" s="606">
        <v>9</v>
      </c>
      <c r="O21" s="606">
        <v>4</v>
      </c>
    </row>
    <row r="22" spans="1:19" ht="24.95" customHeight="1">
      <c r="A22" s="601"/>
      <c r="B22" s="601"/>
      <c r="C22" s="401" t="s">
        <v>562</v>
      </c>
      <c r="D22" s="402"/>
      <c r="E22" s="605">
        <v>26</v>
      </c>
      <c r="F22" s="606">
        <v>15</v>
      </c>
      <c r="G22" s="607">
        <v>11</v>
      </c>
      <c r="K22" s="401" t="s">
        <v>473</v>
      </c>
      <c r="L22" s="402"/>
      <c r="M22" s="605">
        <v>24</v>
      </c>
      <c r="N22" s="606">
        <v>18</v>
      </c>
      <c r="O22" s="431">
        <v>6</v>
      </c>
    </row>
    <row r="23" spans="1:19" ht="24.95" customHeight="1">
      <c r="A23" s="601"/>
      <c r="B23" s="601"/>
      <c r="C23" s="401" t="s">
        <v>375</v>
      </c>
      <c r="D23" s="402"/>
      <c r="E23" s="605">
        <v>9</v>
      </c>
      <c r="F23" s="606">
        <v>4</v>
      </c>
      <c r="G23" s="607">
        <v>5</v>
      </c>
      <c r="K23" s="401" t="s">
        <v>350</v>
      </c>
      <c r="L23" s="402"/>
      <c r="M23" s="605">
        <v>67</v>
      </c>
      <c r="N23" s="606">
        <v>56</v>
      </c>
      <c r="O23" s="606">
        <v>11</v>
      </c>
    </row>
    <row r="24" spans="1:19" ht="24.95" customHeight="1">
      <c r="A24" s="601"/>
      <c r="B24" s="601"/>
      <c r="C24" s="401" t="s">
        <v>580</v>
      </c>
      <c r="D24" s="402"/>
      <c r="E24" s="605">
        <v>700</v>
      </c>
      <c r="F24" s="606">
        <v>585</v>
      </c>
      <c r="G24" s="607">
        <v>115</v>
      </c>
      <c r="K24" s="401" t="s">
        <v>126</v>
      </c>
      <c r="L24" s="237"/>
      <c r="M24" s="193">
        <v>23</v>
      </c>
      <c r="N24" s="193">
        <v>17</v>
      </c>
      <c r="O24" s="193">
        <v>6</v>
      </c>
    </row>
    <row r="25" spans="1:19" ht="24.95" customHeight="1">
      <c r="A25" s="601"/>
      <c r="B25" s="601"/>
      <c r="C25" s="401" t="s">
        <v>442</v>
      </c>
      <c r="D25" s="402"/>
      <c r="E25" s="605">
        <v>23</v>
      </c>
      <c r="F25" s="606">
        <v>18</v>
      </c>
      <c r="G25" s="607">
        <v>5</v>
      </c>
      <c r="K25" s="401" t="s">
        <v>195</v>
      </c>
      <c r="M25" s="605">
        <v>52</v>
      </c>
      <c r="N25" s="606">
        <v>44</v>
      </c>
      <c r="O25" s="606">
        <v>8</v>
      </c>
    </row>
    <row r="26" spans="1:19" ht="24.95" customHeight="1">
      <c r="A26" s="601"/>
      <c r="B26" s="601"/>
      <c r="C26" s="401" t="s">
        <v>144</v>
      </c>
      <c r="D26" s="402"/>
      <c r="E26" s="605">
        <v>84</v>
      </c>
      <c r="F26" s="606">
        <v>40</v>
      </c>
      <c r="G26" s="607">
        <v>44</v>
      </c>
      <c r="K26" s="401" t="s">
        <v>918</v>
      </c>
      <c r="M26" s="605">
        <v>74</v>
      </c>
      <c r="N26" s="606">
        <v>62</v>
      </c>
      <c r="O26" s="606">
        <v>12</v>
      </c>
    </row>
    <row r="27" spans="1:19" ht="24.95" customHeight="1">
      <c r="A27" s="601"/>
      <c r="B27" s="601"/>
      <c r="C27" s="401" t="s">
        <v>28</v>
      </c>
      <c r="D27" s="402"/>
      <c r="E27" s="605">
        <v>392</v>
      </c>
      <c r="F27" s="606">
        <v>295</v>
      </c>
      <c r="G27" s="607">
        <v>97</v>
      </c>
      <c r="K27" s="401" t="s">
        <v>453</v>
      </c>
      <c r="M27" s="605">
        <v>134</v>
      </c>
      <c r="N27" s="606">
        <v>110</v>
      </c>
      <c r="O27" s="606">
        <v>24</v>
      </c>
    </row>
    <row r="28" spans="1:19" ht="24.95" customHeight="1">
      <c r="A28" s="601"/>
      <c r="B28" s="601"/>
      <c r="C28" s="401" t="s">
        <v>113</v>
      </c>
      <c r="D28" s="402"/>
      <c r="E28" s="605">
        <v>1486</v>
      </c>
      <c r="F28" s="606">
        <v>1073</v>
      </c>
      <c r="G28" s="607">
        <v>413</v>
      </c>
      <c r="K28" s="401" t="s">
        <v>143</v>
      </c>
      <c r="L28" s="182"/>
      <c r="M28" s="605">
        <v>19</v>
      </c>
      <c r="N28" s="606">
        <v>15</v>
      </c>
      <c r="O28" s="606">
        <v>4</v>
      </c>
    </row>
    <row r="29" spans="1:19" ht="24.95" customHeight="1">
      <c r="A29" s="601"/>
      <c r="B29" s="601"/>
      <c r="C29" s="401" t="s">
        <v>280</v>
      </c>
      <c r="D29" s="402"/>
      <c r="E29" s="605">
        <v>83</v>
      </c>
      <c r="F29" s="606">
        <v>65</v>
      </c>
      <c r="G29" s="607">
        <v>18</v>
      </c>
      <c r="K29" s="401" t="s">
        <v>972</v>
      </c>
      <c r="L29" s="396"/>
      <c r="M29" s="605">
        <v>32</v>
      </c>
      <c r="N29" s="606">
        <v>25</v>
      </c>
      <c r="O29" s="606">
        <v>7</v>
      </c>
    </row>
    <row r="30" spans="1:19" ht="24.95" customHeight="1">
      <c r="A30" s="601"/>
      <c r="B30" s="601"/>
      <c r="C30" s="401" t="s">
        <v>924</v>
      </c>
      <c r="D30" s="402"/>
      <c r="E30" s="605">
        <v>1114</v>
      </c>
      <c r="F30" s="606">
        <v>958</v>
      </c>
      <c r="G30" s="607">
        <v>156</v>
      </c>
      <c r="K30" s="401" t="s">
        <v>919</v>
      </c>
      <c r="L30" s="402"/>
      <c r="M30" s="605">
        <v>37</v>
      </c>
      <c r="N30" s="606">
        <v>25</v>
      </c>
      <c r="O30" s="606">
        <v>12</v>
      </c>
    </row>
    <row r="31" spans="1:19" ht="24.95" customHeight="1">
      <c r="A31" s="601"/>
      <c r="B31" s="601"/>
      <c r="C31" s="401" t="s">
        <v>860</v>
      </c>
      <c r="D31" s="402"/>
      <c r="E31" s="605">
        <v>21</v>
      </c>
      <c r="F31" s="606">
        <v>16</v>
      </c>
      <c r="G31" s="607">
        <v>5</v>
      </c>
      <c r="I31" s="614"/>
      <c r="J31" s="614"/>
      <c r="K31" s="613" t="s">
        <v>922</v>
      </c>
      <c r="L31" s="402"/>
      <c r="M31" s="605">
        <v>133</v>
      </c>
      <c r="N31" s="606">
        <v>62</v>
      </c>
      <c r="O31" s="606">
        <v>71</v>
      </c>
      <c r="Q31" s="979"/>
      <c r="R31" s="979"/>
      <c r="S31" s="979"/>
    </row>
    <row r="32" spans="1:19" ht="24.95" customHeight="1">
      <c r="A32" s="601"/>
      <c r="B32" s="601"/>
      <c r="C32" s="401" t="s">
        <v>926</v>
      </c>
      <c r="D32" s="402"/>
      <c r="E32" s="605">
        <v>28</v>
      </c>
      <c r="F32" s="606">
        <v>19</v>
      </c>
      <c r="G32" s="607">
        <v>9</v>
      </c>
      <c r="H32" s="8"/>
      <c r="I32" s="8"/>
      <c r="J32" s="401"/>
      <c r="K32" s="401"/>
      <c r="L32" s="402"/>
      <c r="M32" s="605"/>
      <c r="N32" s="630"/>
      <c r="O32" s="606"/>
      <c r="Q32" s="8"/>
      <c r="R32" s="971"/>
      <c r="S32" s="971"/>
    </row>
    <row r="33" spans="1:19" ht="24.95" customHeight="1">
      <c r="A33" s="601"/>
      <c r="B33" s="601"/>
      <c r="C33" s="401" t="s">
        <v>927</v>
      </c>
      <c r="E33" s="605">
        <v>39</v>
      </c>
      <c r="F33" s="606">
        <v>23</v>
      </c>
      <c r="G33" s="607">
        <v>16</v>
      </c>
      <c r="H33" s="8"/>
      <c r="I33" s="8"/>
      <c r="J33" s="978" t="s">
        <v>973</v>
      </c>
      <c r="K33" s="978"/>
      <c r="L33" s="402"/>
      <c r="M33" s="602">
        <v>2916</v>
      </c>
      <c r="N33" s="603">
        <v>1886</v>
      </c>
      <c r="O33" s="603">
        <v>1030</v>
      </c>
      <c r="Q33" s="8"/>
      <c r="R33" s="971"/>
      <c r="S33" s="971"/>
    </row>
    <row r="34" spans="1:19" ht="24.95" customHeight="1">
      <c r="A34" s="601"/>
      <c r="B34" s="601"/>
      <c r="C34" s="401" t="s">
        <v>928</v>
      </c>
      <c r="D34" s="402"/>
      <c r="E34" s="605">
        <v>13</v>
      </c>
      <c r="F34" s="606">
        <v>7</v>
      </c>
      <c r="G34" s="607">
        <v>6</v>
      </c>
      <c r="H34" s="8"/>
      <c r="I34" s="8"/>
      <c r="J34" s="971" t="s">
        <v>974</v>
      </c>
      <c r="K34" s="859"/>
      <c r="L34" s="609"/>
      <c r="M34" s="605">
        <v>11</v>
      </c>
      <c r="N34" s="630" t="s">
        <v>479</v>
      </c>
      <c r="O34" s="606">
        <v>6</v>
      </c>
      <c r="Q34" s="8"/>
      <c r="R34" s="971"/>
      <c r="S34" s="971"/>
    </row>
    <row r="35" spans="1:19" ht="24.95" customHeight="1">
      <c r="A35" s="601"/>
      <c r="B35" s="601"/>
      <c r="C35" s="401" t="s">
        <v>904</v>
      </c>
      <c r="D35" s="402"/>
      <c r="E35" s="605">
        <v>26</v>
      </c>
      <c r="F35" s="606">
        <v>14</v>
      </c>
      <c r="G35" s="607">
        <v>12</v>
      </c>
      <c r="H35" s="8"/>
      <c r="I35" s="8"/>
      <c r="J35" s="971" t="s">
        <v>975</v>
      </c>
      <c r="K35" s="859"/>
      <c r="L35" s="402"/>
      <c r="M35" s="605">
        <v>35</v>
      </c>
      <c r="N35" s="630" t="s">
        <v>745</v>
      </c>
      <c r="O35" s="606">
        <v>20</v>
      </c>
      <c r="Q35" s="8"/>
      <c r="R35" s="971"/>
      <c r="S35" s="971"/>
    </row>
    <row r="36" spans="1:19" ht="24.95" customHeight="1">
      <c r="A36" s="601"/>
      <c r="B36" s="617"/>
      <c r="C36" s="618" t="s">
        <v>173</v>
      </c>
      <c r="D36" s="619"/>
      <c r="E36" s="620">
        <v>14</v>
      </c>
      <c r="F36" s="621">
        <v>7</v>
      </c>
      <c r="G36" s="622">
        <v>7</v>
      </c>
      <c r="H36" s="474"/>
      <c r="I36" s="474"/>
      <c r="J36" s="971" t="s">
        <v>79</v>
      </c>
      <c r="K36" s="859"/>
      <c r="L36" s="619"/>
      <c r="M36" s="620">
        <v>20</v>
      </c>
      <c r="N36" s="640" t="s">
        <v>479</v>
      </c>
      <c r="O36" s="621">
        <v>15</v>
      </c>
      <c r="P36" s="60"/>
      <c r="Q36" s="8"/>
      <c r="R36" s="8"/>
      <c r="S36" s="401"/>
    </row>
    <row r="37" spans="1:19" ht="24.95" customHeight="1">
      <c r="A37" s="601"/>
      <c r="B37" s="972" t="s">
        <v>874</v>
      </c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641"/>
      <c r="Q37" s="8"/>
      <c r="R37" s="8"/>
      <c r="S37" s="401"/>
    </row>
    <row r="38" spans="1:19">
      <c r="B38" s="642"/>
    </row>
  </sheetData>
  <mergeCells count="20">
    <mergeCell ref="J36:K36"/>
    <mergeCell ref="B37:O37"/>
    <mergeCell ref="J33:K33"/>
    <mergeCell ref="R33:S33"/>
    <mergeCell ref="J34:K34"/>
    <mergeCell ref="R34:S34"/>
    <mergeCell ref="J35:K35"/>
    <mergeCell ref="R35:S35"/>
    <mergeCell ref="A8:D8"/>
    <mergeCell ref="A9:D9"/>
    <mergeCell ref="A10:D10"/>
    <mergeCell ref="B12:C12"/>
    <mergeCell ref="Q31:S31"/>
    <mergeCell ref="R32:S32"/>
    <mergeCell ref="A1:O1"/>
    <mergeCell ref="A2:O2"/>
    <mergeCell ref="A4:D4"/>
    <mergeCell ref="H4:L4"/>
    <mergeCell ref="A6:D6"/>
    <mergeCell ref="A7:D7"/>
  </mergeCells>
  <phoneticPr fontId="68"/>
  <pageMargins left="0.9055118110236221" right="0.55118110236220474" top="0.78740157480314965" bottom="0.78740157480314965" header="0.47244094488188981" footer="0.51181102362204722"/>
  <pageSetup paperSize="9" scale="88" firstPageNumber="0" orientation="portrait" r:id="rId1"/>
  <headerFooter alignWithMargins="0">
    <oddFooter>&amp;C&amp;"ＭＳ Ｐ明朝,標準"&amp;10
- 34 -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activeCell="O38" sqref="O38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7.625" customWidth="1"/>
    <col min="8" max="9" width="1.625" customWidth="1"/>
    <col min="10" max="10" width="13.625" customWidth="1"/>
    <col min="11" max="11" width="1.625" customWidth="1"/>
    <col min="12" max="14" width="7.625" customWidth="1"/>
  </cols>
  <sheetData>
    <row r="1" spans="1:18" ht="21">
      <c r="A1" s="928" t="s">
        <v>196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</row>
    <row r="2" spans="1:18" ht="18.75" customHeight="1">
      <c r="A2" s="976" t="s">
        <v>932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</row>
    <row r="3" spans="1:18" ht="15" customHeight="1">
      <c r="J3" s="761" t="s">
        <v>502</v>
      </c>
      <c r="K3" s="761"/>
      <c r="L3" s="761"/>
      <c r="M3" s="761"/>
      <c r="N3" s="761"/>
    </row>
    <row r="4" spans="1:18" ht="27" customHeight="1">
      <c r="A4" s="977" t="s">
        <v>903</v>
      </c>
      <c r="B4" s="977"/>
      <c r="C4" s="977"/>
      <c r="D4" s="962"/>
      <c r="E4" s="594" t="s">
        <v>905</v>
      </c>
      <c r="F4" s="594" t="s">
        <v>641</v>
      </c>
      <c r="G4" s="594" t="s">
        <v>92</v>
      </c>
      <c r="H4" s="962" t="s">
        <v>903</v>
      </c>
      <c r="I4" s="962"/>
      <c r="J4" s="962"/>
      <c r="K4" s="963"/>
      <c r="L4" s="594" t="s">
        <v>905</v>
      </c>
      <c r="M4" s="594" t="s">
        <v>641</v>
      </c>
      <c r="N4" s="595" t="s">
        <v>92</v>
      </c>
    </row>
    <row r="5" spans="1:18" ht="18" customHeight="1">
      <c r="A5" s="596"/>
      <c r="B5" s="596"/>
      <c r="C5" s="624"/>
      <c r="D5" s="625"/>
      <c r="E5" s="598"/>
      <c r="F5" s="599"/>
      <c r="G5" s="643"/>
      <c r="H5" s="601"/>
      <c r="I5" s="601"/>
      <c r="J5" s="601"/>
      <c r="K5" s="597"/>
      <c r="L5" s="599"/>
      <c r="M5" s="599"/>
      <c r="N5" s="599"/>
    </row>
    <row r="6" spans="1:18" ht="24.95" customHeight="1">
      <c r="A6" s="601"/>
      <c r="B6" s="971" t="s">
        <v>579</v>
      </c>
      <c r="C6" s="859"/>
      <c r="D6" s="402"/>
      <c r="E6" s="605">
        <v>97</v>
      </c>
      <c r="F6" s="644">
        <v>28</v>
      </c>
      <c r="G6" s="607">
        <v>69</v>
      </c>
      <c r="H6" s="601"/>
      <c r="I6" s="601"/>
      <c r="J6" s="401" t="s">
        <v>939</v>
      </c>
      <c r="K6" s="601"/>
      <c r="L6" s="605">
        <v>14</v>
      </c>
      <c r="M6" s="606">
        <v>10</v>
      </c>
      <c r="N6" s="606">
        <v>4</v>
      </c>
    </row>
    <row r="7" spans="1:18" ht="24.95" customHeight="1">
      <c r="A7" s="601"/>
      <c r="B7" s="971" t="s">
        <v>920</v>
      </c>
      <c r="C7" s="859"/>
      <c r="D7" s="402"/>
      <c r="E7" s="605">
        <v>53</v>
      </c>
      <c r="F7" s="644">
        <v>38</v>
      </c>
      <c r="G7" s="607">
        <v>15</v>
      </c>
      <c r="H7" s="601"/>
      <c r="I7" s="601"/>
      <c r="J7" s="401" t="s">
        <v>913</v>
      </c>
      <c r="K7" s="601"/>
      <c r="L7" s="605">
        <v>45</v>
      </c>
      <c r="M7" s="606">
        <v>33</v>
      </c>
      <c r="N7" s="606">
        <v>12</v>
      </c>
    </row>
    <row r="8" spans="1:18" ht="24.95" customHeight="1">
      <c r="A8" s="601"/>
      <c r="B8" s="971" t="s">
        <v>116</v>
      </c>
      <c r="C8" s="859"/>
      <c r="D8" s="500"/>
      <c r="E8" s="627">
        <f>SUM(E9,E24:E36,L6:L18)</f>
        <v>2491</v>
      </c>
      <c r="F8" s="431">
        <f>SUM(F9,F24:F36,M6:M18)</f>
        <v>1684</v>
      </c>
      <c r="G8" s="608">
        <f>SUM(G9,G24:G36,N6:N18)</f>
        <v>807</v>
      </c>
      <c r="H8" s="601"/>
      <c r="I8" s="601"/>
      <c r="J8" s="645" t="s">
        <v>942</v>
      </c>
      <c r="K8" s="601"/>
      <c r="L8" s="605">
        <v>50</v>
      </c>
      <c r="M8" s="606">
        <v>32</v>
      </c>
      <c r="N8" s="606">
        <v>18</v>
      </c>
    </row>
    <row r="9" spans="1:18" ht="24.95" customHeight="1">
      <c r="A9" s="601"/>
      <c r="B9" s="601"/>
      <c r="C9" s="401" t="s">
        <v>454</v>
      </c>
      <c r="D9" s="625"/>
      <c r="E9" s="431">
        <f>SUM(E10:E23)</f>
        <v>491</v>
      </c>
      <c r="F9" s="431">
        <f>SUM(F10:F23)</f>
        <v>308</v>
      </c>
      <c r="G9" s="608">
        <f>SUM(G10:G23)</f>
        <v>183</v>
      </c>
      <c r="H9" s="601"/>
      <c r="I9" s="601"/>
      <c r="J9" s="401" t="s">
        <v>11</v>
      </c>
      <c r="K9" s="412"/>
      <c r="L9" s="605">
        <v>77</v>
      </c>
      <c r="M9" s="606">
        <v>55</v>
      </c>
      <c r="N9" s="606">
        <v>22</v>
      </c>
      <c r="P9" s="628"/>
      <c r="Q9" s="628"/>
      <c r="R9" s="628"/>
    </row>
    <row r="10" spans="1:18" ht="24.95" customHeight="1">
      <c r="A10" s="601"/>
      <c r="B10" s="646"/>
      <c r="C10" s="647" t="s">
        <v>62</v>
      </c>
      <c r="D10" s="396"/>
      <c r="E10" s="431">
        <v>14</v>
      </c>
      <c r="F10" s="431">
        <v>12</v>
      </c>
      <c r="G10" s="608">
        <v>2</v>
      </c>
      <c r="H10" s="601"/>
      <c r="I10" s="601"/>
      <c r="J10" s="647" t="s">
        <v>944</v>
      </c>
      <c r="K10" s="33"/>
      <c r="L10" s="193">
        <v>80</v>
      </c>
      <c r="M10" s="193">
        <v>38</v>
      </c>
      <c r="N10" s="193">
        <v>42</v>
      </c>
    </row>
    <row r="11" spans="1:18" ht="24.95" customHeight="1">
      <c r="A11" s="601"/>
      <c r="B11" s="648"/>
      <c r="C11" s="647" t="s">
        <v>936</v>
      </c>
      <c r="D11" s="626"/>
      <c r="E11" s="633">
        <v>9</v>
      </c>
      <c r="F11" s="431">
        <v>5</v>
      </c>
      <c r="G11" s="220">
        <v>4</v>
      </c>
      <c r="H11" s="601"/>
      <c r="I11" s="601"/>
      <c r="J11" s="647" t="s">
        <v>945</v>
      </c>
      <c r="K11" s="33"/>
      <c r="L11" s="193">
        <v>66</v>
      </c>
      <c r="M11" s="193">
        <v>51</v>
      </c>
      <c r="N11" s="193">
        <v>15</v>
      </c>
    </row>
    <row r="12" spans="1:18" ht="24.95" customHeight="1">
      <c r="B12" s="648"/>
      <c r="C12" s="647" t="s">
        <v>546</v>
      </c>
      <c r="D12" s="626"/>
      <c r="E12" s="627">
        <v>26</v>
      </c>
      <c r="F12" s="431">
        <v>20</v>
      </c>
      <c r="G12" s="608">
        <v>6</v>
      </c>
      <c r="H12" s="601"/>
      <c r="I12" s="601"/>
      <c r="J12" s="401" t="s">
        <v>947</v>
      </c>
      <c r="K12" s="402"/>
      <c r="L12" s="606">
        <v>11</v>
      </c>
      <c r="M12" s="606">
        <v>9</v>
      </c>
      <c r="N12" s="606">
        <v>2</v>
      </c>
    </row>
    <row r="13" spans="1:18" ht="24.95" customHeight="1">
      <c r="B13" s="648"/>
      <c r="C13" s="647" t="s">
        <v>948</v>
      </c>
      <c r="D13" s="626"/>
      <c r="E13" s="627">
        <v>26</v>
      </c>
      <c r="F13" s="431">
        <v>21</v>
      </c>
      <c r="G13" s="608">
        <v>5</v>
      </c>
      <c r="H13" s="601"/>
      <c r="I13" s="601"/>
      <c r="J13" s="401" t="s">
        <v>369</v>
      </c>
      <c r="K13" s="402"/>
      <c r="L13" s="606">
        <v>108</v>
      </c>
      <c r="M13" s="606">
        <v>63</v>
      </c>
      <c r="N13" s="606">
        <v>45</v>
      </c>
    </row>
    <row r="14" spans="1:18" ht="24.95" customHeight="1">
      <c r="B14" s="648"/>
      <c r="C14" s="647" t="s">
        <v>643</v>
      </c>
      <c r="D14" s="626"/>
      <c r="E14" s="627">
        <v>39</v>
      </c>
      <c r="F14" s="431">
        <v>28</v>
      </c>
      <c r="G14" s="608">
        <v>11</v>
      </c>
      <c r="H14" s="601"/>
      <c r="I14" s="601"/>
      <c r="J14" s="401" t="s">
        <v>299</v>
      </c>
      <c r="K14" s="402"/>
      <c r="L14" s="606">
        <v>92</v>
      </c>
      <c r="M14" s="606">
        <v>54</v>
      </c>
      <c r="N14" s="606">
        <v>38</v>
      </c>
    </row>
    <row r="15" spans="1:18" ht="24.95" customHeight="1">
      <c r="B15" s="648"/>
      <c r="C15" s="647" t="s">
        <v>236</v>
      </c>
      <c r="D15" s="626"/>
      <c r="E15" s="627">
        <v>32</v>
      </c>
      <c r="F15" s="431">
        <v>23</v>
      </c>
      <c r="G15" s="608">
        <v>9</v>
      </c>
      <c r="H15" s="601"/>
      <c r="I15" s="601"/>
      <c r="J15" s="401" t="s">
        <v>950</v>
      </c>
      <c r="K15" s="402"/>
      <c r="L15" s="606">
        <v>101</v>
      </c>
      <c r="M15" s="606">
        <v>70</v>
      </c>
      <c r="N15" s="606">
        <v>31</v>
      </c>
    </row>
    <row r="16" spans="1:18" ht="24.95" customHeight="1">
      <c r="C16" s="401" t="s">
        <v>949</v>
      </c>
      <c r="D16" s="626"/>
      <c r="E16" s="627">
        <v>23</v>
      </c>
      <c r="F16" s="431">
        <v>16</v>
      </c>
      <c r="G16" s="608">
        <v>7</v>
      </c>
      <c r="H16" s="601"/>
      <c r="I16" s="601"/>
      <c r="J16" s="401" t="s">
        <v>951</v>
      </c>
      <c r="K16" s="402"/>
      <c r="L16" s="606">
        <v>145</v>
      </c>
      <c r="M16" s="606">
        <v>112</v>
      </c>
      <c r="N16" s="431">
        <v>33</v>
      </c>
    </row>
    <row r="17" spans="3:21" ht="24.95" customHeight="1">
      <c r="C17" s="401" t="s">
        <v>58</v>
      </c>
      <c r="D17" s="626"/>
      <c r="E17" s="627">
        <v>12</v>
      </c>
      <c r="F17" s="431">
        <v>6</v>
      </c>
      <c r="G17" s="608">
        <v>6</v>
      </c>
      <c r="H17" s="601"/>
      <c r="I17" s="601"/>
      <c r="J17" s="401" t="s">
        <v>953</v>
      </c>
      <c r="K17" s="402"/>
      <c r="L17" s="606">
        <v>17</v>
      </c>
      <c r="M17" s="606">
        <v>11</v>
      </c>
      <c r="N17" s="606">
        <v>6</v>
      </c>
    </row>
    <row r="18" spans="3:21" ht="24.95" customHeight="1">
      <c r="C18" s="401" t="s">
        <v>952</v>
      </c>
      <c r="D18" s="626"/>
      <c r="E18" s="627">
        <v>55</v>
      </c>
      <c r="F18" s="431">
        <v>31</v>
      </c>
      <c r="G18" s="608">
        <v>24</v>
      </c>
      <c r="H18" s="601"/>
      <c r="I18" s="601"/>
      <c r="J18" s="613" t="s">
        <v>922</v>
      </c>
      <c r="K18" s="402"/>
      <c r="L18" s="606">
        <v>25</v>
      </c>
      <c r="M18" s="606">
        <v>15</v>
      </c>
      <c r="N18" s="606">
        <v>10</v>
      </c>
    </row>
    <row r="19" spans="3:21" ht="24.95" customHeight="1">
      <c r="C19" s="401" t="s">
        <v>192</v>
      </c>
      <c r="D19" s="626"/>
      <c r="E19" s="627">
        <v>184</v>
      </c>
      <c r="F19" s="431">
        <v>106</v>
      </c>
      <c r="G19" s="608">
        <v>78</v>
      </c>
      <c r="H19" s="601"/>
      <c r="I19" s="971" t="s">
        <v>12</v>
      </c>
      <c r="J19" s="971"/>
      <c r="K19" s="402"/>
      <c r="L19" s="606">
        <v>99</v>
      </c>
      <c r="M19" s="606">
        <v>74</v>
      </c>
      <c r="N19" s="606">
        <v>25</v>
      </c>
    </row>
    <row r="20" spans="3:21" ht="24.95" customHeight="1">
      <c r="C20" s="401" t="s">
        <v>921</v>
      </c>
      <c r="D20" s="626"/>
      <c r="E20" s="627">
        <v>12</v>
      </c>
      <c r="F20" s="431">
        <v>4</v>
      </c>
      <c r="G20" s="608">
        <v>8</v>
      </c>
      <c r="H20" s="601"/>
      <c r="I20" s="601"/>
      <c r="J20" s="401" t="s">
        <v>174</v>
      </c>
      <c r="K20" s="402"/>
      <c r="L20" s="606">
        <v>22</v>
      </c>
      <c r="M20" s="606">
        <v>16</v>
      </c>
      <c r="N20" s="431">
        <v>6</v>
      </c>
    </row>
    <row r="21" spans="3:21" ht="24.95" customHeight="1">
      <c r="C21" s="401" t="s">
        <v>88</v>
      </c>
      <c r="D21" s="626"/>
      <c r="E21" s="627">
        <v>10</v>
      </c>
      <c r="F21" s="431">
        <v>7</v>
      </c>
      <c r="G21" s="608">
        <v>3</v>
      </c>
      <c r="H21" s="601"/>
      <c r="I21" s="601"/>
      <c r="J21" s="401" t="s">
        <v>956</v>
      </c>
      <c r="K21" s="402"/>
      <c r="L21" s="606">
        <v>19</v>
      </c>
      <c r="M21" s="606">
        <v>14</v>
      </c>
      <c r="N21" s="606">
        <v>5</v>
      </c>
    </row>
    <row r="22" spans="3:21" ht="24.95" customHeight="1">
      <c r="C22" s="401" t="s">
        <v>130</v>
      </c>
      <c r="D22" s="626"/>
      <c r="E22" s="627">
        <v>4</v>
      </c>
      <c r="F22" s="431">
        <v>4</v>
      </c>
      <c r="G22" s="608" t="s">
        <v>413</v>
      </c>
      <c r="H22" s="229"/>
      <c r="I22" s="229"/>
      <c r="J22" s="401" t="s">
        <v>958</v>
      </c>
      <c r="K22" s="402"/>
      <c r="L22" s="606">
        <v>35</v>
      </c>
      <c r="M22" s="606">
        <v>27</v>
      </c>
      <c r="N22" s="606">
        <v>8</v>
      </c>
    </row>
    <row r="23" spans="3:21" ht="24.95" customHeight="1">
      <c r="C23" s="613" t="s">
        <v>338</v>
      </c>
      <c r="D23" s="626"/>
      <c r="E23" s="627">
        <v>45</v>
      </c>
      <c r="F23" s="431">
        <v>25</v>
      </c>
      <c r="G23" s="608">
        <v>20</v>
      </c>
      <c r="H23" s="629"/>
      <c r="I23" s="629"/>
      <c r="J23" s="613" t="s">
        <v>922</v>
      </c>
      <c r="K23" s="402"/>
      <c r="L23" s="606">
        <v>23</v>
      </c>
      <c r="M23" s="606">
        <v>17</v>
      </c>
      <c r="N23" s="606">
        <v>6</v>
      </c>
    </row>
    <row r="24" spans="3:21" ht="24.95" customHeight="1">
      <c r="C24" s="401" t="s">
        <v>955</v>
      </c>
      <c r="D24" s="626"/>
      <c r="E24" s="431">
        <v>151</v>
      </c>
      <c r="F24" s="431">
        <v>104</v>
      </c>
      <c r="G24" s="608">
        <v>47</v>
      </c>
      <c r="H24" s="601"/>
      <c r="I24" s="971" t="s">
        <v>976</v>
      </c>
      <c r="J24" s="971"/>
      <c r="K24" s="402"/>
      <c r="L24" s="606">
        <v>15</v>
      </c>
      <c r="M24" s="606">
        <v>6</v>
      </c>
      <c r="N24" s="431">
        <v>9</v>
      </c>
    </row>
    <row r="25" spans="3:21" ht="24.95" customHeight="1">
      <c r="C25" s="401" t="s">
        <v>957</v>
      </c>
      <c r="D25" s="626"/>
      <c r="E25" s="431">
        <v>68</v>
      </c>
      <c r="F25" s="431">
        <v>46</v>
      </c>
      <c r="G25" s="608">
        <v>22</v>
      </c>
      <c r="H25" s="601"/>
      <c r="I25" s="975" t="s">
        <v>977</v>
      </c>
      <c r="J25" s="983"/>
      <c r="K25" s="402"/>
      <c r="L25" s="605">
        <v>95</v>
      </c>
      <c r="M25" s="606">
        <v>31</v>
      </c>
      <c r="N25" s="606">
        <v>64</v>
      </c>
    </row>
    <row r="26" spans="3:21" ht="24.95" customHeight="1">
      <c r="C26" s="401" t="s">
        <v>959</v>
      </c>
      <c r="D26" s="626"/>
      <c r="E26" s="431">
        <v>19</v>
      </c>
      <c r="F26" s="431">
        <v>16</v>
      </c>
      <c r="G26" s="608">
        <v>3</v>
      </c>
      <c r="H26" s="601"/>
      <c r="I26" s="601"/>
      <c r="J26" s="401"/>
      <c r="K26" s="182"/>
      <c r="L26" s="606"/>
      <c r="M26" s="606"/>
      <c r="N26" s="606"/>
    </row>
    <row r="27" spans="3:21" ht="24.95" customHeight="1">
      <c r="C27" s="401" t="s">
        <v>961</v>
      </c>
      <c r="D27" s="626"/>
      <c r="E27" s="431">
        <v>10</v>
      </c>
      <c r="F27" s="431">
        <v>5</v>
      </c>
      <c r="G27" s="608">
        <v>5</v>
      </c>
      <c r="J27" s="401"/>
      <c r="K27" s="182"/>
      <c r="L27" s="606"/>
      <c r="M27" s="606"/>
      <c r="N27" s="606"/>
      <c r="O27" s="623"/>
      <c r="P27" s="401"/>
      <c r="Q27" s="401"/>
      <c r="R27" s="401"/>
      <c r="S27" s="606"/>
      <c r="T27" s="606"/>
      <c r="U27" s="606"/>
    </row>
    <row r="28" spans="3:21" ht="24.95" customHeight="1">
      <c r="C28" s="401" t="s">
        <v>44</v>
      </c>
      <c r="D28" s="626"/>
      <c r="E28" s="431">
        <v>500</v>
      </c>
      <c r="F28" s="431">
        <v>384</v>
      </c>
      <c r="G28" s="608">
        <v>116</v>
      </c>
      <c r="H28" s="570"/>
      <c r="I28" s="401"/>
      <c r="J28" s="401"/>
      <c r="K28" s="182"/>
      <c r="L28" s="606"/>
      <c r="M28" s="606"/>
      <c r="N28" s="606"/>
      <c r="O28" s="623"/>
    </row>
    <row r="29" spans="3:21" ht="24.95" customHeight="1">
      <c r="C29" s="401" t="s">
        <v>110</v>
      </c>
      <c r="D29" s="626"/>
      <c r="E29" s="431">
        <v>27</v>
      </c>
      <c r="F29" s="431">
        <v>19</v>
      </c>
      <c r="G29" s="608">
        <v>8</v>
      </c>
      <c r="H29" s="570"/>
      <c r="I29" s="401"/>
      <c r="J29" s="613"/>
      <c r="K29" s="402"/>
      <c r="L29" s="606"/>
      <c r="M29" s="606"/>
      <c r="N29" s="606"/>
      <c r="O29" s="623"/>
      <c r="Q29" s="401"/>
      <c r="R29" s="401"/>
    </row>
    <row r="30" spans="3:21" ht="24.95" customHeight="1">
      <c r="C30" s="401" t="s">
        <v>963</v>
      </c>
      <c r="D30" s="626"/>
      <c r="E30" s="431">
        <v>87</v>
      </c>
      <c r="F30" s="431">
        <v>52</v>
      </c>
      <c r="G30" s="608">
        <v>35</v>
      </c>
      <c r="H30" s="401"/>
      <c r="I30" s="971"/>
      <c r="J30" s="971"/>
      <c r="K30" s="182"/>
      <c r="L30" s="605"/>
      <c r="M30" s="606"/>
      <c r="N30" s="606"/>
      <c r="O30" s="623"/>
      <c r="Q30" s="630"/>
      <c r="R30" s="401"/>
    </row>
    <row r="31" spans="3:21" ht="24.95" customHeight="1">
      <c r="C31" s="401" t="s">
        <v>965</v>
      </c>
      <c r="D31" s="626"/>
      <c r="E31" s="431">
        <v>9</v>
      </c>
      <c r="F31" s="431">
        <v>6</v>
      </c>
      <c r="G31" s="608">
        <v>3</v>
      </c>
      <c r="H31" s="630"/>
      <c r="I31" s="630"/>
      <c r="J31" s="401"/>
      <c r="K31" s="402"/>
      <c r="L31" s="605"/>
      <c r="M31" s="606"/>
      <c r="N31" s="606"/>
      <c r="Q31" s="630"/>
      <c r="R31" s="401"/>
    </row>
    <row r="32" spans="3:21" ht="24.95" customHeight="1">
      <c r="C32" s="401" t="s">
        <v>117</v>
      </c>
      <c r="D32" s="626"/>
      <c r="E32" s="431">
        <v>19</v>
      </c>
      <c r="F32" s="431">
        <v>12</v>
      </c>
      <c r="G32" s="608">
        <v>7</v>
      </c>
      <c r="H32" s="630"/>
      <c r="I32" s="401"/>
      <c r="J32" s="401"/>
      <c r="K32" s="402"/>
      <c r="L32" s="605"/>
      <c r="M32" s="606"/>
      <c r="N32" s="606"/>
      <c r="Q32" s="630"/>
      <c r="R32" s="401"/>
    </row>
    <row r="33" spans="1:18" ht="24.95" customHeight="1">
      <c r="C33" s="401" t="s">
        <v>934</v>
      </c>
      <c r="D33" s="626"/>
      <c r="E33" s="431">
        <v>79</v>
      </c>
      <c r="F33" s="431">
        <v>45</v>
      </c>
      <c r="G33" s="608">
        <v>34</v>
      </c>
      <c r="H33" s="630"/>
      <c r="I33" s="401"/>
      <c r="J33" s="401"/>
      <c r="K33" s="402"/>
      <c r="L33" s="605"/>
      <c r="M33" s="606"/>
      <c r="N33" s="606"/>
      <c r="Q33" s="630"/>
      <c r="R33" s="613"/>
    </row>
    <row r="34" spans="1:18" ht="24.95" customHeight="1">
      <c r="C34" s="401" t="s">
        <v>935</v>
      </c>
      <c r="D34" s="626"/>
      <c r="E34" s="431">
        <v>39</v>
      </c>
      <c r="F34" s="431">
        <v>33</v>
      </c>
      <c r="G34" s="608">
        <v>6</v>
      </c>
      <c r="H34" s="630"/>
      <c r="I34" s="401"/>
      <c r="J34" s="613"/>
      <c r="K34" s="402"/>
      <c r="L34" s="605"/>
      <c r="M34" s="606"/>
      <c r="N34" s="606"/>
    </row>
    <row r="35" spans="1:18" ht="24.95" customHeight="1">
      <c r="C35" s="401" t="s">
        <v>937</v>
      </c>
      <c r="D35" s="626"/>
      <c r="E35" s="431">
        <v>138</v>
      </c>
      <c r="F35" s="431">
        <v>89</v>
      </c>
      <c r="G35" s="608">
        <v>49</v>
      </c>
      <c r="H35" s="630"/>
      <c r="I35" s="971"/>
      <c r="J35" s="971"/>
      <c r="K35" s="402"/>
      <c r="L35" s="605"/>
      <c r="M35" s="606"/>
      <c r="N35" s="606"/>
    </row>
    <row r="36" spans="1:18" ht="24.95" customHeight="1">
      <c r="A36" s="57"/>
      <c r="B36" s="57"/>
      <c r="C36" s="618" t="s">
        <v>938</v>
      </c>
      <c r="D36" s="634"/>
      <c r="E36" s="635">
        <v>23</v>
      </c>
      <c r="F36" s="635">
        <v>12</v>
      </c>
      <c r="G36" s="636">
        <v>11</v>
      </c>
      <c r="H36" s="649"/>
      <c r="I36" s="980"/>
      <c r="J36" s="981"/>
      <c r="K36" s="619"/>
      <c r="L36" s="238"/>
      <c r="M36" s="239"/>
      <c r="N36" s="239"/>
    </row>
    <row r="37" spans="1:18">
      <c r="L37" s="982" t="s">
        <v>495</v>
      </c>
      <c r="M37" s="982"/>
      <c r="N37" s="982"/>
    </row>
  </sheetData>
  <mergeCells count="15">
    <mergeCell ref="I35:J35"/>
    <mergeCell ref="I36:J36"/>
    <mergeCell ref="L37:N37"/>
    <mergeCell ref="B7:C7"/>
    <mergeCell ref="B8:C8"/>
    <mergeCell ref="I19:J19"/>
    <mergeCell ref="I24:J24"/>
    <mergeCell ref="I25:J25"/>
    <mergeCell ref="I30:J30"/>
    <mergeCell ref="A1:N1"/>
    <mergeCell ref="A2:N2"/>
    <mergeCell ref="J3:N3"/>
    <mergeCell ref="A4:D4"/>
    <mergeCell ref="H4:K4"/>
    <mergeCell ref="B6:C6"/>
  </mergeCells>
  <phoneticPr fontId="68"/>
  <pageMargins left="1.1811023622047245" right="0.55118110236220474" top="0.83" bottom="0.86614173228346458" header="0.51181102362204722" footer="0.51181102362204722"/>
  <pageSetup paperSize="9" scale="88" firstPageNumber="0" orientation="portrait" r:id="rId1"/>
  <headerFooter alignWithMargins="0">
    <oddFooter>&amp;C&amp;"ＭＳ Ｐ明朝,標準"&amp;10
- 35 -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9"/>
  <sheetViews>
    <sheetView zoomScaleNormal="100" workbookViewId="0">
      <selection activeCell="O38" sqref="O38"/>
    </sheetView>
  </sheetViews>
  <sheetFormatPr defaultRowHeight="13.5"/>
  <sheetData>
    <row r="9" spans="4:6" ht="13.5" customHeight="1">
      <c r="D9" s="668" t="s">
        <v>978</v>
      </c>
      <c r="E9" s="668"/>
      <c r="F9" s="668"/>
    </row>
    <row r="10" spans="4:6" ht="13.5" customHeight="1">
      <c r="D10" s="668"/>
      <c r="E10" s="668"/>
      <c r="F10" s="668"/>
    </row>
    <row r="11" spans="4:6" ht="13.5" customHeight="1">
      <c r="D11" s="668"/>
      <c r="E11" s="668"/>
      <c r="F11" s="668"/>
    </row>
    <row r="12" spans="4:6" ht="13.5" customHeight="1">
      <c r="D12" s="668"/>
      <c r="E12" s="668"/>
      <c r="F12" s="668"/>
    </row>
    <row r="13" spans="4:6" ht="13.5" customHeight="1">
      <c r="D13" s="668"/>
      <c r="E13" s="668"/>
      <c r="F13" s="668"/>
    </row>
    <row r="14" spans="4:6" ht="13.5" customHeight="1">
      <c r="D14" s="668"/>
      <c r="E14" s="668"/>
      <c r="F14" s="668"/>
    </row>
    <row r="15" spans="4:6" ht="13.5" customHeight="1">
      <c r="D15" s="668"/>
      <c r="E15" s="668"/>
      <c r="F15" s="668"/>
    </row>
    <row r="16" spans="4:6" ht="13.5" customHeight="1">
      <c r="D16" s="668"/>
      <c r="E16" s="668"/>
      <c r="F16" s="668"/>
    </row>
    <row r="17" spans="4:6" ht="13.5" customHeight="1">
      <c r="D17" s="668"/>
      <c r="E17" s="668"/>
      <c r="F17" s="668"/>
    </row>
    <row r="18" spans="4:6" ht="13.5" customHeight="1">
      <c r="D18" s="668"/>
      <c r="E18" s="668"/>
      <c r="F18" s="668"/>
    </row>
    <row r="19" spans="4:6" ht="13.5" customHeight="1">
      <c r="D19" s="668"/>
      <c r="E19" s="668"/>
      <c r="F19" s="668"/>
    </row>
  </sheetData>
  <phoneticPr fontId="68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17</vt:i4>
      </vt:variant>
    </vt:vector>
  </HeadingPairs>
  <TitlesOfParts>
    <vt:vector size="47" baseType="lpstr">
      <vt:lpstr>P7グラフ</vt:lpstr>
      <vt:lpstr>P8グラフ</vt:lpstr>
      <vt:lpstr>P9グラフ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P36白紙</vt:lpstr>
      <vt:lpstr>Hyousoku</vt:lpstr>
      <vt:lpstr>HyousokuArea</vt:lpstr>
      <vt:lpstr>'P21'!Hyoutou</vt:lpstr>
      <vt:lpstr>Hyoutou</vt:lpstr>
      <vt:lpstr>'P20'!Print_Area</vt:lpstr>
      <vt:lpstr>'P21'!Print_Area</vt:lpstr>
      <vt:lpstr>'P22'!Print_Area</vt:lpstr>
      <vt:lpstr>'P24'!Print_Area</vt:lpstr>
      <vt:lpstr>'P28'!Print_Area</vt:lpstr>
      <vt:lpstr>'P33'!Print_Area</vt:lpstr>
      <vt:lpstr>'P34'!Print_Area</vt:lpstr>
      <vt:lpstr>'P35'!Print_Area</vt:lpstr>
      <vt:lpstr>P7グラフ!Print_Area</vt:lpstr>
      <vt:lpstr>P8グラフ!Print_Area</vt:lpstr>
      <vt:lpstr>P9グラフ!Print_Area</vt:lpstr>
      <vt:lpstr>'P21'!Title</vt:lpstr>
      <vt:lpstr>Title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2021-03-05T06:54:06Z</cp:lastPrinted>
  <dcterms:created xsi:type="dcterms:W3CDTF">1997-01-08T22:48:59Z</dcterms:created>
  <dcterms:modified xsi:type="dcterms:W3CDTF">2021-03-23T06:19:12Z</dcterms:modified>
</cp:coreProperties>
</file>