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3年版統計はんのう\ホームページ掲載用データ\●分割データ\"/>
    </mc:Choice>
  </mc:AlternateContent>
  <xr:revisionPtr revIDLastSave="0" documentId="13_ncr:1_{70B07934-1D53-43A8-845D-629B72FD65A3}" xr6:coauthVersionLast="47" xr6:coauthVersionMax="47" xr10:uidLastSave="{00000000-0000-0000-0000-000000000000}"/>
  <bookViews>
    <workbookView xWindow="-120" yWindow="-120" windowWidth="20730" windowHeight="11160" xr2:uid="{D8B2379D-C391-4ADA-973B-9D1906D4A4AE}"/>
  </bookViews>
  <sheets>
    <sheet name="P15グラフ" sheetId="1" r:id="rId1"/>
    <sheet name="P16グラフ" sheetId="2" r:id="rId2"/>
    <sheet name="P17グラフ" sheetId="3" r:id="rId3"/>
    <sheet name="P18グラフ" sheetId="4" r:id="rId4"/>
    <sheet name="P19" sheetId="5" r:id="rId5"/>
    <sheet name="P20" sheetId="6" r:id="rId6"/>
    <sheet name="P21" sheetId="7" r:id="rId7"/>
    <sheet name="P22" sheetId="8" r:id="rId8"/>
    <sheet name="P23" sheetId="9" r:id="rId9"/>
    <sheet name="P24" sheetId="10" r:id="rId10"/>
    <sheet name="P25" sheetId="11" r:id="rId11"/>
    <sheet name="P26" sheetId="12" r:id="rId12"/>
    <sheet name="P27" sheetId="13" r:id="rId13"/>
    <sheet name="P28" sheetId="14" r:id="rId14"/>
    <sheet name="P29" sheetId="15" r:id="rId15"/>
    <sheet name="P30" sheetId="16" r:id="rId16"/>
    <sheet name="P31" sheetId="17" r:id="rId17"/>
    <sheet name="P32" sheetId="18" r:id="rId18"/>
    <sheet name="P33" sheetId="19" r:id="rId19"/>
    <sheet name="P34" sheetId="20" r:id="rId20"/>
    <sheet name="P35" sheetId="21" r:id="rId21"/>
    <sheet name="P36" sheetId="22" r:id="rId22"/>
    <sheet name="P37" sheetId="23" r:id="rId23"/>
    <sheet name="P38" sheetId="24" r:id="rId24"/>
    <sheet name="P39" sheetId="25" r:id="rId25"/>
    <sheet name="P40" sheetId="26" r:id="rId26"/>
    <sheet name="P41" sheetId="27" r:id="rId27"/>
    <sheet name="P42" sheetId="28" r:id="rId28"/>
    <sheet name="P43" sheetId="29" r:id="rId29"/>
    <sheet name="P44" sheetId="30" r:id="rId30"/>
  </sheets>
  <externalReferences>
    <externalReference r:id="rId31"/>
  </externalReferences>
  <definedNames>
    <definedName name="batu">#REF!</definedName>
    <definedName name="Data" localSheetId="15">#REF!</definedName>
    <definedName name="Data">#REF!</definedName>
    <definedName name="DataEnd" localSheetId="15">#REF!</definedName>
    <definedName name="DataEnd">#REF!</definedName>
    <definedName name="Hyousoku" localSheetId="15">#REF!</definedName>
    <definedName name="Hyousoku">#REF!</definedName>
    <definedName name="HyousokuArea" localSheetId="15">#REF!</definedName>
    <definedName name="HyousokuArea">#REF!</definedName>
    <definedName name="HyousokuEnd" localSheetId="15">#REF!</definedName>
    <definedName name="HyousokuEnd">#REF!</definedName>
    <definedName name="Hyoutou" localSheetId="15">'P30'!$A$3:$V$9</definedName>
    <definedName name="Hyoutou">#REF!</definedName>
    <definedName name="_xlnm.Print_Area" localSheetId="0">P15グラフ!$A$1:$AI$51</definedName>
    <definedName name="_xlnm.Print_Area" localSheetId="1">P16グラフ!$A$8:$AD$52</definedName>
    <definedName name="_xlnm.Print_Area" localSheetId="2">P17グラフ!$A$1:$AI$51</definedName>
    <definedName name="_xlnm.Print_Area" localSheetId="3">P18グラフ!$A$1:$J$56</definedName>
    <definedName name="_xlnm.Print_Area" localSheetId="4">'P19'!$A$1:$AH$52</definedName>
    <definedName name="_xlnm.Print_Area" localSheetId="5">'P20'!$A$1:$AH$52</definedName>
    <definedName name="_xlnm.Print_Area" localSheetId="6">'P21'!$A$1:$AH$35</definedName>
    <definedName name="_xlnm.Print_Area" localSheetId="7">'P22'!$A$1:$AH$55</definedName>
    <definedName name="_xlnm.Print_Area" localSheetId="8">'P23'!$A$1:$AF$45</definedName>
    <definedName name="_xlnm.Print_Area" localSheetId="9">'P24'!$A$1:$AF$45</definedName>
    <definedName name="_xlnm.Print_Area" localSheetId="10">'P25'!$A$1:$Z$42</definedName>
    <definedName name="_xlnm.Print_Area" localSheetId="11">'P26'!$A$1:$Z$42</definedName>
    <definedName name="_xlnm.Print_Area" localSheetId="12">'P27'!$A$1:$AD$58</definedName>
    <definedName name="_xlnm.Print_Area" localSheetId="13">'P28'!$A$1:$AB$42</definedName>
    <definedName name="_xlnm.Print_Area" localSheetId="14">'P29'!$A$1:$AE$58</definedName>
    <definedName name="_xlnm.Print_Area" localSheetId="15">'P30'!$A$1:$AE$58</definedName>
    <definedName name="_xlnm.Print_Area" localSheetId="16">'P31'!$A$1:$Z$50</definedName>
    <definedName name="_xlnm.Print_Area" localSheetId="17">'P32'!$A$1:$Z$50</definedName>
    <definedName name="_xlnm.Print_Area" localSheetId="18">'P33'!$A$1:$AF$58</definedName>
    <definedName name="_xlnm.Print_Area" localSheetId="19">'P34'!$A$1:$AK$40</definedName>
    <definedName name="_xlnm.Print_Area" localSheetId="20">'P35'!$A$1:$AK$78</definedName>
    <definedName name="_xlnm.Print_Area" localSheetId="21">'P36'!$A$1:$AJ$78</definedName>
    <definedName name="_xlnm.Print_Area" localSheetId="22">'P37'!$A$1:$AJ$55</definedName>
    <definedName name="_xlnm.Print_Area" localSheetId="23">'P38'!$A$1:$AJ$55</definedName>
    <definedName name="_xlnm.Print_Area" localSheetId="24">'P39'!$A$1:$AJ$52</definedName>
    <definedName name="_xlnm.Print_Area" localSheetId="25">'P40'!$A$1:$AJ$52</definedName>
    <definedName name="_xlnm.Print_Area" localSheetId="26">'P41'!$A$1:$AH$39</definedName>
    <definedName name="_xlnm.Print_Area" localSheetId="27">'P42'!$A$1:$AH$39</definedName>
    <definedName name="_xlnm.Print_Area" localSheetId="28">'P43'!$A$1:$AH$38</definedName>
    <definedName name="_xlnm.Print_Area" localSheetId="29">'P44'!$A$1:$AH$38</definedName>
    <definedName name="Title" localSheetId="15">'P30'!$A$2:$AE$2</definedName>
    <definedName name="Title">#REF!</definedName>
    <definedName name="TitleEnglish" localSheetId="15">#REF!</definedName>
    <definedName name="TitleEnglish">#REF!</definedName>
    <definedName name="toukei" localSheetId="19">#REF!</definedName>
    <definedName name="toukei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30" l="1"/>
  <c r="AF34" i="27"/>
  <c r="AF33" i="27" s="1"/>
  <c r="AC34" i="27"/>
  <c r="AC33" i="27" s="1"/>
  <c r="Z34" i="27"/>
  <c r="Z33" i="27" s="1"/>
  <c r="O13" i="27"/>
  <c r="L13" i="27"/>
  <c r="I13" i="27"/>
  <c r="AH36" i="26"/>
  <c r="AE36" i="26"/>
  <c r="AA36" i="26"/>
  <c r="X36" i="26"/>
  <c r="U36" i="26"/>
  <c r="Q36" i="26"/>
  <c r="N36" i="26"/>
  <c r="K36" i="26"/>
  <c r="H36" i="26"/>
  <c r="D36" i="26"/>
  <c r="A36" i="26"/>
  <c r="AH22" i="26"/>
  <c r="AE22" i="26"/>
  <c r="AA22" i="26"/>
  <c r="X22" i="26"/>
  <c r="U22" i="26"/>
  <c r="Q22" i="26"/>
  <c r="N22" i="26"/>
  <c r="K22" i="26"/>
  <c r="H22" i="26"/>
  <c r="D22" i="26"/>
  <c r="A22" i="26"/>
  <c r="AH8" i="26"/>
  <c r="AE8" i="26"/>
  <c r="AA8" i="26"/>
  <c r="X8" i="26"/>
  <c r="U8" i="26"/>
  <c r="Q8" i="26"/>
  <c r="N8" i="26"/>
  <c r="K8" i="26"/>
  <c r="H8" i="26"/>
  <c r="D8" i="26"/>
  <c r="A8" i="26"/>
  <c r="AH36" i="25"/>
  <c r="AE36" i="25"/>
  <c r="AB36" i="25"/>
  <c r="Y36" i="25"/>
  <c r="V36" i="25"/>
  <c r="S36" i="25"/>
  <c r="P36" i="25"/>
  <c r="M36" i="25"/>
  <c r="J36" i="25"/>
  <c r="G36" i="25"/>
  <c r="AH22" i="25"/>
  <c r="AE22" i="25"/>
  <c r="AB22" i="25"/>
  <c r="Y22" i="25"/>
  <c r="V22" i="25"/>
  <c r="S22" i="25"/>
  <c r="P22" i="25"/>
  <c r="M22" i="25"/>
  <c r="J22" i="25"/>
  <c r="G22" i="25"/>
  <c r="AH8" i="25"/>
  <c r="AE8" i="25"/>
  <c r="AB8" i="25"/>
  <c r="Y8" i="25"/>
  <c r="V8" i="25"/>
  <c r="S8" i="25"/>
  <c r="P8" i="25"/>
  <c r="M8" i="25"/>
  <c r="J8" i="25"/>
  <c r="G8" i="25"/>
  <c r="AH23" i="24"/>
  <c r="AE23" i="24"/>
  <c r="AB23" i="24"/>
  <c r="Y23" i="24"/>
  <c r="V23" i="24"/>
  <c r="S23" i="24"/>
  <c r="P23" i="24"/>
  <c r="P6" i="24" s="1"/>
  <c r="J23" i="24"/>
  <c r="G23" i="24"/>
  <c r="D23" i="24"/>
  <c r="A23" i="24"/>
  <c r="AH15" i="24"/>
  <c r="AH6" i="24" s="1"/>
  <c r="AE15" i="24"/>
  <c r="AB15" i="24"/>
  <c r="Y15" i="24"/>
  <c r="V15" i="24"/>
  <c r="S15" i="24"/>
  <c r="P15" i="24"/>
  <c r="M15" i="24"/>
  <c r="M6" i="24" s="1"/>
  <c r="J15" i="24"/>
  <c r="J6" i="24" s="1"/>
  <c r="G15" i="24"/>
  <c r="D15" i="24"/>
  <c r="A15" i="24"/>
  <c r="A6" i="24" s="1"/>
  <c r="AE8" i="24"/>
  <c r="AE6" i="24" s="1"/>
  <c r="AB8" i="24"/>
  <c r="Y8" i="24"/>
  <c r="V8" i="24"/>
  <c r="S8" i="24"/>
  <c r="S6" i="24" s="1"/>
  <c r="P8" i="24"/>
  <c r="J8" i="24"/>
  <c r="G8" i="24"/>
  <c r="D8" i="24"/>
  <c r="D6" i="24" s="1"/>
  <c r="A8" i="24"/>
  <c r="AB6" i="24"/>
  <c r="V6" i="24"/>
  <c r="G6" i="24"/>
  <c r="AH23" i="23"/>
  <c r="AE23" i="23"/>
  <c r="AB23" i="23"/>
  <c r="Y23" i="23"/>
  <c r="V23" i="23"/>
  <c r="S23" i="23"/>
  <c r="P23" i="23"/>
  <c r="M23" i="23"/>
  <c r="J23" i="23"/>
  <c r="AH15" i="23"/>
  <c r="AH6" i="23" s="1"/>
  <c r="AE15" i="23"/>
  <c r="AB15" i="23"/>
  <c r="Y15" i="23"/>
  <c r="V15" i="23"/>
  <c r="S15" i="23"/>
  <c r="P15" i="23"/>
  <c r="M15" i="23"/>
  <c r="J15" i="23"/>
  <c r="AH8" i="23"/>
  <c r="AE8" i="23"/>
  <c r="Y8" i="23"/>
  <c r="Y6" i="23" s="1"/>
  <c r="V8" i="23"/>
  <c r="V6" i="23" s="1"/>
  <c r="S8" i="23"/>
  <c r="P8" i="23"/>
  <c r="M8" i="23"/>
  <c r="M6" i="23" s="1"/>
  <c r="J8" i="23"/>
  <c r="J6" i="23" s="1"/>
  <c r="AB6" i="23"/>
  <c r="P6" i="23"/>
  <c r="K46" i="19"/>
  <c r="K44" i="19"/>
  <c r="K42" i="19"/>
  <c r="AA42" i="19" s="1"/>
  <c r="K40" i="19"/>
  <c r="K38" i="19"/>
  <c r="K36" i="19"/>
  <c r="K34" i="19"/>
  <c r="AA34" i="19" s="1"/>
  <c r="K32" i="19"/>
  <c r="K30" i="19"/>
  <c r="K28" i="19"/>
  <c r="AA28" i="19" s="1"/>
  <c r="X39" i="18"/>
  <c r="U39" i="18"/>
  <c r="R39" i="18"/>
  <c r="K39" i="18"/>
  <c r="H39" i="18"/>
  <c r="E39" i="18"/>
  <c r="X32" i="18"/>
  <c r="U32" i="18"/>
  <c r="R32" i="18"/>
  <c r="K32" i="18"/>
  <c r="H32" i="18"/>
  <c r="E32" i="18"/>
  <c r="X25" i="18"/>
  <c r="U25" i="18"/>
  <c r="R25" i="18"/>
  <c r="K25" i="18"/>
  <c r="H25" i="18"/>
  <c r="E25" i="18"/>
  <c r="X18" i="18"/>
  <c r="U18" i="18"/>
  <c r="R18" i="18"/>
  <c r="K18" i="18"/>
  <c r="H18" i="18"/>
  <c r="E18" i="18"/>
  <c r="X11" i="18"/>
  <c r="U11" i="18"/>
  <c r="R11" i="18"/>
  <c r="K11" i="18"/>
  <c r="H11" i="18"/>
  <c r="E11" i="18"/>
  <c r="X4" i="18"/>
  <c r="U4" i="18"/>
  <c r="R4" i="18"/>
  <c r="K4" i="18"/>
  <c r="H4" i="18"/>
  <c r="E4" i="18"/>
  <c r="X43" i="17"/>
  <c r="U43" i="17"/>
  <c r="R43" i="17"/>
  <c r="K43" i="17"/>
  <c r="H43" i="17"/>
  <c r="E43" i="17"/>
  <c r="X36" i="17"/>
  <c r="U36" i="17"/>
  <c r="R36" i="17"/>
  <c r="K36" i="17"/>
  <c r="H36" i="17"/>
  <c r="E36" i="17"/>
  <c r="X29" i="17"/>
  <c r="U29" i="17"/>
  <c r="R29" i="17"/>
  <c r="K29" i="17"/>
  <c r="H29" i="17"/>
  <c r="E29" i="17"/>
  <c r="X22" i="17"/>
  <c r="U22" i="17"/>
  <c r="R22" i="17"/>
  <c r="K22" i="17"/>
  <c r="H22" i="17"/>
  <c r="E22" i="17"/>
  <c r="T11" i="17"/>
  <c r="M55" i="16"/>
  <c r="M54" i="16"/>
  <c r="M53" i="16"/>
  <c r="M52" i="16"/>
  <c r="M50" i="16"/>
  <c r="M49" i="16"/>
  <c r="M48" i="16"/>
  <c r="M47" i="16"/>
  <c r="M46" i="16"/>
  <c r="M44" i="16"/>
  <c r="M43" i="16"/>
  <c r="M42" i="16"/>
  <c r="M41" i="16"/>
  <c r="M40" i="16"/>
  <c r="M38" i="16"/>
  <c r="M37" i="16"/>
  <c r="M36" i="16"/>
  <c r="M35" i="16"/>
  <c r="M34" i="16"/>
  <c r="M32" i="16"/>
  <c r="M31" i="16"/>
  <c r="M30" i="16"/>
  <c r="M29" i="16"/>
  <c r="M28" i="16"/>
  <c r="M26" i="16"/>
  <c r="M25" i="16"/>
  <c r="M24" i="16"/>
  <c r="M23" i="16"/>
  <c r="M22" i="16"/>
  <c r="M20" i="16"/>
  <c r="M19" i="16"/>
  <c r="M18" i="16"/>
  <c r="M17" i="16"/>
  <c r="M16" i="16"/>
  <c r="M14" i="16"/>
  <c r="M13" i="16"/>
  <c r="M12" i="16"/>
  <c r="M11" i="16"/>
  <c r="M10" i="16"/>
  <c r="M8" i="16"/>
  <c r="M7" i="16"/>
  <c r="M6" i="16"/>
  <c r="Y17" i="14"/>
  <c r="R40" i="12"/>
  <c r="R38" i="12"/>
  <c r="E38" i="12"/>
  <c r="R37" i="12"/>
  <c r="E37" i="12"/>
  <c r="R36" i="12"/>
  <c r="E36" i="12"/>
  <c r="R35" i="12"/>
  <c r="E35" i="12"/>
  <c r="R34" i="12"/>
  <c r="E34" i="12"/>
  <c r="X33" i="12"/>
  <c r="U33" i="12"/>
  <c r="K33" i="12"/>
  <c r="H33" i="12"/>
  <c r="E33" i="12" s="1"/>
  <c r="R31" i="12"/>
  <c r="E31" i="12"/>
  <c r="R30" i="12"/>
  <c r="E30" i="12"/>
  <c r="R29" i="12"/>
  <c r="E29" i="12"/>
  <c r="R28" i="12"/>
  <c r="E28" i="12"/>
  <c r="R27" i="12"/>
  <c r="E27" i="12"/>
  <c r="X26" i="12"/>
  <c r="R26" i="12" s="1"/>
  <c r="U26" i="12"/>
  <c r="K26" i="12"/>
  <c r="H26" i="12"/>
  <c r="E26" i="12" s="1"/>
  <c r="R24" i="12"/>
  <c r="E24" i="12"/>
  <c r="R23" i="12"/>
  <c r="E23" i="12"/>
  <c r="R22" i="12"/>
  <c r="E22" i="12"/>
  <c r="R21" i="12"/>
  <c r="E21" i="12"/>
  <c r="R20" i="12"/>
  <c r="E20" i="12"/>
  <c r="X19" i="12"/>
  <c r="U19" i="12"/>
  <c r="R19" i="12" s="1"/>
  <c r="K19" i="12"/>
  <c r="H19" i="12"/>
  <c r="E19" i="12" s="1"/>
  <c r="R17" i="12"/>
  <c r="E17" i="12"/>
  <c r="R16" i="12"/>
  <c r="E16" i="12"/>
  <c r="R15" i="12"/>
  <c r="E15" i="12"/>
  <c r="R14" i="12"/>
  <c r="E14" i="12"/>
  <c r="R13" i="12"/>
  <c r="E13" i="12"/>
  <c r="X12" i="12"/>
  <c r="U12" i="12"/>
  <c r="R12" i="12"/>
  <c r="K12" i="12"/>
  <c r="H12" i="12"/>
  <c r="E12" i="12" s="1"/>
  <c r="R10" i="12"/>
  <c r="E10" i="12"/>
  <c r="R9" i="12"/>
  <c r="E9" i="12"/>
  <c r="R8" i="12"/>
  <c r="E8" i="12"/>
  <c r="R7" i="12"/>
  <c r="E7" i="12"/>
  <c r="R6" i="12"/>
  <c r="E6" i="12"/>
  <c r="X5" i="12"/>
  <c r="U5" i="12"/>
  <c r="R5" i="12"/>
  <c r="K5" i="12"/>
  <c r="H5" i="12"/>
  <c r="R40" i="11"/>
  <c r="E40" i="11"/>
  <c r="R39" i="11"/>
  <c r="E39" i="11"/>
  <c r="R38" i="11"/>
  <c r="E38" i="11"/>
  <c r="R37" i="11"/>
  <c r="E37" i="11"/>
  <c r="R36" i="11"/>
  <c r="E36" i="11"/>
  <c r="X35" i="11"/>
  <c r="R35" i="11" s="1"/>
  <c r="U35" i="11"/>
  <c r="K35" i="11"/>
  <c r="H35" i="11"/>
  <c r="E35" i="11" s="1"/>
  <c r="R33" i="11"/>
  <c r="E33" i="11"/>
  <c r="R32" i="11"/>
  <c r="E32" i="11"/>
  <c r="R31" i="11"/>
  <c r="E31" i="11"/>
  <c r="R30" i="11"/>
  <c r="E30" i="11"/>
  <c r="R29" i="11"/>
  <c r="E29" i="11"/>
  <c r="X28" i="11"/>
  <c r="U28" i="11"/>
  <c r="K28" i="11"/>
  <c r="H28" i="11"/>
  <c r="E28" i="11" s="1"/>
  <c r="R26" i="11"/>
  <c r="E26" i="11"/>
  <c r="R25" i="11"/>
  <c r="E25" i="11"/>
  <c r="R24" i="11"/>
  <c r="E24" i="11"/>
  <c r="R23" i="11"/>
  <c r="E23" i="11"/>
  <c r="R22" i="11"/>
  <c r="E22" i="11"/>
  <c r="X21" i="11"/>
  <c r="U21" i="11"/>
  <c r="R21" i="11"/>
  <c r="K21" i="11"/>
  <c r="H21" i="11"/>
  <c r="R19" i="11"/>
  <c r="E19" i="11"/>
  <c r="R18" i="11"/>
  <c r="E18" i="11"/>
  <c r="R17" i="11"/>
  <c r="E17" i="11"/>
  <c r="R16" i="11"/>
  <c r="E16" i="11"/>
  <c r="R15" i="11"/>
  <c r="E15" i="11"/>
  <c r="X14" i="11"/>
  <c r="R14" i="11" s="1"/>
  <c r="U14" i="11"/>
  <c r="K14" i="11"/>
  <c r="H14" i="11"/>
  <c r="E14" i="11" s="1"/>
  <c r="R12" i="11"/>
  <c r="E12" i="11"/>
  <c r="R11" i="11"/>
  <c r="E11" i="11"/>
  <c r="R10" i="11"/>
  <c r="E10" i="11"/>
  <c r="R9" i="11"/>
  <c r="E9" i="11"/>
  <c r="R8" i="11"/>
  <c r="E8" i="11"/>
  <c r="X7" i="11"/>
  <c r="U7" i="11"/>
  <c r="K7" i="11"/>
  <c r="K5" i="11" s="1"/>
  <c r="H7" i="11"/>
  <c r="N43" i="10"/>
  <c r="K43" i="10"/>
  <c r="H43" i="10"/>
  <c r="E43" i="10"/>
  <c r="AD41" i="10"/>
  <c r="AA41" i="10"/>
  <c r="X41" i="10"/>
  <c r="U41" i="10"/>
  <c r="N34" i="10"/>
  <c r="K34" i="10"/>
  <c r="H34" i="10"/>
  <c r="AD30" i="10"/>
  <c r="AA30" i="10"/>
  <c r="X30" i="10"/>
  <c r="U30" i="10"/>
  <c r="N24" i="10"/>
  <c r="K24" i="10"/>
  <c r="H24" i="10"/>
  <c r="E24" i="10"/>
  <c r="AD23" i="10"/>
  <c r="AA23" i="10"/>
  <c r="X23" i="10"/>
  <c r="U23" i="10"/>
  <c r="AD13" i="10"/>
  <c r="AA13" i="10"/>
  <c r="X13" i="10"/>
  <c r="U13" i="10"/>
  <c r="N11" i="10"/>
  <c r="K11" i="10"/>
  <c r="H11" i="10"/>
  <c r="E11" i="10"/>
  <c r="AP52" i="3"/>
  <c r="AM52" i="3"/>
  <c r="AB7" i="2"/>
  <c r="Y7" i="2"/>
  <c r="V7" i="2"/>
  <c r="S7" i="2"/>
  <c r="P7" i="2"/>
  <c r="M7" i="2"/>
  <c r="J7" i="2"/>
  <c r="G7" i="2"/>
  <c r="D7" i="2"/>
  <c r="AB6" i="2"/>
  <c r="Y6" i="2"/>
  <c r="V6" i="2"/>
  <c r="S6" i="2"/>
  <c r="P6" i="2"/>
  <c r="M6" i="2"/>
  <c r="J6" i="2"/>
  <c r="G6" i="2"/>
  <c r="D6" i="2"/>
  <c r="AB5" i="2"/>
  <c r="Y5" i="2"/>
  <c r="V5" i="2"/>
  <c r="S5" i="2"/>
  <c r="P5" i="2"/>
  <c r="M5" i="2"/>
  <c r="J5" i="2"/>
  <c r="G5" i="2"/>
  <c r="D5" i="2"/>
  <c r="AB4" i="2"/>
  <c r="Y4" i="2"/>
  <c r="V4" i="2"/>
  <c r="S4" i="2"/>
  <c r="P4" i="2"/>
  <c r="M4" i="2"/>
  <c r="J4" i="2"/>
  <c r="G4" i="2"/>
  <c r="D4" i="2"/>
  <c r="AB3" i="2"/>
  <c r="Y3" i="2"/>
  <c r="V3" i="2"/>
  <c r="S3" i="2"/>
  <c r="P3" i="2"/>
  <c r="M3" i="2"/>
  <c r="J3" i="2"/>
  <c r="G3" i="2"/>
  <c r="D3" i="2"/>
  <c r="AT45" i="1"/>
  <c r="AQ45" i="1"/>
  <c r="AN45" i="1"/>
  <c r="AT44" i="1"/>
  <c r="AQ44" i="1"/>
  <c r="AN44" i="1"/>
  <c r="AT43" i="1"/>
  <c r="AQ43" i="1"/>
  <c r="AN43" i="1"/>
  <c r="AT42" i="1"/>
  <c r="AQ42" i="1"/>
  <c r="AN42" i="1"/>
  <c r="AT41" i="1"/>
  <c r="AQ41" i="1"/>
  <c r="AN41" i="1"/>
  <c r="AT40" i="1"/>
  <c r="AQ40" i="1"/>
  <c r="AN40" i="1"/>
  <c r="AT39" i="1"/>
  <c r="AQ39" i="1"/>
  <c r="AN39" i="1"/>
  <c r="AT38" i="1"/>
  <c r="AQ38" i="1"/>
  <c r="AN38" i="1"/>
  <c r="AT37" i="1"/>
  <c r="AQ37" i="1"/>
  <c r="AN37" i="1"/>
  <c r="AO14" i="1"/>
  <c r="AO13" i="1"/>
  <c r="AO12" i="1"/>
  <c r="AO11" i="1"/>
  <c r="AO10" i="1"/>
  <c r="AO9" i="1"/>
  <c r="AO8" i="1"/>
  <c r="AO7" i="1"/>
  <c r="AO6" i="1"/>
  <c r="R28" i="11" l="1"/>
  <c r="R33" i="12"/>
  <c r="AA36" i="19"/>
  <c r="AA44" i="19"/>
  <c r="R7" i="11"/>
  <c r="AA30" i="19"/>
  <c r="AA38" i="19"/>
  <c r="AA46" i="19"/>
  <c r="Y6" i="24"/>
  <c r="E7" i="11"/>
  <c r="E21" i="11"/>
  <c r="E5" i="12"/>
  <c r="AA32" i="19"/>
  <c r="AA40" i="19"/>
  <c r="S6" i="23"/>
  <c r="AE6" i="23"/>
  <c r="H5" i="11"/>
  <c r="E5" i="11" l="1"/>
</calcChain>
</file>

<file path=xl/sharedStrings.xml><?xml version="1.0" encoding="utf-8"?>
<sst xmlns="http://schemas.openxmlformats.org/spreadsheetml/2006/main" count="2025" uniqueCount="1050">
  <si>
    <t>２　人 口</t>
    <phoneticPr fontId="5"/>
  </si>
  <si>
    <t>年</t>
    <rPh sb="0" eb="1">
      <t>ネン</t>
    </rPh>
    <phoneticPr fontId="5"/>
  </si>
  <si>
    <t>世　帯　数</t>
    <rPh sb="0" eb="1">
      <t>ヨ</t>
    </rPh>
    <rPh sb="2" eb="3">
      <t>オビ</t>
    </rPh>
    <rPh sb="4" eb="5">
      <t>カズ</t>
    </rPh>
    <phoneticPr fontId="5"/>
  </si>
  <si>
    <t>昭和56年</t>
    <rPh sb="0" eb="2">
      <t>ショウワ</t>
    </rPh>
    <rPh sb="4" eb="5">
      <t>ネン</t>
    </rPh>
    <phoneticPr fontId="5"/>
  </si>
  <si>
    <t>61年</t>
    <rPh sb="2" eb="3">
      <t>ネン</t>
    </rPh>
    <phoneticPr fontId="5"/>
  </si>
  <si>
    <t>平成3年</t>
    <rPh sb="0" eb="2">
      <t>ヘイセイ</t>
    </rPh>
    <rPh sb="3" eb="4">
      <t>ネン</t>
    </rPh>
    <phoneticPr fontId="5"/>
  </si>
  <si>
    <t>8年</t>
    <rPh sb="1" eb="2">
      <t>ネン</t>
    </rPh>
    <phoneticPr fontId="5"/>
  </si>
  <si>
    <t>13年</t>
    <rPh sb="2" eb="3">
      <t>ネン</t>
    </rPh>
    <phoneticPr fontId="5"/>
  </si>
  <si>
    <t>18年</t>
    <rPh sb="2" eb="3">
      <t>ネン</t>
    </rPh>
    <phoneticPr fontId="5"/>
  </si>
  <si>
    <t>23年</t>
    <rPh sb="2" eb="3">
      <t>ネン</t>
    </rPh>
    <phoneticPr fontId="5"/>
  </si>
  <si>
    <t>28年</t>
    <rPh sb="2" eb="3">
      <t>ネン</t>
    </rPh>
    <phoneticPr fontId="5"/>
  </si>
  <si>
    <t>令和3年</t>
    <rPh sb="0" eb="2">
      <t>レイワ</t>
    </rPh>
    <phoneticPr fontId="5"/>
  </si>
  <si>
    <t>総　　数</t>
    <rPh sb="0" eb="1">
      <t>フサ</t>
    </rPh>
    <rPh sb="3" eb="4">
      <t>カズ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</si>
  <si>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</si>
  <si>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</si>
  <si>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年　次</t>
    <rPh sb="0" eb="1">
      <t>トシ</t>
    </rPh>
    <rPh sb="2" eb="3">
      <t>ツギ</t>
    </rPh>
    <phoneticPr fontId="5"/>
  </si>
  <si>
    <t>名　栗</t>
    <rPh sb="0" eb="1">
      <t>メイ</t>
    </rPh>
    <rPh sb="2" eb="3">
      <t>クリ</t>
    </rPh>
    <phoneticPr fontId="5"/>
  </si>
  <si>
    <t>原市場</t>
    <rPh sb="0" eb="3">
      <t>ハライチバ</t>
    </rPh>
    <phoneticPr fontId="5"/>
  </si>
  <si>
    <t>東吾野</t>
    <rPh sb="0" eb="3">
      <t>ヒガシアガノ</t>
    </rPh>
    <phoneticPr fontId="5"/>
  </si>
  <si>
    <t>吾　野</t>
    <rPh sb="0" eb="1">
      <t>ワレ</t>
    </rPh>
    <rPh sb="2" eb="3">
      <t>ノ</t>
    </rPh>
    <phoneticPr fontId="5"/>
  </si>
  <si>
    <t>南高麗</t>
    <rPh sb="0" eb="1">
      <t>ミナミ</t>
    </rPh>
    <rPh sb="1" eb="3">
      <t>コウライ</t>
    </rPh>
    <phoneticPr fontId="5"/>
  </si>
  <si>
    <t>美杉台</t>
    <rPh sb="0" eb="1">
      <t>ミ</t>
    </rPh>
    <rPh sb="1" eb="2">
      <t>スギ</t>
    </rPh>
    <rPh sb="2" eb="3">
      <t>ダイ</t>
    </rPh>
    <phoneticPr fontId="5"/>
  </si>
  <si>
    <t>加　治</t>
    <rPh sb="0" eb="1">
      <t>クワ</t>
    </rPh>
    <rPh sb="2" eb="3">
      <t>オサム</t>
    </rPh>
    <phoneticPr fontId="5"/>
  </si>
  <si>
    <t>精　明</t>
    <rPh sb="0" eb="1">
      <t>セイ</t>
    </rPh>
    <rPh sb="2" eb="3">
      <t>メイ</t>
    </rPh>
    <phoneticPr fontId="5"/>
  </si>
  <si>
    <t>飯　能</t>
    <rPh sb="0" eb="1">
      <t>メシ</t>
    </rPh>
    <rPh sb="2" eb="3">
      <t>ノウ</t>
    </rPh>
    <phoneticPr fontId="5"/>
  </si>
  <si>
    <t>令和3年</t>
    <rPh sb="0" eb="2">
      <t>レイワ</t>
    </rPh>
    <rPh sb="3" eb="4">
      <t>ネン</t>
    </rPh>
    <phoneticPr fontId="5"/>
  </si>
  <si>
    <t>平成31年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</si>
  <si>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</si>
  <si>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</si>
  <si>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</si>
  <si>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年　齢</t>
    <rPh sb="0" eb="1">
      <t>トシ</t>
    </rPh>
    <rPh sb="2" eb="3">
      <t>ヨワイ</t>
    </rPh>
    <phoneticPr fontId="5"/>
  </si>
  <si>
    <t>０～４</t>
    <phoneticPr fontId="5"/>
  </si>
  <si>
    <t>５～９</t>
    <phoneticPr fontId="5"/>
  </si>
  <si>
    <t>１０～１４</t>
    <phoneticPr fontId="5"/>
  </si>
  <si>
    <t>１５～１９</t>
    <phoneticPr fontId="5"/>
  </si>
  <si>
    <t>２０～２４</t>
    <phoneticPr fontId="5"/>
  </si>
  <si>
    <t>２５～２９</t>
    <phoneticPr fontId="5"/>
  </si>
  <si>
    <t>３０～３４</t>
    <phoneticPr fontId="5"/>
  </si>
  <si>
    <t>３５～３９</t>
    <phoneticPr fontId="5"/>
  </si>
  <si>
    <t>４０～４４</t>
    <phoneticPr fontId="5"/>
  </si>
  <si>
    <t>４５～４９</t>
    <phoneticPr fontId="5"/>
  </si>
  <si>
    <t>５０～５４</t>
    <phoneticPr fontId="5"/>
  </si>
  <si>
    <t>５５～５９</t>
    <phoneticPr fontId="5"/>
  </si>
  <si>
    <t>６０～６４</t>
    <phoneticPr fontId="5"/>
  </si>
  <si>
    <t>６５～６９</t>
    <phoneticPr fontId="5"/>
  </si>
  <si>
    <t>７０～７４</t>
    <phoneticPr fontId="5"/>
  </si>
  <si>
    <t>７５～７９</t>
    <phoneticPr fontId="5"/>
  </si>
  <si>
    <t>８０～８４</t>
    <phoneticPr fontId="5"/>
  </si>
  <si>
    <t>８５～８９</t>
    <phoneticPr fontId="5"/>
  </si>
  <si>
    <t>９０～９４</t>
    <phoneticPr fontId="5"/>
  </si>
  <si>
    <t>９５～９９</t>
    <phoneticPr fontId="5"/>
  </si>
  <si>
    <t>１００歳以上</t>
    <rPh sb="3" eb="6">
      <t>サイイジョウ</t>
    </rPh>
    <phoneticPr fontId="5"/>
  </si>
  <si>
    <t>１２　人口動態</t>
  </si>
  <si>
    <t>年　次</t>
  </si>
  <si>
    <t>自　然　動　態</t>
  </si>
  <si>
    <t>社　会　動　態</t>
  </si>
  <si>
    <t>出　生</t>
  </si>
  <si>
    <t>死　亡</t>
  </si>
  <si>
    <t>転入等</t>
    <rPh sb="0" eb="2">
      <t>テンニュウ</t>
    </rPh>
    <rPh sb="2" eb="3">
      <t>トウ</t>
    </rPh>
    <phoneticPr fontId="5"/>
  </si>
  <si>
    <t>転出等</t>
    <rPh sb="0" eb="2">
      <t>テンシュツ</t>
    </rPh>
    <rPh sb="2" eb="3">
      <t>トウ</t>
    </rPh>
    <phoneticPr fontId="5"/>
  </si>
  <si>
    <t>平成24年</t>
    <rPh sb="0" eb="2">
      <t>ヘイセイ</t>
    </rPh>
    <rPh sb="4" eb="5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</si>
  <si>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</si>
  <si>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</si>
  <si>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</si>
  <si>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</si>
  <si>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</si>
  <si>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30年</t>
    <rPh sb="2" eb="3">
      <t>ネン</t>
    </rPh>
    <phoneticPr fontId="1"/>
  </si>
  <si>
    <t>令和元年</t>
    <rPh sb="0" eb="2">
      <t>レイワ</t>
    </rPh>
    <rPh sb="2" eb="3">
      <t>モト</t>
    </rPh>
    <rPh sb="3" eb="4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</si>
  <si>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</si>
  <si>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</si>
  <si>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※転入・転出には、職権による記載・消除の数を含む。</t>
    <phoneticPr fontId="5"/>
  </si>
  <si>
    <t>※死産・婚姻・離婚は、飯能市への戸籍届出件数である。　　　</t>
    <phoneticPr fontId="5"/>
  </si>
  <si>
    <t>８　人 口 ・ 世 帯 数</t>
    <rPh sb="2" eb="3">
      <t>ヒト</t>
    </rPh>
    <rPh sb="4" eb="5">
      <t>クチ</t>
    </rPh>
    <rPh sb="8" eb="9">
      <t>ヨ</t>
    </rPh>
    <rPh sb="10" eb="11">
      <t>オビ</t>
    </rPh>
    <rPh sb="12" eb="13">
      <t>カズ</t>
    </rPh>
    <phoneticPr fontId="5"/>
  </si>
  <si>
    <t>年　　次</t>
    <rPh sb="0" eb="1">
      <t>トシ</t>
    </rPh>
    <rPh sb="3" eb="4">
      <t>ツギ</t>
    </rPh>
    <phoneticPr fontId="5"/>
  </si>
  <si>
    <t>世　　帯</t>
    <rPh sb="0" eb="1">
      <t>ヨ</t>
    </rPh>
    <rPh sb="3" eb="4">
      <t>オビ</t>
    </rPh>
    <phoneticPr fontId="5"/>
  </si>
  <si>
    <t>人　　　　　口</t>
    <rPh sb="0" eb="1">
      <t>ヒト</t>
    </rPh>
    <rPh sb="6" eb="7">
      <t>クチ</t>
    </rPh>
    <phoneticPr fontId="5"/>
  </si>
  <si>
    <t>人　　口</t>
    <rPh sb="0" eb="1">
      <t>ヒト</t>
    </rPh>
    <rPh sb="3" eb="4">
      <t>クチ</t>
    </rPh>
    <phoneticPr fontId="5"/>
  </si>
  <si>
    <t>増　減　率</t>
    <rPh sb="0" eb="1">
      <t>ゾウ</t>
    </rPh>
    <rPh sb="2" eb="3">
      <t>ゲン</t>
    </rPh>
    <rPh sb="4" eb="5">
      <t>リツ</t>
    </rPh>
    <phoneticPr fontId="5"/>
  </si>
  <si>
    <t>世帯</t>
    <rPh sb="0" eb="2">
      <t>セタイ</t>
    </rPh>
    <phoneticPr fontId="5"/>
  </si>
  <si>
    <t>％</t>
    <phoneticPr fontId="5"/>
  </si>
  <si>
    <t>人</t>
    <rPh sb="0" eb="1">
      <t>ニン</t>
    </rPh>
    <phoneticPr fontId="5"/>
  </si>
  <si>
    <t>大正</t>
    <rPh sb="0" eb="2">
      <t>タイショウ</t>
    </rPh>
    <phoneticPr fontId="5"/>
  </si>
  <si>
    <t>－</t>
    <phoneticPr fontId="5"/>
  </si>
  <si>
    <t>国勢調査（10．1）</t>
    <rPh sb="0" eb="2">
      <t>コクセイ</t>
    </rPh>
    <rPh sb="2" eb="4">
      <t>チョウサ</t>
    </rPh>
    <phoneticPr fontId="5"/>
  </si>
  <si>
    <t>〃</t>
    <phoneticPr fontId="5"/>
  </si>
  <si>
    <t>昭和</t>
    <rPh sb="0" eb="2">
      <t>ショウワ</t>
    </rPh>
    <phoneticPr fontId="5"/>
  </si>
  <si>
    <t>人口調査（合併人口）</t>
    <rPh sb="0" eb="2">
      <t>ジンコウ</t>
    </rPh>
    <rPh sb="2" eb="4">
      <t>チョウサ</t>
    </rPh>
    <rPh sb="5" eb="7">
      <t>ガッペイ</t>
    </rPh>
    <rPh sb="7" eb="9">
      <t>ジンコウ</t>
    </rPh>
    <phoneticPr fontId="5"/>
  </si>
  <si>
    <t>△1.9</t>
    <phoneticPr fontId="5"/>
  </si>
  <si>
    <t>臨時国勢調査（10．1）</t>
    <rPh sb="0" eb="2">
      <t>リンジ</t>
    </rPh>
    <rPh sb="2" eb="4">
      <t>コクセイ</t>
    </rPh>
    <rPh sb="4" eb="6">
      <t>チョウサ</t>
    </rPh>
    <phoneticPr fontId="5"/>
  </si>
  <si>
    <t>常住人口調査</t>
    <rPh sb="0" eb="2">
      <t>ジョウジュウ</t>
    </rPh>
    <rPh sb="2" eb="4">
      <t>ジンコウ</t>
    </rPh>
    <rPh sb="4" eb="6">
      <t>チョウサ</t>
    </rPh>
    <phoneticPr fontId="5"/>
  </si>
  <si>
    <t>人口調査</t>
    <rPh sb="0" eb="2">
      <t>ジンコウ</t>
    </rPh>
    <rPh sb="2" eb="4">
      <t>チョウサ</t>
    </rPh>
    <phoneticPr fontId="5"/>
  </si>
  <si>
    <t>△1.2</t>
    <phoneticPr fontId="5"/>
  </si>
  <si>
    <t>△0.5</t>
    <phoneticPr fontId="5"/>
  </si>
  <si>
    <t>住民登録人口（7．1）</t>
    <rPh sb="0" eb="2">
      <t>ジュウミン</t>
    </rPh>
    <rPh sb="2" eb="4">
      <t>トウロク</t>
    </rPh>
    <rPh sb="4" eb="6">
      <t>ジンコウ</t>
    </rPh>
    <phoneticPr fontId="5"/>
  </si>
  <si>
    <t>〃（3．30）</t>
    <phoneticPr fontId="5"/>
  </si>
  <si>
    <t>市制施行人口（1．1）</t>
    <rPh sb="0" eb="2">
      <t>シセイ</t>
    </rPh>
    <rPh sb="2" eb="4">
      <t>セコウ</t>
    </rPh>
    <rPh sb="4" eb="6">
      <t>ジンコウ</t>
    </rPh>
    <phoneticPr fontId="5"/>
  </si>
  <si>
    <t>△17.6</t>
    <phoneticPr fontId="5"/>
  </si>
  <si>
    <t>元加治村分離（4．1）</t>
    <rPh sb="0" eb="3">
      <t>モトカジ</t>
    </rPh>
    <rPh sb="3" eb="4">
      <t>ムラ</t>
    </rPh>
    <rPh sb="4" eb="6">
      <t>ブンリ</t>
    </rPh>
    <phoneticPr fontId="5"/>
  </si>
  <si>
    <t>住民登録人口（1．1）</t>
    <rPh sb="0" eb="2">
      <t>ジュウミン</t>
    </rPh>
    <rPh sb="2" eb="4">
      <t>トウロク</t>
    </rPh>
    <rPh sb="4" eb="6">
      <t>ジンコウ</t>
    </rPh>
    <phoneticPr fontId="5"/>
  </si>
  <si>
    <t>合併人口（9．30）</t>
    <rPh sb="0" eb="2">
      <t>ガッペイ</t>
    </rPh>
    <rPh sb="2" eb="4">
      <t>ジンコウ</t>
    </rPh>
    <phoneticPr fontId="5"/>
  </si>
  <si>
    <t>総人口（１．１）</t>
    <rPh sb="0" eb="3">
      <t>ソウジンコウ</t>
    </rPh>
    <phoneticPr fontId="5"/>
  </si>
  <si>
    <t>〃</t>
  </si>
  <si>
    <t>の 推 移</t>
  </si>
  <si>
    <t>年　　次</t>
  </si>
  <si>
    <t>世　帯　数</t>
  </si>
  <si>
    <t>世  　　帯</t>
  </si>
  <si>
    <t>人　　　　　口</t>
  </si>
  <si>
    <t>人　　口</t>
  </si>
  <si>
    <t>増　減　率</t>
  </si>
  <si>
    <t>総　　数</t>
  </si>
  <si>
    <t>男</t>
  </si>
  <si>
    <t>女</t>
  </si>
  <si>
    <t>世帯</t>
  </si>
  <si>
    <t>％</t>
  </si>
  <si>
    <t>人</t>
  </si>
  <si>
    <t>昭和</t>
  </si>
  <si>
    <t>総人口（１．１）</t>
  </si>
  <si>
    <t>平成</t>
  </si>
  <si>
    <t>合併総人口（１．１）</t>
  </si>
  <si>
    <t>△ 0.7</t>
  </si>
  <si>
    <t>△ 0.1</t>
  </si>
  <si>
    <t>△ 0.5</t>
  </si>
  <si>
    <t>△ 0.3</t>
  </si>
  <si>
    <t>△ 0.2</t>
  </si>
  <si>
    <t>△0.2</t>
  </si>
  <si>
    <t>△ 0.4</t>
    <phoneticPr fontId="5"/>
  </si>
  <si>
    <t>△ 0.3</t>
    <phoneticPr fontId="5"/>
  </si>
  <si>
    <t>△ 0.5</t>
    <phoneticPr fontId="5"/>
  </si>
  <si>
    <t>令和</t>
    <rPh sb="0" eb="2">
      <t>レイワ</t>
    </rPh>
    <phoneticPr fontId="5"/>
  </si>
  <si>
    <t>△ 0.2</t>
    <phoneticPr fontId="5"/>
  </si>
  <si>
    <t>資料：庶務課・市民課</t>
    <phoneticPr fontId="5"/>
  </si>
  <si>
    <t>９　人口・世帯数</t>
    <phoneticPr fontId="5"/>
  </si>
  <si>
    <t>各年1月1日現在</t>
  </si>
  <si>
    <t>年 　次</t>
    <phoneticPr fontId="5"/>
  </si>
  <si>
    <t>世帯数</t>
  </si>
  <si>
    <t>人　　　口</t>
  </si>
  <si>
    <t>１世帯当たり
平均人員</t>
    <phoneticPr fontId="5"/>
  </si>
  <si>
    <t>人口増加率</t>
  </si>
  <si>
    <t>総　数</t>
  </si>
  <si>
    <t>平成</t>
    <rPh sb="0" eb="2">
      <t>ヘイセイ</t>
    </rPh>
    <phoneticPr fontId="5"/>
  </si>
  <si>
    <t>25</t>
  </si>
  <si>
    <t>26</t>
  </si>
  <si>
    <t>27</t>
  </si>
  <si>
    <t>28</t>
  </si>
  <si>
    <t>29</t>
  </si>
  <si>
    <t>30</t>
  </si>
  <si>
    <t>31</t>
    <phoneticPr fontId="5"/>
  </si>
  <si>
    <t>2</t>
  </si>
  <si>
    <t>3</t>
  </si>
  <si>
    <t>4</t>
    <phoneticPr fontId="5"/>
  </si>
  <si>
    <t>※外国人住民及び世帯を含む。</t>
    <rPh sb="6" eb="7">
      <t>オヨ</t>
    </rPh>
    <rPh sb="8" eb="10">
      <t>セタイ</t>
    </rPh>
    <phoneticPr fontId="5"/>
  </si>
  <si>
    <t>資料：市民課</t>
    <phoneticPr fontId="5"/>
  </si>
  <si>
    <t>１０　地区別人口</t>
    <phoneticPr fontId="5"/>
  </si>
  <si>
    <t>各年1月１日現在（単位：人）</t>
  </si>
  <si>
    <t>飯　能</t>
  </si>
  <si>
    <t>精　明</t>
  </si>
  <si>
    <t>加　治</t>
  </si>
  <si>
    <t>美杉台</t>
  </si>
  <si>
    <t>南高麗</t>
  </si>
  <si>
    <t>吾　野</t>
  </si>
  <si>
    <t>東吾野</t>
  </si>
  <si>
    <t>原市場</t>
  </si>
  <si>
    <t>名　栗</t>
  </si>
  <si>
    <t>※外国人住民を含む。</t>
    <phoneticPr fontId="5"/>
  </si>
  <si>
    <t>１１　地区別世帯数</t>
  </si>
  <si>
    <t>各年1月1日現在（単位：世帯）</t>
  </si>
  <si>
    <t>※平成２５年からは外国人世帯を含む。</t>
    <rPh sb="1" eb="3">
      <t>ヘイセイ</t>
    </rPh>
    <rPh sb="5" eb="6">
      <t>ネン</t>
    </rPh>
    <phoneticPr fontId="5"/>
  </si>
  <si>
    <t>各年1月～12月</t>
  </si>
  <si>
    <t>死　産</t>
  </si>
  <si>
    <t>婚　姻</t>
  </si>
  <si>
    <t>離　婚</t>
  </si>
  <si>
    <t>増加数</t>
  </si>
  <si>
    <t>件</t>
  </si>
  <si>
    <t>件</t>
    <rPh sb="0" eb="1">
      <t>ケン</t>
    </rPh>
    <phoneticPr fontId="5"/>
  </si>
  <si>
    <t>元</t>
    <rPh sb="0" eb="1">
      <t>モト</t>
    </rPh>
    <phoneticPr fontId="5"/>
  </si>
  <si>
    <t>※死産・婚姻・離婚は、飯能市への戸籍届出件数である。</t>
    <phoneticPr fontId="5"/>
  </si>
  <si>
    <t>１３　外国人住民人口</t>
    <rPh sb="6" eb="8">
      <t>ジュウミン</t>
    </rPh>
    <phoneticPr fontId="5"/>
  </si>
  <si>
    <t>各年1月1日現在（単位：人）</t>
  </si>
  <si>
    <t>韓国</t>
    <phoneticPr fontId="1"/>
  </si>
  <si>
    <t>米国</t>
    <phoneticPr fontId="1"/>
  </si>
  <si>
    <t>中国</t>
    <phoneticPr fontId="1"/>
  </si>
  <si>
    <t>インドネシア</t>
  </si>
  <si>
    <t>カナダ</t>
  </si>
  <si>
    <t>英国</t>
    <phoneticPr fontId="1"/>
  </si>
  <si>
    <t>タイ</t>
    <phoneticPr fontId="1"/>
  </si>
  <si>
    <t>フィリピン</t>
  </si>
  <si>
    <t>ブラジル</t>
  </si>
  <si>
    <t>ペルー</t>
  </si>
  <si>
    <t>その他</t>
  </si>
  <si>
    <t>北朝鮮</t>
  </si>
  <si>
    <t>平成</t>
    <phoneticPr fontId="5"/>
  </si>
  <si>
    <t>資料：市民課</t>
  </si>
  <si>
    <t>１４　町（大字）別人口・世帯数</t>
  </si>
  <si>
    <t>令和４年１月１日現在</t>
    <phoneticPr fontId="5"/>
  </si>
  <si>
    <t>町(大字)</t>
  </si>
  <si>
    <t>人　口</t>
  </si>
  <si>
    <t>総　　　数</t>
  </si>
  <si>
    <t>飯　　能</t>
  </si>
  <si>
    <t>原　　町</t>
  </si>
  <si>
    <t>飯能地区</t>
  </si>
  <si>
    <t>久　　下</t>
  </si>
  <si>
    <t>山手町</t>
  </si>
  <si>
    <t>中　　山</t>
  </si>
  <si>
    <t>本　　町</t>
  </si>
  <si>
    <t>久須美</t>
  </si>
  <si>
    <t>八幡町</t>
  </si>
  <si>
    <t>小瀬戸</t>
  </si>
  <si>
    <t>新　　町</t>
  </si>
  <si>
    <t>大河原</t>
  </si>
  <si>
    <t>東　　町</t>
  </si>
  <si>
    <t>小岩井</t>
  </si>
  <si>
    <t>柳　　町</t>
  </si>
  <si>
    <t>永田</t>
  </si>
  <si>
    <t>仲　　町</t>
  </si>
  <si>
    <t>栄町</t>
  </si>
  <si>
    <t>稲荷町</t>
  </si>
  <si>
    <t>緑町</t>
  </si>
  <si>
    <t>南　　町</t>
  </si>
  <si>
    <t>永田台一丁目</t>
  </si>
  <si>
    <t>（つづき）</t>
  </si>
  <si>
    <t>町・大字名</t>
  </si>
  <si>
    <t>総数</t>
  </si>
  <si>
    <t>永田台二丁目</t>
  </si>
  <si>
    <t>岩渕</t>
  </si>
  <si>
    <t>永田台三丁目</t>
  </si>
  <si>
    <t>-</t>
    <phoneticPr fontId="5"/>
  </si>
  <si>
    <t>下畑</t>
  </si>
  <si>
    <t>茜台一丁目</t>
  </si>
  <si>
    <t>上畑</t>
  </si>
  <si>
    <t>茜台二丁目</t>
  </si>
  <si>
    <t>苅生</t>
  </si>
  <si>
    <t>茜台三丁目</t>
  </si>
  <si>
    <t>下直竹</t>
  </si>
  <si>
    <t>上直竹下分</t>
  </si>
  <si>
    <t>精明地区</t>
  </si>
  <si>
    <t>上直竹上分</t>
  </si>
  <si>
    <t>下加治</t>
  </si>
  <si>
    <t>小久保</t>
  </si>
  <si>
    <t>吾野地区</t>
  </si>
  <si>
    <t>宮沢</t>
  </si>
  <si>
    <t>坂石町分</t>
  </si>
  <si>
    <t>平松</t>
  </si>
  <si>
    <t>坂石</t>
  </si>
  <si>
    <t>川崎</t>
  </si>
  <si>
    <t>吾野</t>
  </si>
  <si>
    <t>下川崎</t>
  </si>
  <si>
    <t>上長沢</t>
  </si>
  <si>
    <t>新光</t>
  </si>
  <si>
    <t>高山</t>
  </si>
  <si>
    <t>芦苅場</t>
  </si>
  <si>
    <t>北川</t>
  </si>
  <si>
    <t>双柳</t>
  </si>
  <si>
    <t>坂元</t>
  </si>
  <si>
    <t>青木</t>
  </si>
  <si>
    <t>南川</t>
  </si>
  <si>
    <t>中居</t>
  </si>
  <si>
    <t>東吾野地区</t>
  </si>
  <si>
    <t>加治地区</t>
  </si>
  <si>
    <t>白子</t>
  </si>
  <si>
    <t>岩沢</t>
  </si>
  <si>
    <t>平戸</t>
  </si>
  <si>
    <t>笠縫</t>
  </si>
  <si>
    <t>虎秀</t>
  </si>
  <si>
    <t>川寺</t>
  </si>
  <si>
    <t>井上</t>
  </si>
  <si>
    <t>阿須</t>
  </si>
  <si>
    <t>長沢</t>
  </si>
  <si>
    <t>落合</t>
  </si>
  <si>
    <t>前ヶ貫</t>
  </si>
  <si>
    <t>原市場地区</t>
  </si>
  <si>
    <t>矢颪</t>
  </si>
  <si>
    <t>征矢町</t>
  </si>
  <si>
    <t>下赤工</t>
  </si>
  <si>
    <t>上赤工</t>
  </si>
  <si>
    <t>美杉台地区</t>
  </si>
  <si>
    <t>赤沢</t>
  </si>
  <si>
    <t>美杉台一丁目</t>
  </si>
  <si>
    <t>唐竹</t>
  </si>
  <si>
    <t>美杉台二丁目</t>
  </si>
  <si>
    <t>中藤下郷</t>
  </si>
  <si>
    <t>美杉台三丁目</t>
  </si>
  <si>
    <t>中藤中郷</t>
  </si>
  <si>
    <t>美杉台四丁目</t>
  </si>
  <si>
    <t>中藤上郷</t>
  </si>
  <si>
    <t>美杉台五丁目</t>
  </si>
  <si>
    <t>南</t>
  </si>
  <si>
    <t>美杉台六丁目</t>
  </si>
  <si>
    <t>美杉台七丁目</t>
  </si>
  <si>
    <t>名栗地区</t>
  </si>
  <si>
    <t>下名栗</t>
  </si>
  <si>
    <t>南高麗地区</t>
  </si>
  <si>
    <t>上名栗</t>
  </si>
  <si>
    <t>１５　年齢別人口</t>
    <rPh sb="3" eb="5">
      <t>ネンレイ</t>
    </rPh>
    <rPh sb="5" eb="6">
      <t>ベツ</t>
    </rPh>
    <rPh sb="6" eb="8">
      <t>ジンコウ</t>
    </rPh>
    <phoneticPr fontId="5"/>
  </si>
  <si>
    <t>総　数</t>
    <rPh sb="0" eb="1">
      <t>フサ</t>
    </rPh>
    <rPh sb="2" eb="3">
      <t>カズ</t>
    </rPh>
    <phoneticPr fontId="5"/>
  </si>
  <si>
    <t>0～4歳</t>
    <rPh sb="3" eb="4">
      <t>サイ</t>
    </rPh>
    <phoneticPr fontId="5"/>
  </si>
  <si>
    <t>25～29歳</t>
    <rPh sb="5" eb="6">
      <t>サイ</t>
    </rPh>
    <phoneticPr fontId="5"/>
  </si>
  <si>
    <t>5～9歳</t>
    <rPh sb="3" eb="4">
      <t>サイ</t>
    </rPh>
    <phoneticPr fontId="5"/>
  </si>
  <si>
    <t>30～34歳</t>
    <rPh sb="5" eb="6">
      <t>サイ</t>
    </rPh>
    <phoneticPr fontId="5"/>
  </si>
  <si>
    <t>10～14歳</t>
    <rPh sb="5" eb="6">
      <t>サイ</t>
    </rPh>
    <phoneticPr fontId="5"/>
  </si>
  <si>
    <t>35～39歳</t>
    <rPh sb="5" eb="6">
      <t>サイ</t>
    </rPh>
    <phoneticPr fontId="5"/>
  </si>
  <si>
    <t>15～19歳</t>
    <rPh sb="5" eb="6">
      <t>サイ</t>
    </rPh>
    <phoneticPr fontId="5"/>
  </si>
  <si>
    <t>40～44歳</t>
    <rPh sb="5" eb="6">
      <t>サイ</t>
    </rPh>
    <phoneticPr fontId="5"/>
  </si>
  <si>
    <t>20～24歳</t>
    <rPh sb="5" eb="6">
      <t>サイ</t>
    </rPh>
    <phoneticPr fontId="5"/>
  </si>
  <si>
    <t>45～49歳</t>
    <rPh sb="5" eb="6">
      <t>サイ</t>
    </rPh>
    <phoneticPr fontId="5"/>
  </si>
  <si>
    <t>（つづき）</t>
    <phoneticPr fontId="5"/>
  </si>
  <si>
    <t>令和４年１月１日現在　(単位：人）</t>
    <rPh sb="0" eb="2">
      <t>レ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rPh sb="12" eb="14">
      <t>タンイ</t>
    </rPh>
    <rPh sb="15" eb="16">
      <t>ニン</t>
    </rPh>
    <phoneticPr fontId="5"/>
  </si>
  <si>
    <t>50～54歳</t>
    <rPh sb="5" eb="6">
      <t>サイ</t>
    </rPh>
    <phoneticPr fontId="5"/>
  </si>
  <si>
    <t>75～79歳</t>
    <rPh sb="5" eb="6">
      <t>サイ</t>
    </rPh>
    <phoneticPr fontId="5"/>
  </si>
  <si>
    <t>55～59歳</t>
    <rPh sb="5" eb="6">
      <t>サイ</t>
    </rPh>
    <phoneticPr fontId="5"/>
  </si>
  <si>
    <t>80～84歳</t>
    <rPh sb="5" eb="6">
      <t>サイ</t>
    </rPh>
    <phoneticPr fontId="5"/>
  </si>
  <si>
    <t>60～64歳</t>
    <rPh sb="5" eb="6">
      <t>サイ</t>
    </rPh>
    <phoneticPr fontId="5"/>
  </si>
  <si>
    <t>85～89歳</t>
    <rPh sb="5" eb="6">
      <t>サイ</t>
    </rPh>
    <phoneticPr fontId="5"/>
  </si>
  <si>
    <t>65～69歳</t>
    <rPh sb="5" eb="6">
      <t>サイ</t>
    </rPh>
    <phoneticPr fontId="5"/>
  </si>
  <si>
    <t>90～94歳</t>
    <rPh sb="5" eb="6">
      <t>サイ</t>
    </rPh>
    <phoneticPr fontId="5"/>
  </si>
  <si>
    <t>70～74歳</t>
    <rPh sb="5" eb="6">
      <t>サイ</t>
    </rPh>
    <phoneticPr fontId="5"/>
  </si>
  <si>
    <t>95～99歳</t>
    <rPh sb="5" eb="6">
      <t>サイ</t>
    </rPh>
    <phoneticPr fontId="5"/>
  </si>
  <si>
    <t>100歳以上</t>
    <rPh sb="3" eb="6">
      <t>サイイジョウ</t>
    </rPh>
    <phoneticPr fontId="5"/>
  </si>
  <si>
    <t>資料：庶務課（住民基本台帳人口）</t>
    <rPh sb="0" eb="2">
      <t>シリョウ</t>
    </rPh>
    <rPh sb="3" eb="6">
      <t>ショムカ</t>
    </rPh>
    <phoneticPr fontId="5"/>
  </si>
  <si>
    <t>１６　町（大字）別平均年齢</t>
    <rPh sb="3" eb="4">
      <t>マチ</t>
    </rPh>
    <rPh sb="5" eb="7">
      <t>オオアザ</t>
    </rPh>
    <rPh sb="8" eb="9">
      <t>ベツ</t>
    </rPh>
    <rPh sb="9" eb="11">
      <t>ヘイキン</t>
    </rPh>
    <rPh sb="11" eb="13">
      <t>ネンレイ</t>
    </rPh>
    <phoneticPr fontId="5"/>
  </si>
  <si>
    <t xml:space="preserve"> </t>
    <phoneticPr fontId="5"/>
  </si>
  <si>
    <t>令和４年１月１日現在（単位：歳）</t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サイ</t>
    </rPh>
    <phoneticPr fontId="5"/>
  </si>
  <si>
    <t>町(大字)</t>
    <rPh sb="0" eb="1">
      <t>マチ</t>
    </rPh>
    <rPh sb="2" eb="4">
      <t>オオアザ</t>
    </rPh>
    <phoneticPr fontId="5"/>
  </si>
  <si>
    <t>平　均</t>
    <rPh sb="0" eb="1">
      <t>ヒラ</t>
    </rPh>
    <rPh sb="2" eb="3">
      <t>ヒトシ</t>
    </rPh>
    <phoneticPr fontId="5"/>
  </si>
  <si>
    <t>全市</t>
    <rPh sb="0" eb="1">
      <t>ゼン</t>
    </rPh>
    <rPh sb="1" eb="2">
      <t>シ</t>
    </rPh>
    <phoneticPr fontId="5"/>
  </si>
  <si>
    <t>美杉台地区</t>
    <rPh sb="0" eb="2">
      <t>ミスギ</t>
    </rPh>
    <rPh sb="2" eb="3">
      <t>ダイ</t>
    </rPh>
    <rPh sb="3" eb="5">
      <t>チク</t>
    </rPh>
    <phoneticPr fontId="5"/>
  </si>
  <si>
    <t>美杉台一丁目</t>
    <rPh sb="0" eb="1">
      <t>ミ</t>
    </rPh>
    <rPh sb="1" eb="2">
      <t>スギ</t>
    </rPh>
    <rPh sb="2" eb="3">
      <t>ダイ</t>
    </rPh>
    <rPh sb="3" eb="6">
      <t>イッチョウメ</t>
    </rPh>
    <phoneticPr fontId="17"/>
  </si>
  <si>
    <t>飯能地区</t>
    <rPh sb="0" eb="2">
      <t>ハンノウ</t>
    </rPh>
    <rPh sb="2" eb="4">
      <t>チク</t>
    </rPh>
    <phoneticPr fontId="5"/>
  </si>
  <si>
    <t>美杉台二丁目</t>
    <rPh sb="0" eb="1">
      <t>ミ</t>
    </rPh>
    <rPh sb="1" eb="2">
      <t>スギ</t>
    </rPh>
    <rPh sb="2" eb="3">
      <t>ダイ</t>
    </rPh>
    <rPh sb="3" eb="4">
      <t>ニ</t>
    </rPh>
    <rPh sb="4" eb="6">
      <t>チョウメ</t>
    </rPh>
    <phoneticPr fontId="17"/>
  </si>
  <si>
    <t>山手町</t>
    <rPh sb="0" eb="3">
      <t>ヤマテチョウ</t>
    </rPh>
    <phoneticPr fontId="5"/>
  </si>
  <si>
    <t>美杉台三丁目</t>
    <rPh sb="0" eb="1">
      <t>ミ</t>
    </rPh>
    <rPh sb="1" eb="2">
      <t>スギ</t>
    </rPh>
    <rPh sb="2" eb="3">
      <t>ダイ</t>
    </rPh>
    <rPh sb="3" eb="6">
      <t>サンチョウメ</t>
    </rPh>
    <phoneticPr fontId="17"/>
  </si>
  <si>
    <t>本町</t>
    <rPh sb="0" eb="2">
      <t>ホンチョウ</t>
    </rPh>
    <phoneticPr fontId="5"/>
  </si>
  <si>
    <t>美杉台四丁目</t>
    <rPh sb="0" eb="1">
      <t>ミ</t>
    </rPh>
    <rPh sb="1" eb="2">
      <t>スギ</t>
    </rPh>
    <rPh sb="2" eb="3">
      <t>ダイ</t>
    </rPh>
    <rPh sb="3" eb="4">
      <t>ヨン</t>
    </rPh>
    <rPh sb="4" eb="6">
      <t>チョウメ</t>
    </rPh>
    <phoneticPr fontId="17"/>
  </si>
  <si>
    <t>八幡町</t>
    <rPh sb="0" eb="3">
      <t>ハチマンチョウ</t>
    </rPh>
    <phoneticPr fontId="5"/>
  </si>
  <si>
    <t>美杉台五丁目</t>
    <rPh sb="0" eb="1">
      <t>ミ</t>
    </rPh>
    <rPh sb="1" eb="2">
      <t>スギ</t>
    </rPh>
    <rPh sb="2" eb="3">
      <t>ダイ</t>
    </rPh>
    <rPh sb="3" eb="4">
      <t>ゴ</t>
    </rPh>
    <rPh sb="4" eb="6">
      <t>チョウメ</t>
    </rPh>
    <phoneticPr fontId="17"/>
  </si>
  <si>
    <t>新町</t>
    <rPh sb="0" eb="2">
      <t>シンマチ</t>
    </rPh>
    <phoneticPr fontId="5"/>
  </si>
  <si>
    <t>美杉台六丁目</t>
    <rPh sb="0" eb="1">
      <t>ミ</t>
    </rPh>
    <rPh sb="1" eb="2">
      <t>スギ</t>
    </rPh>
    <rPh sb="2" eb="3">
      <t>ダイ</t>
    </rPh>
    <rPh sb="3" eb="4">
      <t>ロク</t>
    </rPh>
    <rPh sb="4" eb="6">
      <t>チョウメ</t>
    </rPh>
    <phoneticPr fontId="17"/>
  </si>
  <si>
    <t>東町</t>
    <rPh sb="0" eb="2">
      <t>アズマチョウ</t>
    </rPh>
    <phoneticPr fontId="5"/>
  </si>
  <si>
    <t>美杉台七丁目</t>
    <rPh sb="0" eb="1">
      <t>ミ</t>
    </rPh>
    <rPh sb="1" eb="2">
      <t>スギ</t>
    </rPh>
    <rPh sb="2" eb="3">
      <t>ダイ</t>
    </rPh>
    <rPh sb="3" eb="4">
      <t>ナナ</t>
    </rPh>
    <rPh sb="4" eb="6">
      <t>チョウメ</t>
    </rPh>
    <phoneticPr fontId="17"/>
  </si>
  <si>
    <t>柳町</t>
    <rPh sb="0" eb="2">
      <t>ヤナギチョウ</t>
    </rPh>
    <phoneticPr fontId="5"/>
  </si>
  <si>
    <t>仲町</t>
    <rPh sb="0" eb="2">
      <t>ナカマチ</t>
    </rPh>
    <phoneticPr fontId="5"/>
  </si>
  <si>
    <t>南高麗地区</t>
    <rPh sb="0" eb="3">
      <t>ミナミコウライ</t>
    </rPh>
    <rPh sb="3" eb="5">
      <t>チク</t>
    </rPh>
    <phoneticPr fontId="5"/>
  </si>
  <si>
    <t>稲荷町</t>
    <rPh sb="0" eb="3">
      <t>イナリチョウ</t>
    </rPh>
    <phoneticPr fontId="5"/>
  </si>
  <si>
    <t>岩渕</t>
    <rPh sb="0" eb="2">
      <t>イワブチ</t>
    </rPh>
    <phoneticPr fontId="5"/>
  </si>
  <si>
    <t>南町</t>
    <rPh sb="0" eb="2">
      <t>ミナミチョウ</t>
    </rPh>
    <phoneticPr fontId="5"/>
  </si>
  <si>
    <t>下畑</t>
    <rPh sb="0" eb="2">
      <t>シモハタ</t>
    </rPh>
    <phoneticPr fontId="5"/>
  </si>
  <si>
    <t>飯能</t>
    <rPh sb="0" eb="2">
      <t>ハンノウ</t>
    </rPh>
    <phoneticPr fontId="5"/>
  </si>
  <si>
    <t>上畑</t>
    <rPh sb="0" eb="2">
      <t>カミハタ</t>
    </rPh>
    <phoneticPr fontId="5"/>
  </si>
  <si>
    <t>原町</t>
    <rPh sb="0" eb="2">
      <t>ハラマチ</t>
    </rPh>
    <phoneticPr fontId="5"/>
  </si>
  <si>
    <t>苅生</t>
    <rPh sb="0" eb="1">
      <t>ガイ</t>
    </rPh>
    <rPh sb="1" eb="2">
      <t>イ</t>
    </rPh>
    <phoneticPr fontId="5"/>
  </si>
  <si>
    <t>久下</t>
    <rPh sb="0" eb="2">
      <t>クゲ</t>
    </rPh>
    <phoneticPr fontId="5"/>
  </si>
  <si>
    <t>下直竹</t>
    <rPh sb="0" eb="1">
      <t>シタ</t>
    </rPh>
    <rPh sb="1" eb="2">
      <t>チョク</t>
    </rPh>
    <rPh sb="2" eb="3">
      <t>タケ</t>
    </rPh>
    <phoneticPr fontId="5"/>
  </si>
  <si>
    <t>中山</t>
    <rPh sb="0" eb="2">
      <t>ナカヤマ</t>
    </rPh>
    <phoneticPr fontId="5"/>
  </si>
  <si>
    <t>上直竹下分</t>
    <rPh sb="0" eb="1">
      <t>カミ</t>
    </rPh>
    <rPh sb="1" eb="2">
      <t>ナオ</t>
    </rPh>
    <rPh sb="2" eb="3">
      <t>タケ</t>
    </rPh>
    <rPh sb="3" eb="4">
      <t>シモ</t>
    </rPh>
    <rPh sb="4" eb="5">
      <t>ブン</t>
    </rPh>
    <phoneticPr fontId="5"/>
  </si>
  <si>
    <t>久須美</t>
    <rPh sb="0" eb="3">
      <t>クスミ</t>
    </rPh>
    <phoneticPr fontId="5"/>
  </si>
  <si>
    <t>上直竹上分</t>
    <rPh sb="0" eb="1">
      <t>カミ</t>
    </rPh>
    <rPh sb="1" eb="2">
      <t>ナオ</t>
    </rPh>
    <rPh sb="2" eb="3">
      <t>タケ</t>
    </rPh>
    <rPh sb="3" eb="4">
      <t>カミ</t>
    </rPh>
    <rPh sb="4" eb="5">
      <t>ブン</t>
    </rPh>
    <phoneticPr fontId="5"/>
  </si>
  <si>
    <t>小瀬戸</t>
    <rPh sb="0" eb="3">
      <t>コセド</t>
    </rPh>
    <phoneticPr fontId="5"/>
  </si>
  <si>
    <t>大河原</t>
    <rPh sb="0" eb="3">
      <t>オオカワラ</t>
    </rPh>
    <phoneticPr fontId="5"/>
  </si>
  <si>
    <t>吾野地区</t>
    <rPh sb="0" eb="2">
      <t>アガノ</t>
    </rPh>
    <rPh sb="2" eb="4">
      <t>チク</t>
    </rPh>
    <phoneticPr fontId="5"/>
  </si>
  <si>
    <t>小岩井</t>
    <rPh sb="0" eb="3">
      <t>コイワイ</t>
    </rPh>
    <phoneticPr fontId="5"/>
  </si>
  <si>
    <t>坂石町分</t>
    <rPh sb="0" eb="1">
      <t>サカ</t>
    </rPh>
    <rPh sb="1" eb="2">
      <t>イシ</t>
    </rPh>
    <rPh sb="2" eb="3">
      <t>マチ</t>
    </rPh>
    <rPh sb="3" eb="4">
      <t>ブン</t>
    </rPh>
    <phoneticPr fontId="5"/>
  </si>
  <si>
    <t>永田</t>
    <rPh sb="0" eb="2">
      <t>ナガタ</t>
    </rPh>
    <phoneticPr fontId="5"/>
  </si>
  <si>
    <t>坂石</t>
    <rPh sb="0" eb="2">
      <t>サカイシ</t>
    </rPh>
    <phoneticPr fontId="5"/>
  </si>
  <si>
    <t>栄町</t>
    <rPh sb="0" eb="2">
      <t>サカエチョウ</t>
    </rPh>
    <phoneticPr fontId="5"/>
  </si>
  <si>
    <t>吾野</t>
    <rPh sb="0" eb="2">
      <t>アガノ</t>
    </rPh>
    <phoneticPr fontId="5"/>
  </si>
  <si>
    <t>緑町</t>
    <rPh sb="0" eb="2">
      <t>ミドリチョウ</t>
    </rPh>
    <phoneticPr fontId="5"/>
  </si>
  <si>
    <t>上長沢</t>
    <rPh sb="0" eb="1">
      <t>カミ</t>
    </rPh>
    <rPh sb="1" eb="3">
      <t>ナガサワ</t>
    </rPh>
    <phoneticPr fontId="5"/>
  </si>
  <si>
    <t>永田台一丁目</t>
    <rPh sb="0" eb="3">
      <t>ナガタダイ</t>
    </rPh>
    <phoneticPr fontId="17"/>
  </si>
  <si>
    <t>高山</t>
    <rPh sb="0" eb="2">
      <t>タカヤマ</t>
    </rPh>
    <phoneticPr fontId="5"/>
  </si>
  <si>
    <t>永田台二丁目</t>
    <rPh sb="0" eb="3">
      <t>ナガタダイ</t>
    </rPh>
    <phoneticPr fontId="17"/>
  </si>
  <si>
    <t>北川</t>
    <rPh sb="0" eb="2">
      <t>キタガワ</t>
    </rPh>
    <phoneticPr fontId="5"/>
  </si>
  <si>
    <t>永田台三丁目</t>
    <rPh sb="0" eb="3">
      <t>ナガタダイ</t>
    </rPh>
    <phoneticPr fontId="17"/>
  </si>
  <si>
    <t>坂元</t>
    <rPh sb="0" eb="2">
      <t>サカモト</t>
    </rPh>
    <phoneticPr fontId="5"/>
  </si>
  <si>
    <t>茜台一丁目</t>
    <rPh sb="0" eb="1">
      <t>アカネ</t>
    </rPh>
    <rPh sb="1" eb="2">
      <t>ダイ</t>
    </rPh>
    <rPh sb="2" eb="3">
      <t>イチ</t>
    </rPh>
    <rPh sb="3" eb="5">
      <t>チョウメ</t>
    </rPh>
    <phoneticPr fontId="17"/>
  </si>
  <si>
    <t>南川</t>
    <rPh sb="0" eb="2">
      <t>ミナミカワ</t>
    </rPh>
    <phoneticPr fontId="5"/>
  </si>
  <si>
    <t>茜台二丁目</t>
    <rPh sb="0" eb="1">
      <t>アカネ</t>
    </rPh>
    <rPh sb="1" eb="2">
      <t>ダイ</t>
    </rPh>
    <rPh sb="2" eb="3">
      <t>２</t>
    </rPh>
    <rPh sb="3" eb="5">
      <t>チョウメ</t>
    </rPh>
    <phoneticPr fontId="17"/>
  </si>
  <si>
    <t>茜台三丁目</t>
    <rPh sb="0" eb="1">
      <t>アカネ</t>
    </rPh>
    <rPh sb="1" eb="2">
      <t>ダイ</t>
    </rPh>
    <rPh sb="2" eb="3">
      <t>３</t>
    </rPh>
    <rPh sb="3" eb="5">
      <t>チョウメ</t>
    </rPh>
    <phoneticPr fontId="17"/>
  </si>
  <si>
    <t>東吾野地区</t>
    <rPh sb="0" eb="3">
      <t>ヒガシアガノ</t>
    </rPh>
    <rPh sb="3" eb="5">
      <t>チク</t>
    </rPh>
    <phoneticPr fontId="5"/>
  </si>
  <si>
    <t>白子</t>
    <rPh sb="0" eb="2">
      <t>シラコ</t>
    </rPh>
    <phoneticPr fontId="5"/>
  </si>
  <si>
    <t>精明地区</t>
    <rPh sb="0" eb="1">
      <t>セイ</t>
    </rPh>
    <rPh sb="1" eb="2">
      <t>メイ</t>
    </rPh>
    <rPh sb="2" eb="4">
      <t>チク</t>
    </rPh>
    <phoneticPr fontId="5"/>
  </si>
  <si>
    <t>平戸</t>
    <rPh sb="0" eb="1">
      <t>ヒラ</t>
    </rPh>
    <rPh sb="1" eb="2">
      <t>ト</t>
    </rPh>
    <phoneticPr fontId="5"/>
  </si>
  <si>
    <t>下加治</t>
    <rPh sb="0" eb="3">
      <t>シモカジ</t>
    </rPh>
    <phoneticPr fontId="5"/>
  </si>
  <si>
    <t>虎秀</t>
    <rPh sb="0" eb="2">
      <t>コシュウ</t>
    </rPh>
    <phoneticPr fontId="5"/>
  </si>
  <si>
    <t>小久保</t>
    <rPh sb="0" eb="3">
      <t>コクボ</t>
    </rPh>
    <phoneticPr fontId="5"/>
  </si>
  <si>
    <t>井上</t>
    <rPh sb="0" eb="2">
      <t>イノウエ</t>
    </rPh>
    <phoneticPr fontId="5"/>
  </si>
  <si>
    <t>宮沢</t>
    <rPh sb="0" eb="2">
      <t>ミヤザワ</t>
    </rPh>
    <phoneticPr fontId="5"/>
  </si>
  <si>
    <t>長沢</t>
    <rPh sb="0" eb="2">
      <t>ナガサワ</t>
    </rPh>
    <phoneticPr fontId="5"/>
  </si>
  <si>
    <t>平松</t>
    <rPh sb="0" eb="2">
      <t>ヒラマツ</t>
    </rPh>
    <phoneticPr fontId="5"/>
  </si>
  <si>
    <t>川崎</t>
    <rPh sb="0" eb="2">
      <t>カワサキ</t>
    </rPh>
    <phoneticPr fontId="5"/>
  </si>
  <si>
    <t>原市場地区</t>
    <rPh sb="0" eb="3">
      <t>ハライチバ</t>
    </rPh>
    <rPh sb="3" eb="5">
      <t>チク</t>
    </rPh>
    <phoneticPr fontId="5"/>
  </si>
  <si>
    <t>下川崎</t>
    <rPh sb="0" eb="3">
      <t>シモカワサキ</t>
    </rPh>
    <phoneticPr fontId="5"/>
  </si>
  <si>
    <t>新光</t>
    <rPh sb="0" eb="2">
      <t>シンコウ</t>
    </rPh>
    <phoneticPr fontId="5"/>
  </si>
  <si>
    <t>下赤工</t>
    <rPh sb="0" eb="3">
      <t>シモアカダクミ</t>
    </rPh>
    <phoneticPr fontId="5"/>
  </si>
  <si>
    <t>芦苅場</t>
    <rPh sb="0" eb="3">
      <t>アシカリバ</t>
    </rPh>
    <phoneticPr fontId="5"/>
  </si>
  <si>
    <t>上赤工</t>
    <rPh sb="0" eb="3">
      <t>カミアカダクミ</t>
    </rPh>
    <phoneticPr fontId="5"/>
  </si>
  <si>
    <t>双柳</t>
    <rPh sb="0" eb="2">
      <t>ナミヤナギ</t>
    </rPh>
    <phoneticPr fontId="5"/>
  </si>
  <si>
    <t>赤沢</t>
    <rPh sb="0" eb="2">
      <t>アカザワ</t>
    </rPh>
    <phoneticPr fontId="5"/>
  </si>
  <si>
    <t>青木</t>
    <rPh sb="0" eb="2">
      <t>アオキ</t>
    </rPh>
    <phoneticPr fontId="5"/>
  </si>
  <si>
    <t>唐竹</t>
    <rPh sb="0" eb="2">
      <t>カラタケ</t>
    </rPh>
    <phoneticPr fontId="5"/>
  </si>
  <si>
    <t>中居</t>
    <rPh sb="0" eb="2">
      <t>ナカイ</t>
    </rPh>
    <phoneticPr fontId="5"/>
  </si>
  <si>
    <t>中藤下郷</t>
    <rPh sb="0" eb="4">
      <t>ナカトウシモゴウ</t>
    </rPh>
    <phoneticPr fontId="5"/>
  </si>
  <si>
    <t>中藤中郷</t>
    <rPh sb="0" eb="4">
      <t>ナカトウナカゴウ</t>
    </rPh>
    <phoneticPr fontId="5"/>
  </si>
  <si>
    <t>加治地区</t>
    <rPh sb="0" eb="2">
      <t>カジ</t>
    </rPh>
    <rPh sb="2" eb="4">
      <t>チク</t>
    </rPh>
    <phoneticPr fontId="5"/>
  </si>
  <si>
    <t>中藤上郷</t>
    <rPh sb="0" eb="4">
      <t>ナカトウカミゴウ</t>
    </rPh>
    <phoneticPr fontId="5"/>
  </si>
  <si>
    <t>岩沢</t>
    <rPh sb="0" eb="2">
      <t>イワサワ</t>
    </rPh>
    <phoneticPr fontId="5"/>
  </si>
  <si>
    <t>南</t>
    <rPh sb="0" eb="1">
      <t>ミナミ</t>
    </rPh>
    <phoneticPr fontId="5"/>
  </si>
  <si>
    <t>笠縫</t>
    <rPh sb="0" eb="2">
      <t>カサヌイ</t>
    </rPh>
    <phoneticPr fontId="5"/>
  </si>
  <si>
    <t>川寺</t>
    <rPh sb="0" eb="2">
      <t>カワデラ</t>
    </rPh>
    <phoneticPr fontId="5"/>
  </si>
  <si>
    <t>名栗地区</t>
    <rPh sb="0" eb="2">
      <t>ナグリ</t>
    </rPh>
    <rPh sb="2" eb="4">
      <t>チク</t>
    </rPh>
    <phoneticPr fontId="5"/>
  </si>
  <si>
    <t>阿須</t>
    <rPh sb="0" eb="2">
      <t>アズ</t>
    </rPh>
    <phoneticPr fontId="5"/>
  </si>
  <si>
    <t>下名栗</t>
    <rPh sb="0" eb="1">
      <t>シモ</t>
    </rPh>
    <rPh sb="1" eb="3">
      <t>ナグリ</t>
    </rPh>
    <phoneticPr fontId="5"/>
  </si>
  <si>
    <t>落合</t>
    <rPh sb="0" eb="2">
      <t>オチアイ</t>
    </rPh>
    <phoneticPr fontId="5"/>
  </si>
  <si>
    <t>上名栗</t>
    <rPh sb="0" eb="1">
      <t>カミ</t>
    </rPh>
    <rPh sb="1" eb="3">
      <t>ナグリ</t>
    </rPh>
    <phoneticPr fontId="5"/>
  </si>
  <si>
    <t>前ヶ貫</t>
    <rPh sb="0" eb="1">
      <t>マエ</t>
    </rPh>
    <rPh sb="2" eb="3">
      <t>ヌキ</t>
    </rPh>
    <phoneticPr fontId="5"/>
  </si>
  <si>
    <t>矢颪</t>
    <rPh sb="0" eb="2">
      <t>ヤオロシ</t>
    </rPh>
    <phoneticPr fontId="5"/>
  </si>
  <si>
    <t>征矢町</t>
    <rPh sb="0" eb="2">
      <t>ソヤ</t>
    </rPh>
    <rPh sb="2" eb="3">
      <t>チョウ</t>
    </rPh>
    <phoneticPr fontId="5"/>
  </si>
  <si>
    <t>資料：庶務課（住民基本台帳人口）</t>
    <rPh sb="0" eb="2">
      <t>シリョウ</t>
    </rPh>
    <rPh sb="3" eb="6">
      <t>ショムカ</t>
    </rPh>
    <rPh sb="13" eb="15">
      <t>ジンコウ</t>
    </rPh>
    <phoneticPr fontId="5"/>
  </si>
  <si>
    <t>１７　国勢調査人口・世帯数の推移</t>
    <rPh sb="3" eb="5">
      <t>コクセイ</t>
    </rPh>
    <rPh sb="5" eb="7">
      <t>チョウサ</t>
    </rPh>
    <rPh sb="7" eb="9">
      <t>ジンコウ</t>
    </rPh>
    <rPh sb="10" eb="13">
      <t>セタイスウ</t>
    </rPh>
    <rPh sb="14" eb="16">
      <t>スイイ</t>
    </rPh>
    <phoneticPr fontId="5"/>
  </si>
  <si>
    <t>各年１０月１日現在</t>
    <rPh sb="0" eb="2">
      <t>カクネン</t>
    </rPh>
    <rPh sb="4" eb="5">
      <t>ガツ</t>
    </rPh>
    <rPh sb="6" eb="7">
      <t>ニチ</t>
    </rPh>
    <rPh sb="7" eb="9">
      <t>ゲンザイ</t>
    </rPh>
    <phoneticPr fontId="5"/>
  </si>
  <si>
    <t>人口密度</t>
    <rPh sb="0" eb="2">
      <t>ジンコウ</t>
    </rPh>
    <rPh sb="2" eb="4">
      <t>ミツド</t>
    </rPh>
    <phoneticPr fontId="5"/>
  </si>
  <si>
    <t>１世帯当たり</t>
    <rPh sb="1" eb="3">
      <t>セタイ</t>
    </rPh>
    <rPh sb="3" eb="4">
      <t>ア</t>
    </rPh>
    <phoneticPr fontId="5"/>
  </si>
  <si>
    <t>平均人員</t>
    <rPh sb="0" eb="1">
      <t>ヒラ</t>
    </rPh>
    <rPh sb="1" eb="2">
      <t>ヒトシ</t>
    </rPh>
    <rPh sb="2" eb="3">
      <t>ヒト</t>
    </rPh>
    <rPh sb="3" eb="4">
      <t>イン</t>
    </rPh>
    <phoneticPr fontId="5"/>
  </si>
  <si>
    <t>人</t>
    <rPh sb="0" eb="1">
      <t>ヒト</t>
    </rPh>
    <phoneticPr fontId="5"/>
  </si>
  <si>
    <t>人/k㎡</t>
    <rPh sb="0" eb="1">
      <t>ニン</t>
    </rPh>
    <phoneticPr fontId="5"/>
  </si>
  <si>
    <t xml:space="preserve">※世帯数には、世帯の種類「不詳」を含む。
</t>
    <rPh sb="1" eb="4">
      <t>セタイスウ</t>
    </rPh>
    <rPh sb="7" eb="9">
      <t>セタイ</t>
    </rPh>
    <rPh sb="10" eb="12">
      <t>シュルイ</t>
    </rPh>
    <rPh sb="13" eb="15">
      <t>フショウ</t>
    </rPh>
    <rPh sb="17" eb="18">
      <t>フク</t>
    </rPh>
    <phoneticPr fontId="5"/>
  </si>
  <si>
    <t>資料：国勢調査</t>
    <rPh sb="0" eb="2">
      <t>シリョウ</t>
    </rPh>
    <rPh sb="3" eb="5">
      <t>コクセイ</t>
    </rPh>
    <rPh sb="5" eb="7">
      <t>チョウサ</t>
    </rPh>
    <phoneticPr fontId="5"/>
  </si>
  <si>
    <t>※人口密度は、対１k㎡当たりの人口である。</t>
  </si>
  <si>
    <t>１８　年少・生産年齢・老年人口の推移</t>
    <rPh sb="3" eb="5">
      <t>ネンショウ</t>
    </rPh>
    <rPh sb="6" eb="8">
      <t>セイサン</t>
    </rPh>
    <rPh sb="8" eb="10">
      <t>ネンレイ</t>
    </rPh>
    <rPh sb="11" eb="13">
      <t>ロウネン</t>
    </rPh>
    <rPh sb="13" eb="15">
      <t>ジンコウ</t>
    </rPh>
    <rPh sb="16" eb="18">
      <t>スイイ</t>
    </rPh>
    <phoneticPr fontId="5"/>
  </si>
  <si>
    <t>各年１０月１日現在（単位：人）</t>
    <rPh sb="0" eb="2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5"/>
  </si>
  <si>
    <t>年　　齢</t>
    <rPh sb="0" eb="1">
      <t>トシ</t>
    </rPh>
    <rPh sb="3" eb="4">
      <t>ヨワイ</t>
    </rPh>
    <phoneticPr fontId="5"/>
  </si>
  <si>
    <t>昭和60年</t>
    <rPh sb="0" eb="2">
      <t>ショウワ</t>
    </rPh>
    <rPh sb="4" eb="5">
      <t>ネン</t>
    </rPh>
    <phoneticPr fontId="5"/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</si>
  <si>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</si>
  <si>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</si>
  <si>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</si>
  <si>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</si>
  <si>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</si>
  <si>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令和2年</t>
    <rPh sb="0" eb="2">
      <t>レイワ</t>
    </rPh>
    <rPh sb="3" eb="4">
      <t>ネン</t>
    </rPh>
    <phoneticPr fontId="5"/>
  </si>
  <si>
    <t>～</t>
    <phoneticPr fontId="5"/>
  </si>
  <si>
    <t>歳</t>
    <rPh sb="0" eb="1">
      <t>サイ</t>
    </rPh>
    <phoneticPr fontId="5"/>
  </si>
  <si>
    <t>以</t>
    <rPh sb="0" eb="1">
      <t>イ</t>
    </rPh>
    <phoneticPr fontId="5"/>
  </si>
  <si>
    <t>上</t>
    <rPh sb="0" eb="1">
      <t>ウエ</t>
    </rPh>
    <phoneticPr fontId="5"/>
  </si>
  <si>
    <t>※総数には、年齢「不詳」を含む。</t>
    <rPh sb="1" eb="3">
      <t>ソウスウ</t>
    </rPh>
    <rPh sb="6" eb="8">
      <t>ネンレイ</t>
    </rPh>
    <rPh sb="9" eb="11">
      <t>フショウ</t>
    </rPh>
    <rPh sb="13" eb="14">
      <t>フク</t>
    </rPh>
    <phoneticPr fontId="5"/>
  </si>
  <si>
    <t>１９　国勢調査県内各市の</t>
    <rPh sb="3" eb="5">
      <t>コクセイ</t>
    </rPh>
    <rPh sb="5" eb="7">
      <t>チョウサ</t>
    </rPh>
    <rPh sb="7" eb="9">
      <t>ケンナイ</t>
    </rPh>
    <rPh sb="9" eb="11">
      <t>カクシ</t>
    </rPh>
    <phoneticPr fontId="19"/>
  </si>
  <si>
    <t>市</t>
    <rPh sb="0" eb="1">
      <t>シ</t>
    </rPh>
    <phoneticPr fontId="19"/>
  </si>
  <si>
    <t>人　　　　　　　口</t>
    <rPh sb="0" eb="1">
      <t>ヒト</t>
    </rPh>
    <rPh sb="8" eb="9">
      <t>クチ</t>
    </rPh>
    <phoneticPr fontId="19"/>
  </si>
  <si>
    <t>平成２７～令和２年の人口増減</t>
    <rPh sb="0" eb="2">
      <t>ヘイセイ</t>
    </rPh>
    <rPh sb="5" eb="7">
      <t>レイワ</t>
    </rPh>
    <rPh sb="8" eb="9">
      <t>ネン</t>
    </rPh>
    <rPh sb="10" eb="12">
      <t>ジンコウ</t>
    </rPh>
    <rPh sb="12" eb="14">
      <t>ゾウゲン</t>
    </rPh>
    <phoneticPr fontId="5"/>
  </si>
  <si>
    <t>人口密度</t>
    <rPh sb="0" eb="2">
      <t>ジンコウ</t>
    </rPh>
    <rPh sb="2" eb="4">
      <t>ミツド</t>
    </rPh>
    <phoneticPr fontId="19"/>
  </si>
  <si>
    <t>外国人</t>
    <rPh sb="0" eb="2">
      <t>ガイコク</t>
    </rPh>
    <rPh sb="2" eb="3">
      <t>ジン</t>
    </rPh>
    <phoneticPr fontId="19"/>
  </si>
  <si>
    <t>総　　　数</t>
    <rPh sb="0" eb="1">
      <t>フサ</t>
    </rPh>
    <rPh sb="4" eb="5">
      <t>カズ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</si>
  <si>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</si>
  <si>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</si>
  <si>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増加数</t>
    <rPh sb="0" eb="3">
      <t>ゾウカスウ</t>
    </rPh>
    <phoneticPr fontId="19"/>
  </si>
  <si>
    <t>増加率</t>
    <rPh sb="0" eb="2">
      <t>ゾウカ</t>
    </rPh>
    <rPh sb="2" eb="3">
      <t>リツ</t>
    </rPh>
    <phoneticPr fontId="19"/>
  </si>
  <si>
    <t>人</t>
    <rPh sb="0" eb="1">
      <t>ヒト</t>
    </rPh>
    <phoneticPr fontId="19"/>
  </si>
  <si>
    <t>人</t>
    <rPh sb="0" eb="1">
      <t>ニン</t>
    </rPh>
    <phoneticPr fontId="19"/>
  </si>
  <si>
    <t>％</t>
    <phoneticPr fontId="19"/>
  </si>
  <si>
    <t xml:space="preserve">　人/k㎡  </t>
    <rPh sb="1" eb="2">
      <t>ニン</t>
    </rPh>
    <phoneticPr fontId="19"/>
  </si>
  <si>
    <t>県　　　　計</t>
    <rPh sb="0" eb="1">
      <t>ケン</t>
    </rPh>
    <rPh sb="5" eb="6">
      <t>ケイ</t>
    </rPh>
    <phoneticPr fontId="19"/>
  </si>
  <si>
    <t>市　　　　計</t>
    <rPh sb="5" eb="6">
      <t>ケイ</t>
    </rPh>
    <phoneticPr fontId="19"/>
  </si>
  <si>
    <t>さいたま市</t>
    <rPh sb="4" eb="5">
      <t>シ</t>
    </rPh>
    <phoneticPr fontId="19"/>
  </si>
  <si>
    <t>1</t>
    <phoneticPr fontId="19"/>
  </si>
  <si>
    <t>川越市　　　　</t>
    <phoneticPr fontId="19"/>
  </si>
  <si>
    <t>2</t>
    <phoneticPr fontId="19"/>
  </si>
  <si>
    <t>熊谷市　　　　</t>
    <phoneticPr fontId="19"/>
  </si>
  <si>
    <t>3</t>
    <phoneticPr fontId="19"/>
  </si>
  <si>
    <t>川口市　　　　</t>
    <phoneticPr fontId="19"/>
  </si>
  <si>
    <t>4</t>
    <phoneticPr fontId="19"/>
  </si>
  <si>
    <t>行田市　　　　</t>
    <phoneticPr fontId="19"/>
  </si>
  <si>
    <t>5</t>
    <phoneticPr fontId="19"/>
  </si>
  <si>
    <t>秩父市　　　　</t>
    <phoneticPr fontId="19"/>
  </si>
  <si>
    <t>6</t>
    <phoneticPr fontId="19"/>
  </si>
  <si>
    <t>所沢市　　　　</t>
    <phoneticPr fontId="19"/>
  </si>
  <si>
    <t>7</t>
    <phoneticPr fontId="19"/>
  </si>
  <si>
    <t>飯能市　　　　</t>
    <phoneticPr fontId="19"/>
  </si>
  <si>
    <t>8</t>
    <phoneticPr fontId="19"/>
  </si>
  <si>
    <t>加須市　　　　</t>
    <phoneticPr fontId="19"/>
  </si>
  <si>
    <t>9</t>
    <phoneticPr fontId="19"/>
  </si>
  <si>
    <t>本庄市　　　　</t>
    <phoneticPr fontId="19"/>
  </si>
  <si>
    <t>10</t>
    <phoneticPr fontId="19"/>
  </si>
  <si>
    <t>東松山市　　　</t>
    <phoneticPr fontId="19"/>
  </si>
  <si>
    <t>11</t>
    <phoneticPr fontId="19"/>
  </si>
  <si>
    <t>春日部市　　　</t>
    <phoneticPr fontId="19"/>
  </si>
  <si>
    <t>12</t>
    <phoneticPr fontId="19"/>
  </si>
  <si>
    <t>狭山市　　　　</t>
    <phoneticPr fontId="19"/>
  </si>
  <si>
    <t>13</t>
    <phoneticPr fontId="19"/>
  </si>
  <si>
    <t>羽生市　　　　</t>
    <phoneticPr fontId="19"/>
  </si>
  <si>
    <t>14</t>
    <phoneticPr fontId="19"/>
  </si>
  <si>
    <t>鴻巣市　　　　</t>
    <phoneticPr fontId="19"/>
  </si>
  <si>
    <t>15</t>
    <phoneticPr fontId="19"/>
  </si>
  <si>
    <t>深谷市　　　　</t>
    <phoneticPr fontId="19"/>
  </si>
  <si>
    <t>16</t>
    <phoneticPr fontId="19"/>
  </si>
  <si>
    <t>上尾市　　　　</t>
    <phoneticPr fontId="19"/>
  </si>
  <si>
    <t>17</t>
    <phoneticPr fontId="19"/>
  </si>
  <si>
    <t>草加市　　　　</t>
    <phoneticPr fontId="19"/>
  </si>
  <si>
    <t>18</t>
    <phoneticPr fontId="19"/>
  </si>
  <si>
    <t>越谷市　　　　</t>
    <phoneticPr fontId="19"/>
  </si>
  <si>
    <t>19</t>
    <phoneticPr fontId="19"/>
  </si>
  <si>
    <t>蕨市　　　　　</t>
    <phoneticPr fontId="19"/>
  </si>
  <si>
    <t>20</t>
    <phoneticPr fontId="19"/>
  </si>
  <si>
    <t>戸田市　　　　</t>
    <phoneticPr fontId="19"/>
  </si>
  <si>
    <t>21</t>
    <phoneticPr fontId="19"/>
  </si>
  <si>
    <t>入間市　　　　</t>
    <phoneticPr fontId="19"/>
  </si>
  <si>
    <t>22</t>
    <phoneticPr fontId="19"/>
  </si>
  <si>
    <t>朝霞市　　　　</t>
    <phoneticPr fontId="19"/>
  </si>
  <si>
    <t>23</t>
    <phoneticPr fontId="19"/>
  </si>
  <si>
    <t>志木市　　　　</t>
    <phoneticPr fontId="19"/>
  </si>
  <si>
    <t>24</t>
    <phoneticPr fontId="19"/>
  </si>
  <si>
    <t>和光市　　　　</t>
    <phoneticPr fontId="19"/>
  </si>
  <si>
    <t>25</t>
    <phoneticPr fontId="19"/>
  </si>
  <si>
    <t>新座市　　　　</t>
    <phoneticPr fontId="19"/>
  </si>
  <si>
    <t>26</t>
    <phoneticPr fontId="19"/>
  </si>
  <si>
    <t>桶川市　　　　</t>
    <phoneticPr fontId="19"/>
  </si>
  <si>
    <t>27</t>
    <phoneticPr fontId="19"/>
  </si>
  <si>
    <t>久喜市　　　　</t>
    <phoneticPr fontId="19"/>
  </si>
  <si>
    <t>28</t>
    <phoneticPr fontId="19"/>
  </si>
  <si>
    <t>北本市　　　　</t>
    <phoneticPr fontId="19"/>
  </si>
  <si>
    <t>29</t>
    <phoneticPr fontId="19"/>
  </si>
  <si>
    <t>八潮市　　　　</t>
    <phoneticPr fontId="19"/>
  </si>
  <si>
    <t>30</t>
    <phoneticPr fontId="19"/>
  </si>
  <si>
    <t>富士見市　　　</t>
    <phoneticPr fontId="19"/>
  </si>
  <si>
    <t>31</t>
    <phoneticPr fontId="19"/>
  </si>
  <si>
    <t>三郷市　　　　</t>
    <phoneticPr fontId="19"/>
  </si>
  <si>
    <t>32</t>
    <phoneticPr fontId="19"/>
  </si>
  <si>
    <t>蓮田市　　　　</t>
    <phoneticPr fontId="19"/>
  </si>
  <si>
    <t>33</t>
    <phoneticPr fontId="19"/>
  </si>
  <si>
    <t>坂戸市　　　　</t>
    <phoneticPr fontId="19"/>
  </si>
  <si>
    <t>34</t>
    <phoneticPr fontId="19"/>
  </si>
  <si>
    <t>幸手市　　　　</t>
    <phoneticPr fontId="19"/>
  </si>
  <si>
    <t>35</t>
    <phoneticPr fontId="19"/>
  </si>
  <si>
    <t>鶴ヶ島市　　　</t>
    <phoneticPr fontId="19"/>
  </si>
  <si>
    <t>36</t>
    <phoneticPr fontId="19"/>
  </si>
  <si>
    <t>日高市　　　　</t>
    <phoneticPr fontId="19"/>
  </si>
  <si>
    <t>37</t>
    <phoneticPr fontId="19"/>
  </si>
  <si>
    <t>吉川市　　　</t>
    <phoneticPr fontId="19"/>
  </si>
  <si>
    <t>38</t>
    <phoneticPr fontId="19"/>
  </si>
  <si>
    <t>ふじみ野市</t>
    <rPh sb="3" eb="4">
      <t>ノ</t>
    </rPh>
    <rPh sb="4" eb="5">
      <t>シ</t>
    </rPh>
    <phoneticPr fontId="19"/>
  </si>
  <si>
    <t>39</t>
    <phoneticPr fontId="19"/>
  </si>
  <si>
    <t>白岡市</t>
    <rPh sb="0" eb="2">
      <t>シラオカ</t>
    </rPh>
    <rPh sb="2" eb="3">
      <t>シ</t>
    </rPh>
    <phoneticPr fontId="19"/>
  </si>
  <si>
    <t>人口及び世帯数等</t>
    <rPh sb="0" eb="2">
      <t>ジンコウ</t>
    </rPh>
    <rPh sb="2" eb="3">
      <t>オヨ</t>
    </rPh>
    <rPh sb="4" eb="7">
      <t>セタイスウ</t>
    </rPh>
    <rPh sb="7" eb="8">
      <t>トウ</t>
    </rPh>
    <phoneticPr fontId="19"/>
  </si>
  <si>
    <t>令和２年１０月１日現在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9"/>
  </si>
  <si>
    <t>15歳未満</t>
    <rPh sb="2" eb="5">
      <t>サイミマン</t>
    </rPh>
    <phoneticPr fontId="19"/>
  </si>
  <si>
    <t>15～64歳</t>
    <rPh sb="5" eb="6">
      <t>サイ</t>
    </rPh>
    <phoneticPr fontId="19"/>
  </si>
  <si>
    <t>65歳以上</t>
    <rPh sb="2" eb="5">
      <t>サイイジョウ</t>
    </rPh>
    <phoneticPr fontId="19"/>
  </si>
  <si>
    <t>老年人口</t>
    <rPh sb="0" eb="2">
      <t>ロウネン</t>
    </rPh>
    <rPh sb="2" eb="4">
      <t>ジンコウ</t>
    </rPh>
    <phoneticPr fontId="5"/>
  </si>
  <si>
    <t>平均年齢</t>
    <rPh sb="0" eb="2">
      <t>ヘイキン</t>
    </rPh>
    <rPh sb="2" eb="4">
      <t>ネンレイ</t>
    </rPh>
    <phoneticPr fontId="19"/>
  </si>
  <si>
    <t>世帯数</t>
    <rPh sb="0" eb="3">
      <t>セタイスウ</t>
    </rPh>
    <phoneticPr fontId="19"/>
  </si>
  <si>
    <t>市　番　号</t>
    <rPh sb="0" eb="1">
      <t>シ</t>
    </rPh>
    <rPh sb="2" eb="3">
      <t>バン</t>
    </rPh>
    <rPh sb="4" eb="5">
      <t>ゴウ</t>
    </rPh>
    <phoneticPr fontId="19"/>
  </si>
  <si>
    <t>割　　合</t>
    <rPh sb="0" eb="1">
      <t>ワリ</t>
    </rPh>
    <rPh sb="3" eb="4">
      <t>ゴウ</t>
    </rPh>
    <phoneticPr fontId="19"/>
  </si>
  <si>
    <t>歳</t>
    <rPh sb="0" eb="1">
      <t>サイ</t>
    </rPh>
    <phoneticPr fontId="19"/>
  </si>
  <si>
    <t>世帯</t>
    <rPh sb="0" eb="2">
      <t>セタイ</t>
    </rPh>
    <phoneticPr fontId="19"/>
  </si>
  <si>
    <t>県　　計</t>
    <rPh sb="0" eb="1">
      <t>ケン</t>
    </rPh>
    <rPh sb="3" eb="4">
      <t>ケイ</t>
    </rPh>
    <phoneticPr fontId="19"/>
  </si>
  <si>
    <t>市　　計</t>
    <rPh sb="0" eb="1">
      <t>シ</t>
    </rPh>
    <rPh sb="3" eb="4">
      <t>ケイ</t>
    </rPh>
    <phoneticPr fontId="19"/>
  </si>
  <si>
    <t>40</t>
    <phoneticPr fontId="19"/>
  </si>
  <si>
    <t>41</t>
    <phoneticPr fontId="19"/>
  </si>
  <si>
    <t>42</t>
    <phoneticPr fontId="19"/>
  </si>
  <si>
    <t>43</t>
    <phoneticPr fontId="19"/>
  </si>
  <si>
    <t>45</t>
    <phoneticPr fontId="19"/>
  </si>
  <si>
    <t>46</t>
    <phoneticPr fontId="19"/>
  </si>
  <si>
    <t>　</t>
    <phoneticPr fontId="19"/>
  </si>
  <si>
    <t xml:space="preserve">※世帯数には、世帯の種類「不詳」を含む。外国人には、無国籍及び国名「不詳」を含む。                 
</t>
    <phoneticPr fontId="19"/>
  </si>
  <si>
    <t>資料：令和２年国勢調査</t>
    <rPh sb="0" eb="2">
      <t>シリョウ</t>
    </rPh>
    <rPh sb="3" eb="5">
      <t>レイワ</t>
    </rPh>
    <rPh sb="6" eb="7">
      <t>ネン</t>
    </rPh>
    <rPh sb="7" eb="9">
      <t>コクセイ</t>
    </rPh>
    <rPh sb="9" eb="11">
      <t>チョウサ</t>
    </rPh>
    <phoneticPr fontId="19"/>
  </si>
  <si>
    <t xml:space="preserve">※老年人口割合は、６５歳以上の割合である。                          </t>
  </si>
  <si>
    <t>２０　昼間・常住人口の推移</t>
    <rPh sb="3" eb="5">
      <t>チュウカン</t>
    </rPh>
    <rPh sb="6" eb="8">
      <t>ジョウジュウ</t>
    </rPh>
    <rPh sb="8" eb="10">
      <t>ジンコウ</t>
    </rPh>
    <rPh sb="11" eb="13">
      <t>スイイ</t>
    </rPh>
    <phoneticPr fontId="5"/>
  </si>
  <si>
    <t>年  次</t>
    <rPh sb="0" eb="1">
      <t>トシ</t>
    </rPh>
    <rPh sb="3" eb="4">
      <t>ツギ</t>
    </rPh>
    <phoneticPr fontId="5"/>
  </si>
  <si>
    <t>常住人口</t>
    <rPh sb="0" eb="2">
      <t>ジョウジュウ</t>
    </rPh>
    <rPh sb="2" eb="4">
      <t>ジンコウ</t>
    </rPh>
    <phoneticPr fontId="5"/>
  </si>
  <si>
    <t>流出人口</t>
    <rPh sb="0" eb="2">
      <t>リュウシュツ</t>
    </rPh>
    <rPh sb="2" eb="4">
      <t>ジンコウ</t>
    </rPh>
    <phoneticPr fontId="5"/>
  </si>
  <si>
    <t>流出割合</t>
    <rPh sb="0" eb="2">
      <t>リュウシュツ</t>
    </rPh>
    <rPh sb="2" eb="4">
      <t>ワリアイ</t>
    </rPh>
    <phoneticPr fontId="5"/>
  </si>
  <si>
    <t>流入人口</t>
    <rPh sb="0" eb="2">
      <t>リュウニュウ</t>
    </rPh>
    <rPh sb="2" eb="4">
      <t>ジンコウ</t>
    </rPh>
    <phoneticPr fontId="5"/>
  </si>
  <si>
    <t>流入割合</t>
    <rPh sb="0" eb="2">
      <t>リュウニュウ</t>
    </rPh>
    <rPh sb="2" eb="4">
      <t>ワリアイ</t>
    </rPh>
    <phoneticPr fontId="5"/>
  </si>
  <si>
    <t>昼間人口</t>
    <rPh sb="0" eb="2">
      <t>チュウカン</t>
    </rPh>
    <rPh sb="2" eb="4">
      <t>ジンコウ</t>
    </rPh>
    <phoneticPr fontId="5"/>
  </si>
  <si>
    <t>対常住人口比率</t>
    <rPh sb="0" eb="1">
      <t>タイ</t>
    </rPh>
    <rPh sb="1" eb="2">
      <t>ツネ</t>
    </rPh>
    <rPh sb="2" eb="3">
      <t>ジュウ</t>
    </rPh>
    <rPh sb="3" eb="4">
      <t>ジン</t>
    </rPh>
    <rPh sb="4" eb="5">
      <t>クチ</t>
    </rPh>
    <rPh sb="5" eb="6">
      <t>ヒ</t>
    </rPh>
    <rPh sb="6" eb="7">
      <t>リツ</t>
    </rPh>
    <phoneticPr fontId="5"/>
  </si>
  <si>
    <t>　</t>
    <phoneticPr fontId="5"/>
  </si>
  <si>
    <t>昭和　</t>
    <rPh sb="0" eb="2">
      <t>ショウワ</t>
    </rPh>
    <phoneticPr fontId="5"/>
  </si>
  <si>
    <t>平成　</t>
    <rPh sb="0" eb="2">
      <t>ヘイセイ</t>
    </rPh>
    <phoneticPr fontId="5"/>
  </si>
  <si>
    <t>※昭和６０年以降の常住人口には、労働力状態「不詳」を含む。</t>
    <rPh sb="1" eb="3">
      <t>ショウワ</t>
    </rPh>
    <rPh sb="5" eb="6">
      <t>ネン</t>
    </rPh>
    <rPh sb="6" eb="8">
      <t>イコウ</t>
    </rPh>
    <rPh sb="9" eb="11">
      <t>ジョウジュウ</t>
    </rPh>
    <rPh sb="11" eb="13">
      <t>ジンコウ</t>
    </rPh>
    <rPh sb="16" eb="19">
      <t>ロウドウリョク</t>
    </rPh>
    <rPh sb="19" eb="21">
      <t>ジョウタイ</t>
    </rPh>
    <rPh sb="22" eb="24">
      <t>フショウ</t>
    </rPh>
    <rPh sb="26" eb="27">
      <t>フク</t>
    </rPh>
    <phoneticPr fontId="5"/>
  </si>
  <si>
    <t>２１　国勢調査年齢別・男女別人口</t>
    <rPh sb="3" eb="5">
      <t>コクセイ</t>
    </rPh>
    <rPh sb="5" eb="7">
      <t>チョウサ</t>
    </rPh>
    <rPh sb="7" eb="9">
      <t>ネンレイ</t>
    </rPh>
    <rPh sb="9" eb="10">
      <t>ベツ</t>
    </rPh>
    <rPh sb="11" eb="13">
      <t>ダンジョ</t>
    </rPh>
    <rPh sb="13" eb="14">
      <t>ベツ</t>
    </rPh>
    <rPh sb="14" eb="16">
      <t>ジンコウ</t>
    </rPh>
    <phoneticPr fontId="5"/>
  </si>
  <si>
    <t>令和２年１０月１日現在（単位：人）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ヒト</t>
    </rPh>
    <phoneticPr fontId="5"/>
  </si>
  <si>
    <t>年齢</t>
    <rPh sb="0" eb="1">
      <t>トシ</t>
    </rPh>
    <rPh sb="1" eb="2">
      <t>ヨワイ</t>
    </rPh>
    <phoneticPr fontId="5"/>
  </si>
  <si>
    <t>総数</t>
    <rPh sb="0" eb="2">
      <t>ソウスウ</t>
    </rPh>
    <phoneticPr fontId="5"/>
  </si>
  <si>
    <t>年齢</t>
    <rPh sb="0" eb="2">
      <t>ネンレイ</t>
    </rPh>
    <phoneticPr fontId="5"/>
  </si>
  <si>
    <t>総数</t>
    <rPh sb="0" eb="1">
      <t>フサ</t>
    </rPh>
    <rPh sb="1" eb="2">
      <t>カズ</t>
    </rPh>
    <phoneticPr fontId="5"/>
  </si>
  <si>
    <t>0～4</t>
    <phoneticPr fontId="22"/>
  </si>
  <si>
    <t>歳</t>
    <phoneticPr fontId="22"/>
  </si>
  <si>
    <t>20～24</t>
    <phoneticPr fontId="22"/>
  </si>
  <si>
    <t>0</t>
    <phoneticPr fontId="5"/>
  </si>
  <si>
    <t>20</t>
    <phoneticPr fontId="5"/>
  </si>
  <si>
    <t>1</t>
    <phoneticPr fontId="5"/>
  </si>
  <si>
    <t>21</t>
  </si>
  <si>
    <t>2</t>
    <phoneticPr fontId="5"/>
  </si>
  <si>
    <t>22</t>
  </si>
  <si>
    <t>3</t>
    <phoneticPr fontId="5"/>
  </si>
  <si>
    <t>23</t>
  </si>
  <si>
    <t>24</t>
  </si>
  <si>
    <t xml:space="preserve">5～9 </t>
    <phoneticPr fontId="22"/>
  </si>
  <si>
    <t>25～29</t>
    <phoneticPr fontId="22"/>
  </si>
  <si>
    <t>5</t>
    <phoneticPr fontId="5"/>
  </si>
  <si>
    <t>25</t>
    <phoneticPr fontId="5"/>
  </si>
  <si>
    <t>6</t>
  </si>
  <si>
    <t>7</t>
  </si>
  <si>
    <t>8</t>
  </si>
  <si>
    <t>9</t>
  </si>
  <si>
    <t xml:space="preserve">10～14 </t>
    <phoneticPr fontId="22"/>
  </si>
  <si>
    <t>30～34</t>
    <phoneticPr fontId="22"/>
  </si>
  <si>
    <t>10</t>
    <phoneticPr fontId="5"/>
  </si>
  <si>
    <t>30</t>
    <phoneticPr fontId="5"/>
  </si>
  <si>
    <t>11</t>
  </si>
  <si>
    <t>31</t>
  </si>
  <si>
    <t>12</t>
  </si>
  <si>
    <t>32</t>
  </si>
  <si>
    <t>13</t>
  </si>
  <si>
    <t>33</t>
  </si>
  <si>
    <t>14</t>
  </si>
  <si>
    <t>34</t>
  </si>
  <si>
    <t xml:space="preserve">15～19 </t>
    <phoneticPr fontId="22"/>
  </si>
  <si>
    <t>35～39</t>
    <phoneticPr fontId="22"/>
  </si>
  <si>
    <t>15</t>
    <phoneticPr fontId="5"/>
  </si>
  <si>
    <t>35</t>
    <phoneticPr fontId="5"/>
  </si>
  <si>
    <t>16</t>
  </si>
  <si>
    <t>36</t>
  </si>
  <si>
    <t>17</t>
  </si>
  <si>
    <t>37</t>
  </si>
  <si>
    <t>18</t>
  </si>
  <si>
    <t>38</t>
  </si>
  <si>
    <t>19</t>
  </si>
  <si>
    <t>39</t>
  </si>
  <si>
    <t xml:space="preserve">40～44 </t>
    <phoneticPr fontId="22"/>
  </si>
  <si>
    <t>70～74</t>
    <phoneticPr fontId="22"/>
  </si>
  <si>
    <t>40</t>
    <phoneticPr fontId="5"/>
  </si>
  <si>
    <t>70</t>
    <phoneticPr fontId="5"/>
  </si>
  <si>
    <t>41</t>
  </si>
  <si>
    <t>71</t>
  </si>
  <si>
    <t>42</t>
  </si>
  <si>
    <t>72</t>
  </si>
  <si>
    <t>43</t>
  </si>
  <si>
    <t>73</t>
  </si>
  <si>
    <t>44</t>
  </si>
  <si>
    <t>74</t>
  </si>
  <si>
    <t>45～49</t>
    <phoneticPr fontId="22"/>
  </si>
  <si>
    <t>75～79</t>
    <phoneticPr fontId="22"/>
  </si>
  <si>
    <t>45</t>
    <phoneticPr fontId="5"/>
  </si>
  <si>
    <t>75</t>
    <phoneticPr fontId="5"/>
  </si>
  <si>
    <t>46</t>
  </si>
  <si>
    <t>76</t>
  </si>
  <si>
    <t>47</t>
  </si>
  <si>
    <t>77</t>
  </si>
  <si>
    <t>48</t>
  </si>
  <si>
    <t>78</t>
  </si>
  <si>
    <t>49</t>
  </si>
  <si>
    <t>79</t>
  </si>
  <si>
    <t>50～54</t>
    <phoneticPr fontId="22"/>
  </si>
  <si>
    <t>80～84</t>
    <phoneticPr fontId="22"/>
  </si>
  <si>
    <t>50</t>
    <phoneticPr fontId="5"/>
  </si>
  <si>
    <t>80</t>
    <phoneticPr fontId="5"/>
  </si>
  <si>
    <t>51</t>
  </si>
  <si>
    <t>81</t>
  </si>
  <si>
    <t>52</t>
  </si>
  <si>
    <t>82</t>
  </si>
  <si>
    <t>53</t>
  </si>
  <si>
    <t>83</t>
  </si>
  <si>
    <t>54</t>
  </si>
  <si>
    <t>84</t>
  </si>
  <si>
    <t>55～59</t>
    <phoneticPr fontId="22"/>
  </si>
  <si>
    <t>85～89</t>
    <phoneticPr fontId="22"/>
  </si>
  <si>
    <t>55</t>
    <phoneticPr fontId="5"/>
  </si>
  <si>
    <t>85</t>
    <phoneticPr fontId="5"/>
  </si>
  <si>
    <t>56</t>
  </si>
  <si>
    <t>86</t>
  </si>
  <si>
    <t>57</t>
  </si>
  <si>
    <t>87</t>
  </si>
  <si>
    <t>58</t>
  </si>
  <si>
    <t>88</t>
  </si>
  <si>
    <t>59</t>
  </si>
  <si>
    <t>89</t>
  </si>
  <si>
    <t>60～64</t>
    <phoneticPr fontId="22"/>
  </si>
  <si>
    <t>90～94</t>
    <phoneticPr fontId="22"/>
  </si>
  <si>
    <t>60</t>
    <phoneticPr fontId="5"/>
  </si>
  <si>
    <t>90</t>
    <phoneticPr fontId="5"/>
  </si>
  <si>
    <t>61</t>
  </si>
  <si>
    <t>91</t>
  </si>
  <si>
    <t>62</t>
  </si>
  <si>
    <t>92</t>
  </si>
  <si>
    <t>63</t>
  </si>
  <si>
    <t>93</t>
  </si>
  <si>
    <t>64</t>
  </si>
  <si>
    <t>94</t>
  </si>
  <si>
    <t xml:space="preserve">65～69    </t>
    <phoneticPr fontId="22"/>
  </si>
  <si>
    <t>95～99</t>
    <phoneticPr fontId="22"/>
  </si>
  <si>
    <t>65</t>
    <phoneticPr fontId="5"/>
  </si>
  <si>
    <t>95</t>
    <phoneticPr fontId="5"/>
  </si>
  <si>
    <t>66</t>
  </si>
  <si>
    <t>96</t>
  </si>
  <si>
    <t>67</t>
  </si>
  <si>
    <t>97</t>
  </si>
  <si>
    <t>68</t>
  </si>
  <si>
    <t>98</t>
  </si>
  <si>
    <t>69</t>
  </si>
  <si>
    <t>99</t>
  </si>
  <si>
    <t>100 歳以上</t>
    <phoneticPr fontId="22"/>
  </si>
  <si>
    <t>不詳</t>
    <phoneticPr fontId="22"/>
  </si>
  <si>
    <t>資料：令和２年国勢調査</t>
    <rPh sb="0" eb="2">
      <t>シリョウ</t>
    </rPh>
    <rPh sb="3" eb="5">
      <t>レイワ</t>
    </rPh>
    <rPh sb="6" eb="7">
      <t>ネン</t>
    </rPh>
    <rPh sb="7" eb="9">
      <t>コクセイ</t>
    </rPh>
    <rPh sb="9" eb="11">
      <t>チョウサ</t>
    </rPh>
    <phoneticPr fontId="5"/>
  </si>
  <si>
    <t>２２　人口集中地区の人口及び面積</t>
    <rPh sb="3" eb="5">
      <t>ジンコウ</t>
    </rPh>
    <rPh sb="5" eb="7">
      <t>シュウチュウ</t>
    </rPh>
    <rPh sb="7" eb="9">
      <t>チク</t>
    </rPh>
    <rPh sb="10" eb="12">
      <t>ジンコウ</t>
    </rPh>
    <rPh sb="12" eb="13">
      <t>オヨ</t>
    </rPh>
    <rPh sb="14" eb="16">
      <t>メンセキ</t>
    </rPh>
    <phoneticPr fontId="5"/>
  </si>
  <si>
    <t>人　　　口</t>
    <rPh sb="0" eb="1">
      <t>ヒト</t>
    </rPh>
    <rPh sb="4" eb="5">
      <t>クチ</t>
    </rPh>
    <phoneticPr fontId="5"/>
  </si>
  <si>
    <t>面積</t>
    <rPh sb="0" eb="2">
      <t>メンセキ</t>
    </rPh>
    <phoneticPr fontId="5"/>
  </si>
  <si>
    <t>市全体に対する割合</t>
    <rPh sb="0" eb="3">
      <t>シゼンタイ</t>
    </rPh>
    <rPh sb="4" eb="5">
      <t>タイ</t>
    </rPh>
    <rPh sb="7" eb="9">
      <t>ワリアイ</t>
    </rPh>
    <phoneticPr fontId="5"/>
  </si>
  <si>
    <t>人　口</t>
    <rPh sb="0" eb="1">
      <t>ヒト</t>
    </rPh>
    <rPh sb="2" eb="3">
      <t>クチ</t>
    </rPh>
    <phoneticPr fontId="5"/>
  </si>
  <si>
    <t>面　積</t>
    <rPh sb="0" eb="1">
      <t>メン</t>
    </rPh>
    <rPh sb="2" eb="3">
      <t>セキ</t>
    </rPh>
    <phoneticPr fontId="5"/>
  </si>
  <si>
    <t>　　　　　人</t>
    <rPh sb="5" eb="6">
      <t>ニン</t>
    </rPh>
    <phoneticPr fontId="5"/>
  </si>
  <si>
    <t>　k㎡</t>
    <phoneticPr fontId="5"/>
  </si>
  <si>
    <t>　　％</t>
    <phoneticPr fontId="5"/>
  </si>
  <si>
    <t xml:space="preserve">※人口集中地区（DID）とは、人口密度の高い基本単位区（原則として人口密度1k㎡当たり
　 </t>
    <rPh sb="1" eb="3">
      <t>ジンコウ</t>
    </rPh>
    <rPh sb="3" eb="5">
      <t>シュウチュウ</t>
    </rPh>
    <rPh sb="5" eb="7">
      <t>チク</t>
    </rPh>
    <rPh sb="15" eb="17">
      <t>ジンコウ</t>
    </rPh>
    <rPh sb="17" eb="19">
      <t>ミツド</t>
    </rPh>
    <rPh sb="20" eb="21">
      <t>タカ</t>
    </rPh>
    <rPh sb="22" eb="24">
      <t>キホン</t>
    </rPh>
    <rPh sb="24" eb="26">
      <t>タンイ</t>
    </rPh>
    <rPh sb="26" eb="27">
      <t>ク</t>
    </rPh>
    <rPh sb="28" eb="30">
      <t>ゲンソク</t>
    </rPh>
    <rPh sb="33" eb="35">
      <t>ジンコウ</t>
    </rPh>
    <rPh sb="35" eb="37">
      <t>ミツド</t>
    </rPh>
    <rPh sb="40" eb="41">
      <t>ア</t>
    </rPh>
    <phoneticPr fontId="5"/>
  </si>
  <si>
    <t>　約4,000人以上）が隣接して人口 5,000人以上を有する都市地域である。</t>
    <phoneticPr fontId="5"/>
  </si>
  <si>
    <t>２３　国勢調査地区別人口・世帯数</t>
    <rPh sb="3" eb="5">
      <t>コクセイ</t>
    </rPh>
    <rPh sb="5" eb="7">
      <t>チョウサ</t>
    </rPh>
    <rPh sb="7" eb="9">
      <t>チク</t>
    </rPh>
    <rPh sb="9" eb="10">
      <t>ベツ</t>
    </rPh>
    <rPh sb="10" eb="12">
      <t>ジンコウ</t>
    </rPh>
    <rPh sb="13" eb="16">
      <t>セタイスウ</t>
    </rPh>
    <phoneticPr fontId="5"/>
  </si>
  <si>
    <t>令和２年１０月１日現在</t>
    <rPh sb="0" eb="2">
      <t>レイワ</t>
    </rPh>
    <rPh sb="3" eb="4">
      <t>ネン</t>
    </rPh>
    <rPh sb="6" eb="7">
      <t>ガツ</t>
    </rPh>
    <rPh sb="8" eb="11">
      <t>ニチゲンザイ</t>
    </rPh>
    <phoneticPr fontId="5"/>
  </si>
  <si>
    <t>地　　区</t>
    <rPh sb="0" eb="1">
      <t>チ</t>
    </rPh>
    <rPh sb="3" eb="4">
      <t>ク</t>
    </rPh>
    <phoneticPr fontId="5"/>
  </si>
  <si>
    <t>人　　　　　　　　口</t>
    <rPh sb="0" eb="1">
      <t>ヒト</t>
    </rPh>
    <rPh sb="9" eb="10">
      <t>クチ</t>
    </rPh>
    <phoneticPr fontId="5"/>
  </si>
  <si>
    <t>地区人口
割　　　合</t>
    <rPh sb="0" eb="2">
      <t>チク</t>
    </rPh>
    <rPh sb="2" eb="4">
      <t>ジンコウ</t>
    </rPh>
    <rPh sb="5" eb="6">
      <t>ワリ</t>
    </rPh>
    <rPh sb="9" eb="10">
      <t>ゴウ</t>
    </rPh>
    <phoneticPr fontId="5"/>
  </si>
  <si>
    <t>総　　　　数</t>
    <rPh sb="0" eb="1">
      <t>ソウ</t>
    </rPh>
    <rPh sb="5" eb="6">
      <t>スウ</t>
    </rPh>
    <phoneticPr fontId="5"/>
  </si>
  <si>
    <t>総　 数</t>
    <rPh sb="0" eb="1">
      <t>フサ</t>
    </rPh>
    <rPh sb="3" eb="4">
      <t>カズ</t>
    </rPh>
    <phoneticPr fontId="5"/>
  </si>
  <si>
    <t>飯 　能</t>
    <rPh sb="0" eb="1">
      <t>メシ</t>
    </rPh>
    <rPh sb="3" eb="4">
      <t>ノウ</t>
    </rPh>
    <phoneticPr fontId="5"/>
  </si>
  <si>
    <t>精　 明</t>
    <rPh sb="0" eb="1">
      <t>セイ</t>
    </rPh>
    <rPh sb="3" eb="4">
      <t>メイ</t>
    </rPh>
    <phoneticPr fontId="5"/>
  </si>
  <si>
    <t>加　 治</t>
    <rPh sb="0" eb="1">
      <t>クワ</t>
    </rPh>
    <rPh sb="3" eb="4">
      <t>オサム</t>
    </rPh>
    <phoneticPr fontId="5"/>
  </si>
  <si>
    <t>吾　 野</t>
    <rPh sb="0" eb="1">
      <t>ワレ</t>
    </rPh>
    <rPh sb="3" eb="4">
      <t>ノ</t>
    </rPh>
    <phoneticPr fontId="5"/>
  </si>
  <si>
    <t>東吾野</t>
    <rPh sb="0" eb="1">
      <t>ヒガシ</t>
    </rPh>
    <rPh sb="1" eb="3">
      <t>アガノ</t>
    </rPh>
    <phoneticPr fontId="5"/>
  </si>
  <si>
    <t>名　 栗</t>
    <rPh sb="0" eb="1">
      <t>ナ</t>
    </rPh>
    <rPh sb="3" eb="4">
      <t>クリ</t>
    </rPh>
    <phoneticPr fontId="5"/>
  </si>
  <si>
    <t>２４　国勢調査国籍別外国人数</t>
    <rPh sb="3" eb="5">
      <t>コクセイ</t>
    </rPh>
    <rPh sb="5" eb="7">
      <t>チョウサ</t>
    </rPh>
    <rPh sb="7" eb="9">
      <t>コクセキ</t>
    </rPh>
    <rPh sb="9" eb="10">
      <t>ベツ</t>
    </rPh>
    <rPh sb="10" eb="12">
      <t>ガイコク</t>
    </rPh>
    <rPh sb="12" eb="13">
      <t>ジン</t>
    </rPh>
    <rPh sb="13" eb="14">
      <t>スウ</t>
    </rPh>
    <phoneticPr fontId="5"/>
  </si>
  <si>
    <t>令和２年１０月１日現在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5"/>
  </si>
  <si>
    <t>区　分</t>
    <rPh sb="0" eb="1">
      <t>ク</t>
    </rPh>
    <rPh sb="2" eb="3">
      <t>ブン</t>
    </rPh>
    <phoneticPr fontId="5"/>
  </si>
  <si>
    <t>韓国・朝鮮</t>
    <rPh sb="0" eb="2">
      <t>カンコク</t>
    </rPh>
    <rPh sb="3" eb="5">
      <t>チョウセン</t>
    </rPh>
    <phoneticPr fontId="5"/>
  </si>
  <si>
    <t>中　国</t>
    <rPh sb="0" eb="1">
      <t>ナカ</t>
    </rPh>
    <rPh sb="2" eb="3">
      <t>クニ</t>
    </rPh>
    <phoneticPr fontId="5"/>
  </si>
  <si>
    <t>フィリピン</t>
    <phoneticPr fontId="5"/>
  </si>
  <si>
    <t>タイ</t>
    <phoneticPr fontId="5"/>
  </si>
  <si>
    <t>インドネシア</t>
    <phoneticPr fontId="5"/>
  </si>
  <si>
    <t>ベトナム</t>
    <phoneticPr fontId="5"/>
  </si>
  <si>
    <t>インド</t>
    <phoneticPr fontId="5"/>
  </si>
  <si>
    <t>イギリス</t>
    <phoneticPr fontId="5"/>
  </si>
  <si>
    <t>アメリカ</t>
    <phoneticPr fontId="5"/>
  </si>
  <si>
    <t>ブラジル</t>
    <phoneticPr fontId="5"/>
  </si>
  <si>
    <t>ペルー</t>
    <phoneticPr fontId="5"/>
  </si>
  <si>
    <t>その他</t>
    <rPh sb="2" eb="3">
      <t>タ</t>
    </rPh>
    <phoneticPr fontId="5"/>
  </si>
  <si>
    <t>※総数には、無国籍及び国名「不詳」を含む。</t>
    <rPh sb="1" eb="3">
      <t>ソウスウ</t>
    </rPh>
    <rPh sb="6" eb="9">
      <t>ムコクセキ</t>
    </rPh>
    <rPh sb="9" eb="10">
      <t>オヨ</t>
    </rPh>
    <rPh sb="11" eb="13">
      <t>コクメイ</t>
    </rPh>
    <rPh sb="14" eb="16">
      <t>フショウ</t>
    </rPh>
    <rPh sb="18" eb="19">
      <t>フク</t>
    </rPh>
    <phoneticPr fontId="5"/>
  </si>
  <si>
    <t>２５　世帯人員別６５歳以上世帯員のいる一般世帯数、一般世帯人員及び６５歳以上世帯人員</t>
    <rPh sb="3" eb="5">
      <t>セタイ</t>
    </rPh>
    <rPh sb="5" eb="7">
      <t>ジンイン</t>
    </rPh>
    <rPh sb="7" eb="8">
      <t>ベツ</t>
    </rPh>
    <rPh sb="10" eb="13">
      <t>サイイジョウ</t>
    </rPh>
    <rPh sb="13" eb="16">
      <t>セタイイン</t>
    </rPh>
    <rPh sb="19" eb="21">
      <t>イッパン</t>
    </rPh>
    <rPh sb="21" eb="24">
      <t>セタイスウ</t>
    </rPh>
    <phoneticPr fontId="5"/>
  </si>
  <si>
    <t>令和２年１０月１日現在（単位：世帯、人）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7">
      <t>セタイ</t>
    </rPh>
    <rPh sb="18" eb="19">
      <t>ヒト</t>
    </rPh>
    <phoneticPr fontId="5"/>
  </si>
  <si>
    <t>区　　　  分</t>
    <rPh sb="0" eb="1">
      <t>ク</t>
    </rPh>
    <rPh sb="6" eb="7">
      <t>ブン</t>
    </rPh>
    <phoneticPr fontId="5"/>
  </si>
  <si>
    <t>世帯人員が
１人</t>
    <rPh sb="0" eb="2">
      <t>セタイ</t>
    </rPh>
    <rPh sb="2" eb="4">
      <t>ジンイン</t>
    </rPh>
    <rPh sb="7" eb="8">
      <t>ニン</t>
    </rPh>
    <phoneticPr fontId="5"/>
  </si>
  <si>
    <t>２人</t>
    <rPh sb="1" eb="2">
      <t>ニン</t>
    </rPh>
    <phoneticPr fontId="5"/>
  </si>
  <si>
    <t>３人</t>
    <rPh sb="1" eb="2">
      <t>ニン</t>
    </rPh>
    <phoneticPr fontId="5"/>
  </si>
  <si>
    <t>４人</t>
    <rPh sb="1" eb="2">
      <t>ニン</t>
    </rPh>
    <phoneticPr fontId="5"/>
  </si>
  <si>
    <t>５人</t>
    <rPh sb="1" eb="2">
      <t>ニン</t>
    </rPh>
    <phoneticPr fontId="5"/>
  </si>
  <si>
    <t>６人</t>
    <rPh sb="1" eb="2">
      <t>ニン</t>
    </rPh>
    <phoneticPr fontId="5"/>
  </si>
  <si>
    <t>７人以上</t>
    <rPh sb="1" eb="2">
      <t>ニン</t>
    </rPh>
    <rPh sb="2" eb="4">
      <t>イジョウ</t>
    </rPh>
    <phoneticPr fontId="5"/>
  </si>
  <si>
    <t>６５歳以上世帯員がいる
一般世帯の</t>
    <rPh sb="2" eb="3">
      <t>サイ</t>
    </rPh>
    <rPh sb="3" eb="5">
      <t>イジョウ</t>
    </rPh>
    <rPh sb="5" eb="8">
      <t>セタイイン</t>
    </rPh>
    <rPh sb="12" eb="14">
      <t>イッパン</t>
    </rPh>
    <rPh sb="14" eb="16">
      <t>セタイ</t>
    </rPh>
    <phoneticPr fontId="5"/>
  </si>
  <si>
    <t>世帯数</t>
    <rPh sb="0" eb="1">
      <t>ヨ</t>
    </rPh>
    <rPh sb="1" eb="2">
      <t>オビ</t>
    </rPh>
    <rPh sb="2" eb="3">
      <t>スウ</t>
    </rPh>
    <phoneticPr fontId="5"/>
  </si>
  <si>
    <t>世帯人員</t>
    <rPh sb="0" eb="1">
      <t>ヨ</t>
    </rPh>
    <rPh sb="1" eb="2">
      <t>オビ</t>
    </rPh>
    <rPh sb="2" eb="3">
      <t>ニン</t>
    </rPh>
    <rPh sb="3" eb="4">
      <t>イン</t>
    </rPh>
    <phoneticPr fontId="5"/>
  </si>
  <si>
    <t>６５歳以上世帯人員</t>
    <rPh sb="5" eb="7">
      <t>セタイ</t>
    </rPh>
    <phoneticPr fontId="5"/>
  </si>
  <si>
    <t>２６　施設等の世帯の種類、世帯人員別施設等の世帯数
及び施設等の世帯人員</t>
    <rPh sb="3" eb="5">
      <t>シセツ</t>
    </rPh>
    <rPh sb="5" eb="6">
      <t>トウ</t>
    </rPh>
    <rPh sb="7" eb="9">
      <t>セタイ</t>
    </rPh>
    <rPh sb="10" eb="12">
      <t>シュルイ</t>
    </rPh>
    <rPh sb="13" eb="15">
      <t>セタイ</t>
    </rPh>
    <rPh sb="15" eb="17">
      <t>ジンイン</t>
    </rPh>
    <rPh sb="17" eb="18">
      <t>ベツ</t>
    </rPh>
    <rPh sb="18" eb="20">
      <t>シセツ</t>
    </rPh>
    <rPh sb="20" eb="21">
      <t>トウ</t>
    </rPh>
    <rPh sb="22" eb="24">
      <t>セタイ</t>
    </rPh>
    <rPh sb="24" eb="25">
      <t>スウ</t>
    </rPh>
    <rPh sb="26" eb="27">
      <t>オヨ</t>
    </rPh>
    <rPh sb="28" eb="30">
      <t>シセツ</t>
    </rPh>
    <rPh sb="30" eb="31">
      <t>トウ</t>
    </rPh>
    <rPh sb="32" eb="34">
      <t>セタイ</t>
    </rPh>
    <rPh sb="34" eb="36">
      <t>ジンイン</t>
    </rPh>
    <phoneticPr fontId="5"/>
  </si>
  <si>
    <t>区　　　分</t>
    <rPh sb="0" eb="1">
      <t>ク</t>
    </rPh>
    <rPh sb="4" eb="5">
      <t>ブン</t>
    </rPh>
    <phoneticPr fontId="5"/>
  </si>
  <si>
    <t>世　　帯　　数</t>
    <rPh sb="0" eb="1">
      <t>ヨ</t>
    </rPh>
    <rPh sb="3" eb="4">
      <t>オビ</t>
    </rPh>
    <rPh sb="6" eb="7">
      <t>カズ</t>
    </rPh>
    <phoneticPr fontId="5"/>
  </si>
  <si>
    <t>世　　帯　　人　　員</t>
    <rPh sb="0" eb="1">
      <t>ヨ</t>
    </rPh>
    <rPh sb="3" eb="4">
      <t>オビ</t>
    </rPh>
    <rPh sb="6" eb="7">
      <t>ヒト</t>
    </rPh>
    <rPh sb="9" eb="10">
      <t>イン</t>
    </rPh>
    <phoneticPr fontId="5"/>
  </si>
  <si>
    <t>世帯人員　　が１～４人</t>
    <rPh sb="0" eb="2">
      <t>セタイ</t>
    </rPh>
    <rPh sb="2" eb="4">
      <t>ジンイン</t>
    </rPh>
    <rPh sb="10" eb="11">
      <t>ニン</t>
    </rPh>
    <phoneticPr fontId="5"/>
  </si>
  <si>
    <t>５
～
２９人</t>
    <rPh sb="6" eb="7">
      <t>ニン</t>
    </rPh>
    <phoneticPr fontId="5"/>
  </si>
  <si>
    <t>３０
～
４９人</t>
    <rPh sb="7" eb="8">
      <t>ニン</t>
    </rPh>
    <phoneticPr fontId="5"/>
  </si>
  <si>
    <t>５０人　　　　以上</t>
    <rPh sb="2" eb="3">
      <t>ニン</t>
    </rPh>
    <rPh sb="7" eb="9">
      <t>イジョウ</t>
    </rPh>
    <phoneticPr fontId="5"/>
  </si>
  <si>
    <t>寮・寄宿舎の学生・生徒</t>
    <rPh sb="0" eb="1">
      <t>リョウ</t>
    </rPh>
    <rPh sb="2" eb="5">
      <t>キシュクシャ</t>
    </rPh>
    <rPh sb="6" eb="8">
      <t>ガクセイ</t>
    </rPh>
    <rPh sb="9" eb="11">
      <t>セイト</t>
    </rPh>
    <phoneticPr fontId="5"/>
  </si>
  <si>
    <t>病院・療養所の入院者</t>
    <rPh sb="0" eb="2">
      <t>ビョウイン</t>
    </rPh>
    <rPh sb="3" eb="5">
      <t>リョウヨウ</t>
    </rPh>
    <rPh sb="5" eb="6">
      <t>ジョ</t>
    </rPh>
    <rPh sb="7" eb="10">
      <t>ニュウインシャ</t>
    </rPh>
    <phoneticPr fontId="5"/>
  </si>
  <si>
    <t>社会施設の入所者</t>
    <rPh sb="0" eb="2">
      <t>シャカイ</t>
    </rPh>
    <rPh sb="2" eb="4">
      <t>シセツ</t>
    </rPh>
    <rPh sb="5" eb="8">
      <t>ニュウショシャ</t>
    </rPh>
    <phoneticPr fontId="5"/>
  </si>
  <si>
    <t>自衛隊営舎内居住者</t>
    <rPh sb="0" eb="3">
      <t>ジエイタイ</t>
    </rPh>
    <rPh sb="3" eb="5">
      <t>エイシャ</t>
    </rPh>
    <rPh sb="5" eb="6">
      <t>ナイ</t>
    </rPh>
    <rPh sb="6" eb="9">
      <t>キョジュウシャ</t>
    </rPh>
    <phoneticPr fontId="5"/>
  </si>
  <si>
    <t>－</t>
  </si>
  <si>
    <t>矯正施設の入所者</t>
    <rPh sb="0" eb="2">
      <t>キョウセイ</t>
    </rPh>
    <rPh sb="2" eb="4">
      <t>シセツ</t>
    </rPh>
    <rPh sb="5" eb="7">
      <t>ニュウショ</t>
    </rPh>
    <rPh sb="7" eb="8">
      <t>シャ</t>
    </rPh>
    <phoneticPr fontId="5"/>
  </si>
  <si>
    <t>２７　世帯の家族類型別一般世帯数</t>
    <rPh sb="3" eb="5">
      <t>セタイ</t>
    </rPh>
    <rPh sb="6" eb="8">
      <t>カゾク</t>
    </rPh>
    <rPh sb="8" eb="10">
      <t>ルイケイ</t>
    </rPh>
    <rPh sb="10" eb="11">
      <t>ベツ</t>
    </rPh>
    <rPh sb="11" eb="13">
      <t>イッパン</t>
    </rPh>
    <rPh sb="13" eb="16">
      <t>セタイスウ</t>
    </rPh>
    <phoneticPr fontId="23"/>
  </si>
  <si>
    <t>世　帯　の　家　族　類　型</t>
    <rPh sb="0" eb="1">
      <t>ヨ</t>
    </rPh>
    <rPh sb="2" eb="3">
      <t>オビ</t>
    </rPh>
    <rPh sb="6" eb="7">
      <t>イエ</t>
    </rPh>
    <rPh sb="8" eb="9">
      <t>ヤカラ</t>
    </rPh>
    <rPh sb="10" eb="11">
      <t>タグイ</t>
    </rPh>
    <rPh sb="12" eb="13">
      <t>カタ</t>
    </rPh>
    <phoneticPr fontId="23"/>
  </si>
  <si>
    <t>一般世帯数</t>
    <rPh sb="0" eb="2">
      <t>イッパン</t>
    </rPh>
    <rPh sb="2" eb="5">
      <t>セタイスウ</t>
    </rPh>
    <phoneticPr fontId="23"/>
  </si>
  <si>
    <t>一般世帯人員</t>
    <rPh sb="0" eb="2">
      <t>イッパン</t>
    </rPh>
    <rPh sb="2" eb="4">
      <t>セタイ</t>
    </rPh>
    <rPh sb="4" eb="6">
      <t>ジンイン</t>
    </rPh>
    <phoneticPr fontId="23"/>
  </si>
  <si>
    <t xml:space="preserve">６歳未満世帯員のいる一般世帯 </t>
    <rPh sb="4" eb="6">
      <t>セタイ</t>
    </rPh>
    <rPh sb="6" eb="7">
      <t>イン</t>
    </rPh>
    <rPh sb="10" eb="12">
      <t>イッパン</t>
    </rPh>
    <rPh sb="12" eb="14">
      <t>セタイ</t>
    </rPh>
    <phoneticPr fontId="22"/>
  </si>
  <si>
    <t>世帯数</t>
    <phoneticPr fontId="22"/>
  </si>
  <si>
    <t>世帯人員</t>
    <phoneticPr fontId="22"/>
  </si>
  <si>
    <t xml:space="preserve">総数   </t>
    <phoneticPr fontId="22"/>
  </si>
  <si>
    <t>親族のみの世帯</t>
    <phoneticPr fontId="22"/>
  </si>
  <si>
    <t>核家族世帯</t>
    <phoneticPr fontId="22"/>
  </si>
  <si>
    <t>夫婦のみの世帯</t>
    <phoneticPr fontId="22"/>
  </si>
  <si>
    <t>-</t>
  </si>
  <si>
    <t>夫婦と子供から成る世帯</t>
    <phoneticPr fontId="22"/>
  </si>
  <si>
    <t xml:space="preserve">男親と子供から成る世帯 </t>
    <phoneticPr fontId="22"/>
  </si>
  <si>
    <t>女親と子供から成る世帯</t>
    <phoneticPr fontId="22"/>
  </si>
  <si>
    <t>核家族以外の世帯</t>
    <rPh sb="0" eb="3">
      <t>カクカゾク</t>
    </rPh>
    <rPh sb="3" eb="5">
      <t>イガイ</t>
    </rPh>
    <phoneticPr fontId="22"/>
  </si>
  <si>
    <t>夫婦と両親から成る世帯</t>
    <phoneticPr fontId="22"/>
  </si>
  <si>
    <t>夫婦と夫の親から成る世帯</t>
    <phoneticPr fontId="22"/>
  </si>
  <si>
    <t>夫婦と妻の親から成る世帯</t>
    <phoneticPr fontId="22"/>
  </si>
  <si>
    <t>夫婦とひとり親から成る世帯</t>
    <phoneticPr fontId="22"/>
  </si>
  <si>
    <t>夫婦，子供と両親から成る世帯※1</t>
    <phoneticPr fontId="22"/>
  </si>
  <si>
    <t>夫婦，子供と夫の親から成る世帯</t>
    <phoneticPr fontId="22"/>
  </si>
  <si>
    <t>夫婦，子供と妻の親から成る世帯</t>
    <rPh sb="6" eb="7">
      <t>ツマ</t>
    </rPh>
    <phoneticPr fontId="22"/>
  </si>
  <si>
    <t>夫婦，子供とひとり親から成る世帯※1</t>
    <phoneticPr fontId="1"/>
  </si>
  <si>
    <t>夫婦と他の親族（親，子供を含まない）から成る世帯</t>
    <rPh sb="20" eb="21">
      <t>ナ</t>
    </rPh>
    <rPh sb="22" eb="24">
      <t>セタイ</t>
    </rPh>
    <phoneticPr fontId="22"/>
  </si>
  <si>
    <t>夫婦，子供と他の親族（親を含まない）から成る世帯</t>
    <rPh sb="20" eb="21">
      <t>ナ</t>
    </rPh>
    <rPh sb="22" eb="24">
      <t>セタイ</t>
    </rPh>
    <phoneticPr fontId="22"/>
  </si>
  <si>
    <t>夫婦，親と他の親族（子供を含まない）から成る世帯※1</t>
    <rPh sb="20" eb="21">
      <t>ナ</t>
    </rPh>
    <rPh sb="22" eb="24">
      <t>セタイ</t>
    </rPh>
    <phoneticPr fontId="22"/>
  </si>
  <si>
    <t>夫婦，夫の親と他の親族から成る世帯</t>
    <rPh sb="7" eb="8">
      <t>タ</t>
    </rPh>
    <rPh sb="9" eb="11">
      <t>シンゾク</t>
    </rPh>
    <phoneticPr fontId="22"/>
  </si>
  <si>
    <t>夫婦，妻の親と他の親族から成る世帯</t>
    <rPh sb="3" eb="4">
      <t>ツマ</t>
    </rPh>
    <rPh sb="7" eb="8">
      <t>タ</t>
    </rPh>
    <rPh sb="9" eb="11">
      <t>シンゾク</t>
    </rPh>
    <phoneticPr fontId="22"/>
  </si>
  <si>
    <t>夫婦，子供，親と他の親族から成る世帯※1</t>
    <phoneticPr fontId="22"/>
  </si>
  <si>
    <t>夫婦，子供，夫の親と他の親族から成る世帯</t>
    <rPh sb="16" eb="17">
      <t>ナ</t>
    </rPh>
    <rPh sb="18" eb="20">
      <t>セタイ</t>
    </rPh>
    <phoneticPr fontId="22"/>
  </si>
  <si>
    <t>夫婦，子供，妻の親と他の親族から成る世帯</t>
    <rPh sb="16" eb="17">
      <t>ナ</t>
    </rPh>
    <rPh sb="18" eb="20">
      <t>セタイ</t>
    </rPh>
    <phoneticPr fontId="22"/>
  </si>
  <si>
    <t>兄弟姉妹のみから成る世帯</t>
    <phoneticPr fontId="22"/>
  </si>
  <si>
    <t>他に分類されない世帯</t>
    <phoneticPr fontId="22"/>
  </si>
  <si>
    <t>非親族を含む世帯</t>
    <rPh sb="4" eb="5">
      <t>フク</t>
    </rPh>
    <phoneticPr fontId="22"/>
  </si>
  <si>
    <t>単独世帯</t>
    <phoneticPr fontId="22"/>
  </si>
  <si>
    <t>世帯の家族類型「不詳」</t>
    <rPh sb="0" eb="2">
      <t>セタイ</t>
    </rPh>
    <rPh sb="3" eb="5">
      <t>カゾク</t>
    </rPh>
    <rPh sb="5" eb="7">
      <t>ルイケイ</t>
    </rPh>
    <rPh sb="8" eb="10">
      <t>フショウ</t>
    </rPh>
    <phoneticPr fontId="23"/>
  </si>
  <si>
    <t>（再掲）母子世帯　　</t>
  </si>
  <si>
    <t>（再掲）父子世帯</t>
    <rPh sb="1" eb="3">
      <t>サイケイ</t>
    </rPh>
    <rPh sb="4" eb="5">
      <t>チチ</t>
    </rPh>
    <rPh sb="5" eb="6">
      <t>コ</t>
    </rPh>
    <rPh sb="6" eb="7">
      <t>ヨ</t>
    </rPh>
    <rPh sb="7" eb="8">
      <t>タイ</t>
    </rPh>
    <phoneticPr fontId="23"/>
  </si>
  <si>
    <t>※1夫の親か妻の親か特定できない場合を含む</t>
    <rPh sb="2" eb="3">
      <t>オット</t>
    </rPh>
    <rPh sb="4" eb="5">
      <t>オヤ</t>
    </rPh>
    <rPh sb="6" eb="7">
      <t>ツマ</t>
    </rPh>
    <rPh sb="8" eb="9">
      <t>オヤ</t>
    </rPh>
    <rPh sb="10" eb="12">
      <t>トクテイ</t>
    </rPh>
    <rPh sb="16" eb="18">
      <t>バアイ</t>
    </rPh>
    <rPh sb="19" eb="20">
      <t>フク</t>
    </rPh>
    <phoneticPr fontId="23"/>
  </si>
  <si>
    <t>※2未婚、死別または離別の女親（男親）と、その未婚の20歳未満の子どものみから成る一般世帯</t>
    <rPh sb="2" eb="4">
      <t>ミコン</t>
    </rPh>
    <rPh sb="5" eb="7">
      <t>シベツ</t>
    </rPh>
    <rPh sb="10" eb="12">
      <t>リベツ</t>
    </rPh>
    <rPh sb="13" eb="14">
      <t>オンナ</t>
    </rPh>
    <rPh sb="14" eb="15">
      <t>オヤ</t>
    </rPh>
    <rPh sb="16" eb="17">
      <t>オトコ</t>
    </rPh>
    <rPh sb="17" eb="18">
      <t>オヤ</t>
    </rPh>
    <rPh sb="23" eb="25">
      <t>ミコン</t>
    </rPh>
    <rPh sb="28" eb="29">
      <t>サイ</t>
    </rPh>
    <rPh sb="29" eb="31">
      <t>ミマン</t>
    </rPh>
    <rPh sb="32" eb="33">
      <t>コ</t>
    </rPh>
    <rPh sb="39" eb="40">
      <t>ナ</t>
    </rPh>
    <rPh sb="41" eb="43">
      <t>イッパン</t>
    </rPh>
    <rPh sb="43" eb="45">
      <t>セタイ</t>
    </rPh>
    <phoneticPr fontId="23"/>
  </si>
  <si>
    <t>及び一般世帯人員</t>
    <rPh sb="0" eb="1">
      <t>オヨ</t>
    </rPh>
    <rPh sb="2" eb="4">
      <t>イッパン</t>
    </rPh>
    <rPh sb="4" eb="6">
      <t>セタイ</t>
    </rPh>
    <rPh sb="6" eb="8">
      <t>ジンイン</t>
    </rPh>
    <phoneticPr fontId="23"/>
  </si>
  <si>
    <t>令和２年１０月１日現在（単位：人、世帯）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ニン</t>
    </rPh>
    <rPh sb="17" eb="19">
      <t>セタイ</t>
    </rPh>
    <phoneticPr fontId="23"/>
  </si>
  <si>
    <t>１８歳未満世帯員のいる一般世帯</t>
    <rPh sb="2" eb="3">
      <t>サイ</t>
    </rPh>
    <rPh sb="3" eb="5">
      <t>ミマン</t>
    </rPh>
    <rPh sb="5" eb="7">
      <t>セタイ</t>
    </rPh>
    <rPh sb="7" eb="8">
      <t>イン</t>
    </rPh>
    <rPh sb="11" eb="13">
      <t>イッパン</t>
    </rPh>
    <rPh sb="13" eb="15">
      <t>セタイ</t>
    </rPh>
    <phoneticPr fontId="23"/>
  </si>
  <si>
    <t>（再掲）３　世　代　世　帯</t>
    <rPh sb="1" eb="3">
      <t>サイケイ</t>
    </rPh>
    <rPh sb="6" eb="7">
      <t>ヨ</t>
    </rPh>
    <rPh sb="8" eb="9">
      <t>ダイ</t>
    </rPh>
    <rPh sb="10" eb="11">
      <t>ヨ</t>
    </rPh>
    <rPh sb="12" eb="13">
      <t>オビ</t>
    </rPh>
    <phoneticPr fontId="23"/>
  </si>
  <si>
    <t>６ 歳 未 満
世 帯 人 員</t>
    <rPh sb="8" eb="9">
      <t>ヨ</t>
    </rPh>
    <rPh sb="10" eb="11">
      <t>オビ</t>
    </rPh>
    <phoneticPr fontId="22"/>
  </si>
  <si>
    <t>世  帯  数</t>
    <phoneticPr fontId="22"/>
  </si>
  <si>
    <t>世 帯 人 員</t>
    <phoneticPr fontId="22"/>
  </si>
  <si>
    <t>１８ 歳 未 満
世 帯 人 員</t>
    <rPh sb="9" eb="10">
      <t>ヨ</t>
    </rPh>
    <rPh sb="11" eb="12">
      <t>オビ</t>
    </rPh>
    <phoneticPr fontId="22"/>
  </si>
  <si>
    <t>資料：令和２年国勢調査</t>
    <rPh sb="0" eb="2">
      <t>シリョウ</t>
    </rPh>
    <rPh sb="3" eb="5">
      <t>レイワ</t>
    </rPh>
    <rPh sb="6" eb="7">
      <t>ネン</t>
    </rPh>
    <rPh sb="7" eb="9">
      <t>コクセイ</t>
    </rPh>
    <rPh sb="9" eb="11">
      <t>チョウサ</t>
    </rPh>
    <phoneticPr fontId="23"/>
  </si>
  <si>
    <t>２８　産業、従業上の地位別</t>
    <rPh sb="3" eb="5">
      <t>サンギョウ</t>
    </rPh>
    <rPh sb="6" eb="7">
      <t>ジュウ</t>
    </rPh>
    <rPh sb="7" eb="8">
      <t>ギョウ</t>
    </rPh>
    <rPh sb="8" eb="9">
      <t>ジョウ</t>
    </rPh>
    <rPh sb="10" eb="12">
      <t>チイ</t>
    </rPh>
    <rPh sb="12" eb="13">
      <t>ベツ</t>
    </rPh>
    <phoneticPr fontId="5"/>
  </si>
  <si>
    <t>大　　分　　類</t>
    <rPh sb="0" eb="1">
      <t>ダイ</t>
    </rPh>
    <rPh sb="3" eb="4">
      <t>ブン</t>
    </rPh>
    <rPh sb="6" eb="7">
      <t>タグイ</t>
    </rPh>
    <phoneticPr fontId="5"/>
  </si>
  <si>
    <t>総　　　　　　　　　　　数</t>
    <rPh sb="0" eb="1">
      <t>フサ</t>
    </rPh>
    <rPh sb="12" eb="13">
      <t>カズ</t>
    </rPh>
    <phoneticPr fontId="5"/>
  </si>
  <si>
    <t>雇用者</t>
    <rPh sb="0" eb="3">
      <t>コヨウシャ</t>
    </rPh>
    <phoneticPr fontId="5"/>
  </si>
  <si>
    <t>役　　員</t>
    <rPh sb="0" eb="1">
      <t>ヤク</t>
    </rPh>
    <rPh sb="3" eb="4">
      <t>イン</t>
    </rPh>
    <phoneticPr fontId="5"/>
  </si>
  <si>
    <t>雇人の
ある業主</t>
    <rPh sb="0" eb="1">
      <t>ヤト</t>
    </rPh>
    <rPh sb="1" eb="2">
      <t>ニン</t>
    </rPh>
    <rPh sb="6" eb="8">
      <t>ギョウシュ</t>
    </rPh>
    <phoneticPr fontId="5"/>
  </si>
  <si>
    <t>雇人の
ない業主</t>
    <rPh sb="0" eb="1">
      <t>ヤト</t>
    </rPh>
    <rPh sb="1" eb="2">
      <t>ニン</t>
    </rPh>
    <rPh sb="6" eb="8">
      <t>ギョウシュ</t>
    </rPh>
    <phoneticPr fontId="5"/>
  </si>
  <si>
    <t>家族
従業者</t>
    <rPh sb="0" eb="2">
      <t>カゾク</t>
    </rPh>
    <rPh sb="3" eb="6">
      <t>ジュウギョウシャ</t>
    </rPh>
    <phoneticPr fontId="5"/>
  </si>
  <si>
    <t>家庭
内職者</t>
    <phoneticPr fontId="25"/>
  </si>
  <si>
    <t>第１次産業</t>
    <rPh sb="0" eb="1">
      <t>ダイ</t>
    </rPh>
    <rPh sb="2" eb="3">
      <t>ジ</t>
    </rPh>
    <rPh sb="3" eb="5">
      <t>サンギョウ</t>
    </rPh>
    <phoneticPr fontId="5"/>
  </si>
  <si>
    <t>農業，林業</t>
    <phoneticPr fontId="5"/>
  </si>
  <si>
    <t>　　うち農業</t>
  </si>
  <si>
    <t>漁業</t>
    <phoneticPr fontId="5"/>
  </si>
  <si>
    <t>第２次産業</t>
    <rPh sb="0" eb="1">
      <t>ダイ</t>
    </rPh>
    <rPh sb="2" eb="3">
      <t>ジ</t>
    </rPh>
    <rPh sb="3" eb="5">
      <t>サンギョウ</t>
    </rPh>
    <phoneticPr fontId="5"/>
  </si>
  <si>
    <t>鉱業，採石業，
砂利採取業</t>
    <rPh sb="0" eb="2">
      <t>コウギョウ</t>
    </rPh>
    <phoneticPr fontId="5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</si>
  <si>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</si>
  <si>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</si>
  <si>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>第３次産業</t>
    <rPh sb="0" eb="1">
      <t>ダイ</t>
    </rPh>
    <rPh sb="2" eb="3">
      <t>ジ</t>
    </rPh>
    <rPh sb="3" eb="5">
      <t>サンギョウ</t>
    </rPh>
    <phoneticPr fontId="5"/>
  </si>
  <si>
    <t>電気・ガス・
熱供給・水道業</t>
    <phoneticPr fontId="5"/>
  </si>
  <si>
    <t>情報通信業</t>
    <phoneticPr fontId="5"/>
  </si>
  <si>
    <t>運輸業，郵便業</t>
    <phoneticPr fontId="5"/>
  </si>
  <si>
    <t>卸売業，小売業</t>
    <phoneticPr fontId="5"/>
  </si>
  <si>
    <t>金融業，保険業</t>
    <phoneticPr fontId="5"/>
  </si>
  <si>
    <t>不動産業，
物品賃貸業</t>
    <phoneticPr fontId="5"/>
  </si>
  <si>
    <t>学術研究，専門・技術サービス業</t>
    <phoneticPr fontId="5"/>
  </si>
  <si>
    <t>宿泊業，飲食
サービス業</t>
    <phoneticPr fontId="5"/>
  </si>
  <si>
    <t>生活関連サービス業，娯楽業</t>
    <phoneticPr fontId="5"/>
  </si>
  <si>
    <t>教育，学習支援業</t>
    <phoneticPr fontId="5"/>
  </si>
  <si>
    <t>医療，福祉</t>
    <phoneticPr fontId="5"/>
  </si>
  <si>
    <t>複合サービス事業</t>
    <phoneticPr fontId="5"/>
  </si>
  <si>
    <t>サービス業（他に分類されないもの）</t>
    <phoneticPr fontId="5"/>
  </si>
  <si>
    <t>公務（他に分類されるものを除く）</t>
    <phoneticPr fontId="5"/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</si>
  <si>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</si>
  <si>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※総数には、従業上の地位「不詳」を含む。</t>
  </si>
  <si>
    <t>１５歳以上就業者数</t>
    <rPh sb="2" eb="3">
      <t>サイ</t>
    </rPh>
    <rPh sb="3" eb="5">
      <t>イジョウ</t>
    </rPh>
    <rPh sb="5" eb="8">
      <t>シュウギョウシャ</t>
    </rPh>
    <rPh sb="8" eb="9">
      <t>スウ</t>
    </rPh>
    <phoneticPr fontId="5"/>
  </si>
  <si>
    <t>平成２７年１０月１日現在（単位：人）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ヒト</t>
    </rPh>
    <phoneticPr fontId="5"/>
  </si>
  <si>
    <t>役　員</t>
    <rPh sb="0" eb="1">
      <t>ヤク</t>
    </rPh>
    <rPh sb="2" eb="3">
      <t>イン</t>
    </rPh>
    <phoneticPr fontId="5"/>
  </si>
  <si>
    <t>雇人の　　ある業主</t>
    <rPh sb="0" eb="1">
      <t>ヤト</t>
    </rPh>
    <rPh sb="1" eb="2">
      <t>ニン</t>
    </rPh>
    <rPh sb="7" eb="9">
      <t>ギョウシュ</t>
    </rPh>
    <phoneticPr fontId="5"/>
  </si>
  <si>
    <t>雇人の　　
ない業主</t>
    <rPh sb="0" eb="1">
      <t>ヤト</t>
    </rPh>
    <rPh sb="1" eb="2">
      <t>ニン</t>
    </rPh>
    <rPh sb="8" eb="10">
      <t>ギョウシュ</t>
    </rPh>
    <phoneticPr fontId="5"/>
  </si>
  <si>
    <t>資料：平成２７年国勢調査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phoneticPr fontId="5"/>
  </si>
  <si>
    <t>２９　常住地又は従業地・通学地による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2" eb="14">
      <t>ツウガク</t>
    </rPh>
    <rPh sb="14" eb="15">
      <t>チ</t>
    </rPh>
    <phoneticPr fontId="5"/>
  </si>
  <si>
    <t>区　　分</t>
    <rPh sb="0" eb="1">
      <t>ク</t>
    </rPh>
    <rPh sb="3" eb="4">
      <t>ブン</t>
    </rPh>
    <phoneticPr fontId="5"/>
  </si>
  <si>
    <t>常　住　地　に　よ　る　人　口</t>
    <rPh sb="0" eb="1">
      <t>ツネ</t>
    </rPh>
    <rPh sb="2" eb="3">
      <t>ジュウ</t>
    </rPh>
    <rPh sb="4" eb="5">
      <t>チ</t>
    </rPh>
    <rPh sb="12" eb="13">
      <t>ヒト</t>
    </rPh>
    <rPh sb="14" eb="15">
      <t>クチ</t>
    </rPh>
    <phoneticPr fontId="5"/>
  </si>
  <si>
    <t>常　住　地　に</t>
    <rPh sb="0" eb="1">
      <t>ツネ</t>
    </rPh>
    <rPh sb="2" eb="3">
      <t>ジュウ</t>
    </rPh>
    <rPh sb="4" eb="5">
      <t>チ</t>
    </rPh>
    <phoneticPr fontId="5"/>
  </si>
  <si>
    <t>従業も通学もしていない</t>
    <rPh sb="0" eb="2">
      <t>ジュウギョウ</t>
    </rPh>
    <rPh sb="3" eb="5">
      <t>ツウガク</t>
    </rPh>
    <phoneticPr fontId="5"/>
  </si>
  <si>
    <t>自宅で
従業</t>
    <rPh sb="0" eb="2">
      <t>ジタク</t>
    </rPh>
    <rPh sb="4" eb="5">
      <t>ジュウ</t>
    </rPh>
    <rPh sb="5" eb="6">
      <t>ギョウ</t>
    </rPh>
    <phoneticPr fontId="5"/>
  </si>
  <si>
    <t>自宅外の市内で従業・通学</t>
    <rPh sb="0" eb="2">
      <t>ジタク</t>
    </rPh>
    <rPh sb="2" eb="3">
      <t>ガイ</t>
    </rPh>
    <rPh sb="4" eb="6">
      <t>シナイ</t>
    </rPh>
    <rPh sb="7" eb="9">
      <t>ジュウギョウ</t>
    </rPh>
    <rPh sb="10" eb="12">
      <t>ツウガク</t>
    </rPh>
    <phoneticPr fontId="5"/>
  </si>
  <si>
    <t>他市区町村で従業・通学</t>
    <phoneticPr fontId="5"/>
  </si>
  <si>
    <t>不　詳</t>
    <rPh sb="0" eb="1">
      <t>フ</t>
    </rPh>
    <rPh sb="2" eb="3">
      <t>ショウ</t>
    </rPh>
    <phoneticPr fontId="5"/>
  </si>
  <si>
    <t>総 数</t>
    <rPh sb="0" eb="1">
      <t>ソウ</t>
    </rPh>
    <rPh sb="2" eb="3">
      <t>カズ</t>
    </rPh>
    <phoneticPr fontId="5"/>
  </si>
  <si>
    <t>県内他市区町村で従業・通学</t>
    <rPh sb="0" eb="2">
      <t>ケンナイ</t>
    </rPh>
    <rPh sb="2" eb="3">
      <t>タ</t>
    </rPh>
    <rPh sb="4" eb="5">
      <t>ク</t>
    </rPh>
    <rPh sb="5" eb="7">
      <t>チョウソン</t>
    </rPh>
    <rPh sb="8" eb="10">
      <t>ジュウギョウ</t>
    </rPh>
    <rPh sb="11" eb="13">
      <t>ツウガク</t>
    </rPh>
    <phoneticPr fontId="5"/>
  </si>
  <si>
    <t>他県で従業・通学</t>
    <rPh sb="0" eb="2">
      <t>タケン</t>
    </rPh>
    <rPh sb="3" eb="5">
      <t>ジュウギョウ</t>
    </rPh>
    <rPh sb="6" eb="8">
      <t>ツウガク</t>
    </rPh>
    <phoneticPr fontId="5"/>
  </si>
  <si>
    <t>１５歳未満</t>
    <rPh sb="2" eb="3">
      <t>サイ</t>
    </rPh>
    <rPh sb="3" eb="5">
      <t>ミマン</t>
    </rPh>
    <phoneticPr fontId="5"/>
  </si>
  <si>
    <t>３５～４４</t>
    <phoneticPr fontId="5"/>
  </si>
  <si>
    <t>４５～５４</t>
    <phoneticPr fontId="5"/>
  </si>
  <si>
    <t>５５～６４</t>
    <phoneticPr fontId="5"/>
  </si>
  <si>
    <t>６５～７４</t>
    <phoneticPr fontId="5"/>
  </si>
  <si>
    <t>７５歳以上</t>
    <rPh sb="2" eb="5">
      <t>サイイジョウ</t>
    </rPh>
    <phoneticPr fontId="5"/>
  </si>
  <si>
    <t>※常住地による人口の総数には、労働力状態「不詳」を含む。</t>
    <rPh sb="1" eb="3">
      <t>ジョウジュウ</t>
    </rPh>
    <rPh sb="3" eb="4">
      <t>チ</t>
    </rPh>
    <rPh sb="7" eb="9">
      <t>ジンコウ</t>
    </rPh>
    <rPh sb="10" eb="12">
      <t>ソウスウ</t>
    </rPh>
    <rPh sb="15" eb="18">
      <t>ロウドウリョク</t>
    </rPh>
    <rPh sb="18" eb="20">
      <t>ジョウタイ</t>
    </rPh>
    <rPh sb="21" eb="23">
      <t>フショウ</t>
    </rPh>
    <rPh sb="25" eb="26">
      <t>フク</t>
    </rPh>
    <phoneticPr fontId="5"/>
  </si>
  <si>
    <t>※他市区町村で従業・通学の総数には、従業地・通学地「不詳」を含む。</t>
    <rPh sb="1" eb="2">
      <t>タ</t>
    </rPh>
    <rPh sb="2" eb="6">
      <t>シクチョウソン</t>
    </rPh>
    <rPh sb="7" eb="9">
      <t>ジュウギョウ</t>
    </rPh>
    <rPh sb="10" eb="12">
      <t>ツウガク</t>
    </rPh>
    <rPh sb="13" eb="15">
      <t>ソウスウ</t>
    </rPh>
    <rPh sb="18" eb="20">
      <t>ジュウギョウ</t>
    </rPh>
    <rPh sb="20" eb="21">
      <t>チ</t>
    </rPh>
    <rPh sb="22" eb="24">
      <t>ツウガク</t>
    </rPh>
    <rPh sb="24" eb="25">
      <t>チ</t>
    </rPh>
    <rPh sb="26" eb="28">
      <t>フショウ</t>
    </rPh>
    <rPh sb="30" eb="31">
      <t>フク</t>
    </rPh>
    <phoneticPr fontId="5"/>
  </si>
  <si>
    <t>年齢別人口及び１５歳以上就業者数</t>
    <rPh sb="0" eb="2">
      <t>ネンレイ</t>
    </rPh>
    <rPh sb="2" eb="3">
      <t>ベツ</t>
    </rPh>
    <rPh sb="3" eb="5">
      <t>ジンコウ</t>
    </rPh>
    <rPh sb="5" eb="6">
      <t>オヨ</t>
    </rPh>
    <rPh sb="9" eb="12">
      <t>サイイジョウ</t>
    </rPh>
    <rPh sb="12" eb="15">
      <t>シュウギョウシャ</t>
    </rPh>
    <rPh sb="15" eb="16">
      <t>スウ</t>
    </rPh>
    <phoneticPr fontId="5"/>
  </si>
  <si>
    <t>よる就業者数</t>
    <rPh sb="2" eb="3">
      <t>ジュ</t>
    </rPh>
    <rPh sb="3" eb="4">
      <t>ギョウ</t>
    </rPh>
    <rPh sb="4" eb="5">
      <t>モノ</t>
    </rPh>
    <rPh sb="5" eb="6">
      <t>スウ</t>
    </rPh>
    <phoneticPr fontId="5"/>
  </si>
  <si>
    <t>従業地・通学地による人口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phoneticPr fontId="5"/>
  </si>
  <si>
    <t>従業地による就業者数</t>
    <rPh sb="0" eb="2">
      <t>ジュウギョウ</t>
    </rPh>
    <rPh sb="2" eb="3">
      <t>チ</t>
    </rPh>
    <rPh sb="6" eb="9">
      <t>シュウギョウシャ</t>
    </rPh>
    <rPh sb="9" eb="10">
      <t>スウ</t>
    </rPh>
    <phoneticPr fontId="5"/>
  </si>
  <si>
    <t>自宅外の市内で従業</t>
    <rPh sb="0" eb="2">
      <t>ジタク</t>
    </rPh>
    <rPh sb="2" eb="3">
      <t>ガイ</t>
    </rPh>
    <rPh sb="4" eb="6">
      <t>シナイ</t>
    </rPh>
    <rPh sb="7" eb="9">
      <t>ジュウギョウ</t>
    </rPh>
    <phoneticPr fontId="5"/>
  </si>
  <si>
    <t>他市区町村で従業</t>
    <rPh sb="0" eb="1">
      <t>タ</t>
    </rPh>
    <rPh sb="1" eb="3">
      <t>シク</t>
    </rPh>
    <rPh sb="3" eb="5">
      <t>チョウソン</t>
    </rPh>
    <rPh sb="6" eb="8">
      <t>ジュウギョウ</t>
    </rPh>
    <phoneticPr fontId="5"/>
  </si>
  <si>
    <r>
      <t xml:space="preserve"> </t>
    </r>
    <r>
      <rPr>
        <sz val="11"/>
        <rFont val="ＭＳ ゴシック"/>
        <family val="3"/>
        <charset val="128"/>
      </rPr>
      <t>総　数</t>
    </r>
    <rPh sb="1" eb="2">
      <t>フサ</t>
    </rPh>
    <rPh sb="3" eb="4">
      <t>カズ</t>
    </rPh>
    <phoneticPr fontId="5"/>
  </si>
  <si>
    <t>県内他市区町村に常住</t>
    <rPh sb="0" eb="2">
      <t>ケンナイ</t>
    </rPh>
    <rPh sb="2" eb="3">
      <t>タ</t>
    </rPh>
    <rPh sb="3" eb="5">
      <t>シク</t>
    </rPh>
    <rPh sb="5" eb="7">
      <t>チョウソン</t>
    </rPh>
    <rPh sb="8" eb="10">
      <t>ジョウジュウ</t>
    </rPh>
    <phoneticPr fontId="5"/>
  </si>
  <si>
    <t>他県に
常住</t>
    <rPh sb="0" eb="2">
      <t>タケン</t>
    </rPh>
    <rPh sb="4" eb="6">
      <t>ジョウジュウ</t>
    </rPh>
    <phoneticPr fontId="5"/>
  </si>
  <si>
    <t>総　数</t>
    <rPh sb="0" eb="1">
      <t>ソウ</t>
    </rPh>
    <rPh sb="2" eb="3">
      <t>カズ</t>
    </rPh>
    <phoneticPr fontId="5"/>
  </si>
  <si>
    <t>県内他市区町村で従業</t>
    <rPh sb="0" eb="2">
      <t>ケンナイ</t>
    </rPh>
    <rPh sb="2" eb="4">
      <t>タシ</t>
    </rPh>
    <rPh sb="4" eb="5">
      <t>ク</t>
    </rPh>
    <rPh sb="5" eb="7">
      <t>チョウソン</t>
    </rPh>
    <rPh sb="8" eb="10">
      <t>ジュウギョウ</t>
    </rPh>
    <phoneticPr fontId="5"/>
  </si>
  <si>
    <t>他県で従業</t>
    <rPh sb="0" eb="2">
      <t>タケン</t>
    </rPh>
    <rPh sb="3" eb="5">
      <t>ジュウギョウ</t>
    </rPh>
    <phoneticPr fontId="5"/>
  </si>
  <si>
    <t>※他市区町村で従業の総数には、従業地・通学地「不詳」を含む。</t>
    <rPh sb="1" eb="2">
      <t>タ</t>
    </rPh>
    <rPh sb="2" eb="4">
      <t>シク</t>
    </rPh>
    <rPh sb="4" eb="6">
      <t>チョウソン</t>
    </rPh>
    <rPh sb="7" eb="9">
      <t>ジュウギョウ</t>
    </rPh>
    <rPh sb="10" eb="12">
      <t>ソウスウ</t>
    </rPh>
    <rPh sb="15" eb="17">
      <t>ジュウギョウ</t>
    </rPh>
    <rPh sb="17" eb="18">
      <t>チ</t>
    </rPh>
    <rPh sb="19" eb="21">
      <t>ツウガク</t>
    </rPh>
    <rPh sb="21" eb="22">
      <t>チ</t>
    </rPh>
    <rPh sb="23" eb="25">
      <t>フショウ</t>
    </rPh>
    <rPh sb="27" eb="28">
      <t>フク</t>
    </rPh>
    <phoneticPr fontId="5"/>
  </si>
  <si>
    <t>※常住地による人口は、本市に常時居住している人口であり、従業地・通学地による人口は、</t>
    <phoneticPr fontId="5"/>
  </si>
  <si>
    <t>　昼間人口であり、従業地による就業者数は、本市において就業している者の人数である。</t>
    <phoneticPr fontId="5"/>
  </si>
  <si>
    <t>３０　常住地による従業・通学市区町村</t>
    <rPh sb="3" eb="5">
      <t>ジョウジュウ</t>
    </rPh>
    <rPh sb="5" eb="6">
      <t>チ</t>
    </rPh>
    <rPh sb="9" eb="11">
      <t>ジュウギョウ</t>
    </rPh>
    <rPh sb="12" eb="14">
      <t>ツウガク</t>
    </rPh>
    <rPh sb="14" eb="16">
      <t>シク</t>
    </rPh>
    <rPh sb="16" eb="18">
      <t>チョウソン</t>
    </rPh>
    <phoneticPr fontId="5"/>
  </si>
  <si>
    <t>（飯能市から他市・他県への</t>
    <rPh sb="1" eb="3">
      <t>ハンノウ</t>
    </rPh>
    <rPh sb="3" eb="4">
      <t>シ</t>
    </rPh>
    <rPh sb="6" eb="8">
      <t>タシ</t>
    </rPh>
    <rPh sb="9" eb="11">
      <t>タケン</t>
    </rPh>
    <phoneticPr fontId="5"/>
  </si>
  <si>
    <t>区　　　分</t>
    <rPh sb="0" eb="1">
      <t>ク</t>
    </rPh>
    <rPh sb="4" eb="5">
      <t>ブン</t>
    </rPh>
    <phoneticPr fontId="25"/>
  </si>
  <si>
    <t>総　数</t>
    <rPh sb="0" eb="1">
      <t>フサ</t>
    </rPh>
    <rPh sb="2" eb="3">
      <t>カズ</t>
    </rPh>
    <phoneticPr fontId="25"/>
  </si>
  <si>
    <t>就業者</t>
    <rPh sb="0" eb="3">
      <t>シュウギョウシャ</t>
    </rPh>
    <phoneticPr fontId="25"/>
  </si>
  <si>
    <t>通学者</t>
    <rPh sb="0" eb="3">
      <t>ツウガクシャ</t>
    </rPh>
    <phoneticPr fontId="25"/>
  </si>
  <si>
    <t>当地に常住する就業者・通学者</t>
    <phoneticPr fontId="25"/>
  </si>
  <si>
    <t>朝霞市</t>
  </si>
  <si>
    <t>自市町村で従業・通学</t>
    <phoneticPr fontId="25"/>
  </si>
  <si>
    <t>志木市</t>
  </si>
  <si>
    <t>自宅</t>
    <phoneticPr fontId="25"/>
  </si>
  <si>
    <t>和光市</t>
  </si>
  <si>
    <t>自宅外</t>
    <phoneticPr fontId="25"/>
  </si>
  <si>
    <t>新座市</t>
  </si>
  <si>
    <t>他市区町村で
従業・通学</t>
    <phoneticPr fontId="25"/>
  </si>
  <si>
    <t>富士見市</t>
  </si>
  <si>
    <t>坂戸市</t>
  </si>
  <si>
    <t>県内</t>
    <phoneticPr fontId="25"/>
  </si>
  <si>
    <t>鶴ヶ島市</t>
  </si>
  <si>
    <t>さいたま市</t>
    <rPh sb="4" eb="5">
      <t>シ</t>
    </rPh>
    <phoneticPr fontId="5"/>
  </si>
  <si>
    <t>日高市</t>
  </si>
  <si>
    <t>西区</t>
    <rPh sb="0" eb="2">
      <t>ニシク</t>
    </rPh>
    <phoneticPr fontId="5"/>
  </si>
  <si>
    <t>ふじみ野市</t>
  </si>
  <si>
    <t>北区</t>
    <rPh sb="0" eb="1">
      <t>キタ</t>
    </rPh>
    <rPh sb="1" eb="2">
      <t>ク</t>
    </rPh>
    <phoneticPr fontId="5"/>
  </si>
  <si>
    <t>伊奈町</t>
  </si>
  <si>
    <t>大宮区</t>
    <rPh sb="0" eb="2">
      <t>オオミヤ</t>
    </rPh>
    <rPh sb="2" eb="3">
      <t>ク</t>
    </rPh>
    <phoneticPr fontId="5"/>
  </si>
  <si>
    <t>三芳町</t>
  </si>
  <si>
    <t>見沼区</t>
    <rPh sb="0" eb="2">
      <t>ミヌマ</t>
    </rPh>
    <rPh sb="2" eb="3">
      <t>ク</t>
    </rPh>
    <phoneticPr fontId="5"/>
  </si>
  <si>
    <t>毛呂山町</t>
  </si>
  <si>
    <t>中央区</t>
    <rPh sb="0" eb="3">
      <t>チュウオウク</t>
    </rPh>
    <phoneticPr fontId="5"/>
  </si>
  <si>
    <t>越生町</t>
  </si>
  <si>
    <t>桜区</t>
    <rPh sb="0" eb="1">
      <t>サクラ</t>
    </rPh>
    <rPh sb="1" eb="2">
      <t>ク</t>
    </rPh>
    <phoneticPr fontId="5"/>
  </si>
  <si>
    <t>嵐山町</t>
  </si>
  <si>
    <t>浦和区</t>
    <rPh sb="0" eb="2">
      <t>ウラワ</t>
    </rPh>
    <rPh sb="2" eb="3">
      <t>ク</t>
    </rPh>
    <phoneticPr fontId="5"/>
  </si>
  <si>
    <t>小川町</t>
  </si>
  <si>
    <t>南区</t>
    <rPh sb="0" eb="1">
      <t>ミナミ</t>
    </rPh>
    <rPh sb="1" eb="2">
      <t>ク</t>
    </rPh>
    <phoneticPr fontId="5"/>
  </si>
  <si>
    <t>川島町</t>
  </si>
  <si>
    <t>その他の区</t>
    <rPh sb="2" eb="3">
      <t>タ</t>
    </rPh>
    <rPh sb="4" eb="5">
      <t>ク</t>
    </rPh>
    <phoneticPr fontId="5"/>
  </si>
  <si>
    <t>鳩山町</t>
  </si>
  <si>
    <t>川越市</t>
  </si>
  <si>
    <t>ときがわ町</t>
  </si>
  <si>
    <t>熊谷市</t>
  </si>
  <si>
    <t>横瀬町</t>
  </si>
  <si>
    <t>川口市</t>
  </si>
  <si>
    <t>寄居町</t>
  </si>
  <si>
    <t>秩父市</t>
  </si>
  <si>
    <t>その他の市町村</t>
    <rPh sb="2" eb="3">
      <t>タ</t>
    </rPh>
    <rPh sb="4" eb="7">
      <t>シチョウソン</t>
    </rPh>
    <phoneticPr fontId="5"/>
  </si>
  <si>
    <t>所沢市</t>
  </si>
  <si>
    <t>東松山市</t>
  </si>
  <si>
    <t>他県</t>
    <rPh sb="0" eb="1">
      <t>タ</t>
    </rPh>
    <rPh sb="1" eb="2">
      <t>ケン</t>
    </rPh>
    <phoneticPr fontId="25"/>
  </si>
  <si>
    <t>狭山市</t>
  </si>
  <si>
    <t>茨城県</t>
    <rPh sb="0" eb="2">
      <t>イバラキ</t>
    </rPh>
    <rPh sb="2" eb="3">
      <t>ケン</t>
    </rPh>
    <phoneticPr fontId="5"/>
  </si>
  <si>
    <t>鴻巣市</t>
  </si>
  <si>
    <t>栃木県</t>
    <phoneticPr fontId="25"/>
  </si>
  <si>
    <t>深谷市</t>
  </si>
  <si>
    <t>群馬県</t>
    <phoneticPr fontId="25"/>
  </si>
  <si>
    <t>上尾市</t>
  </si>
  <si>
    <t>千葉県</t>
    <phoneticPr fontId="25"/>
  </si>
  <si>
    <t>草加市</t>
  </si>
  <si>
    <t>東京都</t>
    <phoneticPr fontId="25"/>
  </si>
  <si>
    <t>越谷市</t>
  </si>
  <si>
    <t>特別区部</t>
    <phoneticPr fontId="25"/>
  </si>
  <si>
    <t>戸田市</t>
  </si>
  <si>
    <t>千代田区</t>
    <rPh sb="0" eb="4">
      <t>チヨダク</t>
    </rPh>
    <phoneticPr fontId="25"/>
  </si>
  <si>
    <t>入間市</t>
  </si>
  <si>
    <t>中央区</t>
    <rPh sb="0" eb="3">
      <t>チュウオウク</t>
    </rPh>
    <phoneticPr fontId="25"/>
  </si>
  <si>
    <t>※従業・通学先の市区町村への就業者・通学者数の計が10人未満の場合｢その他の都道府県｣、「そ</t>
    <rPh sb="1" eb="3">
      <t>ジュウギョウ</t>
    </rPh>
    <rPh sb="4" eb="6">
      <t>ツウガク</t>
    </rPh>
    <rPh sb="6" eb="7">
      <t>サキ</t>
    </rPh>
    <rPh sb="8" eb="10">
      <t>シク</t>
    </rPh>
    <rPh sb="10" eb="12">
      <t>チョウソン</t>
    </rPh>
    <rPh sb="14" eb="17">
      <t>シュウギョウシャ</t>
    </rPh>
    <rPh sb="18" eb="21">
      <t>ツウガクシャ</t>
    </rPh>
    <rPh sb="21" eb="22">
      <t>スウ</t>
    </rPh>
    <rPh sb="23" eb="24">
      <t>ケイ</t>
    </rPh>
    <rPh sb="27" eb="28">
      <t>ニン</t>
    </rPh>
    <rPh sb="28" eb="30">
      <t>ミマン</t>
    </rPh>
    <rPh sb="31" eb="33">
      <t>バアイ</t>
    </rPh>
    <rPh sb="36" eb="37">
      <t>タ</t>
    </rPh>
    <rPh sb="38" eb="42">
      <t>トドウフケン</t>
    </rPh>
    <phoneticPr fontId="5"/>
  </si>
  <si>
    <t>※当地に常住する就業者・通学者には、従業地・通学地「不詳」を含む。</t>
  </si>
  <si>
    <t>※他市区町村で従業・通学には、他市区町村に従業・通学で、従業地・通学地「不詳」を含む。</t>
  </si>
  <si>
    <t>別１５歳以上就業者数及び通学者数</t>
    <rPh sb="0" eb="1">
      <t>ベツ</t>
    </rPh>
    <rPh sb="3" eb="4">
      <t>サイ</t>
    </rPh>
    <rPh sb="4" eb="6">
      <t>イジョウ</t>
    </rPh>
    <rPh sb="6" eb="8">
      <t>シュウギョウ</t>
    </rPh>
    <rPh sb="8" eb="9">
      <t>シャ</t>
    </rPh>
    <rPh sb="9" eb="10">
      <t>スウ</t>
    </rPh>
    <rPh sb="10" eb="11">
      <t>オヨ</t>
    </rPh>
    <rPh sb="12" eb="15">
      <t>ツウガクシャ</t>
    </rPh>
    <rPh sb="15" eb="16">
      <t>スウ</t>
    </rPh>
    <phoneticPr fontId="5"/>
  </si>
  <si>
    <t>通勤・通学者）</t>
    <phoneticPr fontId="5"/>
  </si>
  <si>
    <t>平成２７年１０月１日現在（単位：人）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ニン</t>
    </rPh>
    <phoneticPr fontId="5"/>
  </si>
  <si>
    <t>港区</t>
  </si>
  <si>
    <t>小平市</t>
  </si>
  <si>
    <t>新宿区</t>
  </si>
  <si>
    <t>日野市</t>
  </si>
  <si>
    <t>文京区</t>
  </si>
  <si>
    <t>東村山市</t>
  </si>
  <si>
    <t>台東区</t>
  </si>
  <si>
    <t>国分寺市</t>
  </si>
  <si>
    <t>墨田区</t>
  </si>
  <si>
    <t>国立市</t>
  </si>
  <si>
    <t>江東区</t>
  </si>
  <si>
    <t>福生市</t>
  </si>
  <si>
    <t>品川区</t>
  </si>
  <si>
    <t>東大和市</t>
  </si>
  <si>
    <t>目黒区</t>
  </si>
  <si>
    <t>清瀬市</t>
  </si>
  <si>
    <t>大田区</t>
  </si>
  <si>
    <t>東久留米市</t>
  </si>
  <si>
    <t>世田谷区</t>
  </si>
  <si>
    <t>武蔵村山市</t>
  </si>
  <si>
    <t>渋谷区</t>
  </si>
  <si>
    <t>多摩市</t>
  </si>
  <si>
    <t>中野区</t>
  </si>
  <si>
    <t>稲城市</t>
  </si>
  <si>
    <t>杉並区</t>
  </si>
  <si>
    <t>羽村市</t>
  </si>
  <si>
    <t>豊島区</t>
  </si>
  <si>
    <t>あきる野市</t>
  </si>
  <si>
    <t>北区</t>
  </si>
  <si>
    <t>西東京市</t>
  </si>
  <si>
    <t>荒川区</t>
  </si>
  <si>
    <t>瑞穂町</t>
  </si>
  <si>
    <t>板橋区</t>
  </si>
  <si>
    <t>日の出町</t>
  </si>
  <si>
    <t>練馬区</t>
  </si>
  <si>
    <t>奥多摩町</t>
  </si>
  <si>
    <t>足立区</t>
  </si>
  <si>
    <t>葛飾区</t>
  </si>
  <si>
    <t>神奈川県</t>
  </si>
  <si>
    <t>江戸川区</t>
  </si>
  <si>
    <t>横浜市</t>
  </si>
  <si>
    <t>八王子市</t>
  </si>
  <si>
    <t>川崎市</t>
  </si>
  <si>
    <t>立川市</t>
  </si>
  <si>
    <t>相模原市</t>
  </si>
  <si>
    <t>武蔵野市</t>
  </si>
  <si>
    <t>厚木市</t>
  </si>
  <si>
    <t>三鷹市</t>
  </si>
  <si>
    <t>青梅市</t>
  </si>
  <si>
    <t>山梨県</t>
  </si>
  <si>
    <t>府中市</t>
  </si>
  <si>
    <t>昭島市</t>
  </si>
  <si>
    <t>その他の都道府県</t>
    <rPh sb="4" eb="8">
      <t>トドウフケン</t>
    </rPh>
    <phoneticPr fontId="5"/>
  </si>
  <si>
    <t>調布市</t>
  </si>
  <si>
    <t>町田市</t>
  </si>
  <si>
    <t>小金井市</t>
  </si>
  <si>
    <t>の他の市町村」にまとめて表章している。</t>
    <phoneticPr fontId="5"/>
  </si>
  <si>
    <t>３１　従業地・通学地による常住市</t>
    <rPh sb="3" eb="5">
      <t>ジュウギョウ</t>
    </rPh>
    <rPh sb="5" eb="6">
      <t>チ</t>
    </rPh>
    <rPh sb="7" eb="9">
      <t>ツウガク</t>
    </rPh>
    <rPh sb="9" eb="10">
      <t>チ</t>
    </rPh>
    <rPh sb="13" eb="15">
      <t>ジョウジュウ</t>
    </rPh>
    <rPh sb="15" eb="16">
      <t>シ</t>
    </rPh>
    <phoneticPr fontId="5"/>
  </si>
  <si>
    <t>（他市・他県から飯能市への</t>
    <rPh sb="1" eb="3">
      <t>タシ</t>
    </rPh>
    <rPh sb="4" eb="6">
      <t>タケン</t>
    </rPh>
    <rPh sb="8" eb="11">
      <t>ハンノウシ</t>
    </rPh>
    <phoneticPr fontId="5"/>
  </si>
  <si>
    <t>当地で従業・通学する者</t>
    <rPh sb="3" eb="5">
      <t>ジュウギョウ</t>
    </rPh>
    <phoneticPr fontId="25"/>
  </si>
  <si>
    <t>自市町村に常住</t>
    <rPh sb="5" eb="7">
      <t>ジョウジュウ</t>
    </rPh>
    <phoneticPr fontId="25"/>
  </si>
  <si>
    <t>自宅外</t>
  </si>
  <si>
    <t>他市区町村に常住</t>
    <rPh sb="6" eb="8">
      <t>ジョウジュウ</t>
    </rPh>
    <phoneticPr fontId="25"/>
  </si>
  <si>
    <t>桶川市</t>
  </si>
  <si>
    <t>北本市</t>
  </si>
  <si>
    <t>中央区</t>
    <rPh sb="0" eb="2">
      <t>チュウオウ</t>
    </rPh>
    <rPh sb="2" eb="3">
      <t>ク</t>
    </rPh>
    <phoneticPr fontId="5"/>
  </si>
  <si>
    <t>滑川町</t>
  </si>
  <si>
    <t>緑区　</t>
    <rPh sb="0" eb="2">
      <t>ミドリク</t>
    </rPh>
    <phoneticPr fontId="5"/>
  </si>
  <si>
    <t>岩槻区</t>
    <rPh sb="0" eb="2">
      <t>イワツキ</t>
    </rPh>
    <rPh sb="2" eb="3">
      <t>ク</t>
    </rPh>
    <phoneticPr fontId="5"/>
  </si>
  <si>
    <t>皆野町</t>
  </si>
  <si>
    <t>小鹿野町</t>
  </si>
  <si>
    <t>他県</t>
    <rPh sb="0" eb="2">
      <t>タケン</t>
    </rPh>
    <phoneticPr fontId="5"/>
  </si>
  <si>
    <t>福島県</t>
    <rPh sb="0" eb="3">
      <t>フクシマケン</t>
    </rPh>
    <phoneticPr fontId="25"/>
  </si>
  <si>
    <t>茨城県</t>
    <rPh sb="0" eb="2">
      <t>イバラギ</t>
    </rPh>
    <phoneticPr fontId="25"/>
  </si>
  <si>
    <t>栃木県</t>
    <rPh sb="0" eb="3">
      <t>トチギケン</t>
    </rPh>
    <phoneticPr fontId="5"/>
  </si>
  <si>
    <t>※従業・通学先の市区町村への就業者・通学者数の計が10人未満の場合｢その他の都道府県｣、「その他の市</t>
    <rPh sb="1" eb="3">
      <t>ジュウギョウ</t>
    </rPh>
    <rPh sb="4" eb="6">
      <t>ツウガク</t>
    </rPh>
    <rPh sb="6" eb="7">
      <t>サキ</t>
    </rPh>
    <rPh sb="8" eb="10">
      <t>シク</t>
    </rPh>
    <rPh sb="10" eb="12">
      <t>チョウソン</t>
    </rPh>
    <rPh sb="14" eb="17">
      <t>シュウギョウシャ</t>
    </rPh>
    <rPh sb="18" eb="21">
      <t>ツウガクシャ</t>
    </rPh>
    <rPh sb="21" eb="22">
      <t>スウ</t>
    </rPh>
    <rPh sb="23" eb="24">
      <t>ケイ</t>
    </rPh>
    <rPh sb="27" eb="28">
      <t>ニン</t>
    </rPh>
    <rPh sb="28" eb="30">
      <t>ミマン</t>
    </rPh>
    <rPh sb="31" eb="33">
      <t>バアイ</t>
    </rPh>
    <rPh sb="36" eb="37">
      <t>タ</t>
    </rPh>
    <rPh sb="38" eb="42">
      <t>トドウフケン</t>
    </rPh>
    <rPh sb="47" eb="48">
      <t>タ</t>
    </rPh>
    <rPh sb="49" eb="50">
      <t>シ</t>
    </rPh>
    <phoneticPr fontId="5"/>
  </si>
  <si>
    <t>※当地で従業・通学する者には、従業地・通学地｢不詳｣で、当地に常住している者を含む。</t>
  </si>
  <si>
    <t>区町村別１５歳以上就業者数及び通学者数</t>
    <rPh sb="0" eb="1">
      <t>ク</t>
    </rPh>
    <rPh sb="1" eb="3">
      <t>チョウソン</t>
    </rPh>
    <rPh sb="3" eb="4">
      <t>ベツ</t>
    </rPh>
    <rPh sb="6" eb="7">
      <t>サイ</t>
    </rPh>
    <rPh sb="7" eb="9">
      <t>イジョウ</t>
    </rPh>
    <rPh sb="9" eb="12">
      <t>シュウギョウシャ</t>
    </rPh>
    <rPh sb="12" eb="13">
      <t>スウ</t>
    </rPh>
    <rPh sb="13" eb="14">
      <t>オヨ</t>
    </rPh>
    <rPh sb="15" eb="18">
      <t>ツウガクシャ</t>
    </rPh>
    <rPh sb="18" eb="19">
      <t>スウ</t>
    </rPh>
    <phoneticPr fontId="5"/>
  </si>
  <si>
    <t>群馬県</t>
    <rPh sb="0" eb="2">
      <t>グンマ</t>
    </rPh>
    <rPh sb="2" eb="3">
      <t>ケン</t>
    </rPh>
    <phoneticPr fontId="5"/>
  </si>
  <si>
    <t>千葉県</t>
    <rPh sb="0" eb="3">
      <t>チバケン</t>
    </rPh>
    <phoneticPr fontId="25"/>
  </si>
  <si>
    <t>東京都</t>
    <rPh sb="0" eb="3">
      <t>トウキョウト</t>
    </rPh>
    <phoneticPr fontId="25"/>
  </si>
  <si>
    <t>特別区部</t>
    <rPh sb="0" eb="2">
      <t>トクベツ</t>
    </rPh>
    <rPh sb="2" eb="4">
      <t>クブ</t>
    </rPh>
    <phoneticPr fontId="25"/>
  </si>
  <si>
    <t>神奈川県</t>
    <phoneticPr fontId="25"/>
  </si>
  <si>
    <t>山梨県</t>
    <rPh sb="0" eb="2">
      <t>ヤマナシ</t>
    </rPh>
    <rPh sb="2" eb="3">
      <t>ケン</t>
    </rPh>
    <phoneticPr fontId="25"/>
  </si>
  <si>
    <t>その他の都道府県</t>
  </si>
  <si>
    <t>町村」にまとめて表章している。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</si>
</sst>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76" formatCode="#,##0_ "/>
    <numFmt numFmtId="177" formatCode="0;[Red]0"/>
    <numFmt numFmtId="178" formatCode="0_ "/>
    <numFmt numFmtId="179" formatCode="\ ###,###,##0;&quot;-&quot;###,###,##0"/>
    <numFmt numFmtId="180" formatCode="0.0;[Red]0.0"/>
    <numFmt numFmtId="181" formatCode="#,##0.0_ "/>
    <numFmt numFmtId="182" formatCode="#,##0.0;[Red]#,##0.0"/>
    <numFmt numFmtId="183" formatCode="#,##0.0;&quot;△ &quot;#,##0.0"/>
    <numFmt numFmtId="184" formatCode="0.0;&quot;△ &quot;0.0"/>
    <numFmt numFmtId="185" formatCode="#,##0_);[Red]\(#,##0\)"/>
    <numFmt numFmtId="186" formatCode="0;&quot;△ &quot;0"/>
    <numFmt numFmtId="187" formatCode="#,##0_ ;[Red]\-#,##0\ "/>
    <numFmt numFmtId="188" formatCode="0.0"/>
    <numFmt numFmtId="189" formatCode="#,##0.0;[Red]\-#,##0.0"/>
    <numFmt numFmtId="190" formatCode="\ ###,###,###,###,##0;&quot;-&quot;###,###,###,###,##0"/>
    <numFmt numFmtId="191" formatCode="###,###,###,##0;&quot;-&quot;##,###,###,##0"/>
    <numFmt numFmtId="192" formatCode="#,###,###,##0.0;&quot; -&quot;###,###,##0.0"/>
    <numFmt numFmtId="193" formatCode="##,###,###,##0.0;&quot;-&quot;#,###,###,##0.0"/>
    <numFmt numFmtId="194" formatCode="#,##0;&quot;△ &quot;#,##0"/>
    <numFmt numFmtId="195" formatCode="#,###,##0;&quot; -&quot;###,##0"/>
    <numFmt numFmtId="196" formatCode="#,##0.0;\-#,##0.0"/>
    <numFmt numFmtId="197" formatCode="#,###,###,##0;&quot; -&quot;###,###,##0"/>
    <numFmt numFmtId="198" formatCode="0.0%"/>
    <numFmt numFmtId="199" formatCode="\ ###,##0.0;&quot;-&quot;###,##0.0"/>
    <numFmt numFmtId="200" formatCode="0.0_ "/>
    <numFmt numFmtId="201" formatCode="##,###,###,##0;&quot;-&quot;#,###,###,##0"/>
    <numFmt numFmtId="202" formatCode="\ ###,###,###,##0;&quot;-&quot;###,###,###,##0"/>
    <numFmt numFmtId="203" formatCode="##,###,###,###,##0;&quot;-&quot;#,###,###,###,##0"/>
    <numFmt numFmtId="204" formatCode="###,##0.00;&quot;-&quot;##,##0.00"/>
    <numFmt numFmtId="205" formatCode="###,###,###,###,##0;&quot;-&quot;##,###,###,###,##0"/>
  </numFmts>
  <fonts count="32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3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i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trike/>
      <sz val="11"/>
      <name val="ＭＳ ゴシック"/>
      <family val="3"/>
      <charset val="128"/>
    </font>
    <font>
      <sz val="9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u/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18" fillId="0" borderId="0"/>
    <xf numFmtId="0" fontId="20" fillId="0" borderId="0"/>
    <xf numFmtId="9" fontId="2" fillId="0" borderId="0" applyFont="0" applyFill="0" applyBorder="0" applyAlignment="0" applyProtection="0"/>
    <xf numFmtId="0" fontId="18" fillId="0" borderId="0"/>
    <xf numFmtId="9" fontId="2" fillId="0" borderId="0" applyFont="0" applyFill="0" applyBorder="0" applyAlignment="0" applyProtection="0"/>
  </cellStyleXfs>
  <cellXfs count="676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176" fontId="3" fillId="0" borderId="0" xfId="2" applyNumberFormat="1" applyFont="1" applyAlignment="1">
      <alignment vertical="center"/>
    </xf>
    <xf numFmtId="3" fontId="3" fillId="0" borderId="0" xfId="2" applyNumberFormat="1" applyFont="1" applyAlignment="1">
      <alignment horizontal="right" vertical="center"/>
    </xf>
    <xf numFmtId="38" fontId="6" fillId="0" borderId="0" xfId="3" applyFont="1" applyAlignment="1">
      <alignment horizontal="right" vertical="center"/>
    </xf>
    <xf numFmtId="49" fontId="7" fillId="0" borderId="0" xfId="2" applyNumberFormat="1" applyFont="1" applyAlignment="1">
      <alignment horizontal="right" vertical="center"/>
    </xf>
    <xf numFmtId="3" fontId="3" fillId="0" borderId="0" xfId="2" applyNumberFormat="1" applyFont="1" applyAlignment="1">
      <alignment vertical="center"/>
    </xf>
    <xf numFmtId="177" fontId="3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6" fillId="0" borderId="0" xfId="0" applyFont="1">
      <alignment vertical="center"/>
    </xf>
    <xf numFmtId="0" fontId="3" fillId="0" borderId="8" xfId="2" applyFont="1" applyBorder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6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12" fillId="0" borderId="0" xfId="0" applyFont="1">
      <alignment vertical="center"/>
    </xf>
    <xf numFmtId="0" fontId="3" fillId="0" borderId="6" xfId="2" applyFont="1" applyBorder="1" applyAlignment="1">
      <alignment horizontal="center" vertical="center"/>
    </xf>
    <xf numFmtId="0" fontId="3" fillId="0" borderId="6" xfId="2" applyFont="1" applyBorder="1" applyAlignment="1">
      <alignment vertical="center"/>
    </xf>
    <xf numFmtId="0" fontId="3" fillId="0" borderId="8" xfId="2" applyFont="1" applyBorder="1" applyAlignment="1">
      <alignment horizontal="center" vertical="center"/>
    </xf>
    <xf numFmtId="0" fontId="3" fillId="0" borderId="7" xfId="2" applyFont="1" applyBorder="1" applyAlignment="1">
      <alignment vertical="center"/>
    </xf>
    <xf numFmtId="0" fontId="3" fillId="0" borderId="13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3" fillId="0" borderId="16" xfId="2" applyFont="1" applyBorder="1" applyAlignment="1">
      <alignment vertical="center"/>
    </xf>
    <xf numFmtId="0" fontId="3" fillId="0" borderId="17" xfId="2" applyFont="1" applyBorder="1" applyAlignment="1">
      <alignment vertical="center"/>
    </xf>
    <xf numFmtId="0" fontId="3" fillId="0" borderId="11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182" fontId="3" fillId="0" borderId="0" xfId="2" applyNumberFormat="1" applyFont="1" applyAlignment="1">
      <alignment vertical="center"/>
    </xf>
    <xf numFmtId="0" fontId="3" fillId="0" borderId="0" xfId="2" applyFont="1" applyAlignment="1">
      <alignment horizontal="right" vertical="center"/>
    </xf>
    <xf numFmtId="185" fontId="3" fillId="0" borderId="8" xfId="2" applyNumberFormat="1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0" fontId="3" fillId="0" borderId="7" xfId="2" applyFont="1" applyBorder="1" applyAlignment="1">
      <alignment horizontal="center" vertical="center"/>
    </xf>
    <xf numFmtId="49" fontId="3" fillId="0" borderId="0" xfId="2" applyNumberFormat="1" applyFont="1" applyAlignment="1">
      <alignment horizontal="right" vertical="center"/>
    </xf>
    <xf numFmtId="49" fontId="3" fillId="0" borderId="7" xfId="2" applyNumberFormat="1" applyFont="1" applyBorder="1" applyAlignment="1">
      <alignment vertical="center"/>
    </xf>
    <xf numFmtId="49" fontId="3" fillId="0" borderId="9" xfId="2" applyNumberFormat="1" applyFont="1" applyBorder="1" applyAlignment="1">
      <alignment vertical="center"/>
    </xf>
    <xf numFmtId="0" fontId="3" fillId="0" borderId="6" xfId="2" applyFont="1" applyBorder="1" applyAlignment="1">
      <alignment vertical="center" wrapText="1"/>
    </xf>
    <xf numFmtId="0" fontId="3" fillId="0" borderId="0" xfId="2" applyFont="1" applyAlignment="1">
      <alignment vertical="center" wrapText="1"/>
    </xf>
    <xf numFmtId="0" fontId="3" fillId="0" borderId="10" xfId="2" applyFont="1" applyBorder="1" applyAlignment="1">
      <alignment vertical="center"/>
    </xf>
    <xf numFmtId="38" fontId="3" fillId="0" borderId="0" xfId="2" applyNumberFormat="1" applyFont="1" applyAlignment="1">
      <alignment vertical="center"/>
    </xf>
    <xf numFmtId="0" fontId="3" fillId="0" borderId="8" xfId="2" applyFont="1" applyBorder="1" applyAlignment="1">
      <alignment horizontal="right" vertical="center"/>
    </xf>
    <xf numFmtId="0" fontId="3" fillId="0" borderId="6" xfId="2" applyFont="1" applyBorder="1" applyAlignment="1">
      <alignment vertical="center" shrinkToFit="1"/>
    </xf>
    <xf numFmtId="0" fontId="3" fillId="0" borderId="6" xfId="2" applyFont="1" applyBorder="1" applyAlignment="1">
      <alignment horizontal="right" vertical="center"/>
    </xf>
    <xf numFmtId="0" fontId="3" fillId="0" borderId="0" xfId="2" applyFont="1" applyAlignment="1">
      <alignment vertical="center" shrinkToFit="1"/>
    </xf>
    <xf numFmtId="0" fontId="3" fillId="0" borderId="7" xfId="2" applyFont="1" applyBorder="1" applyAlignment="1">
      <alignment horizontal="left" vertical="center"/>
    </xf>
    <xf numFmtId="0" fontId="15" fillId="0" borderId="0" xfId="2" applyFont="1" applyAlignment="1">
      <alignment vertical="center"/>
    </xf>
    <xf numFmtId="0" fontId="3" fillId="0" borderId="0" xfId="2" applyFont="1" applyAlignment="1">
      <alignment horizontal="left" vertical="center" wrapText="1"/>
    </xf>
    <xf numFmtId="0" fontId="3" fillId="0" borderId="12" xfId="2" applyFont="1" applyBorder="1" applyAlignment="1">
      <alignment vertical="center"/>
    </xf>
    <xf numFmtId="58" fontId="3" fillId="0" borderId="0" xfId="2" applyNumberFormat="1" applyFont="1" applyAlignment="1">
      <alignment vertical="center"/>
    </xf>
    <xf numFmtId="58" fontId="3" fillId="0" borderId="0" xfId="2" applyNumberFormat="1" applyFont="1" applyAlignment="1">
      <alignment horizontal="right" vertical="center"/>
    </xf>
    <xf numFmtId="0" fontId="3" fillId="0" borderId="11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188" fontId="3" fillId="0" borderId="0" xfId="2" applyNumberFormat="1" applyFont="1" applyAlignment="1">
      <alignment vertical="center"/>
    </xf>
    <xf numFmtId="188" fontId="3" fillId="0" borderId="5" xfId="2" applyNumberFormat="1" applyFont="1" applyBorder="1" applyAlignment="1">
      <alignment horizontal="distributed" vertical="center"/>
    </xf>
    <xf numFmtId="188" fontId="3" fillId="0" borderId="0" xfId="2" applyNumberFormat="1" applyFont="1" applyAlignment="1">
      <alignment horizontal="distributed" vertical="center"/>
    </xf>
    <xf numFmtId="188" fontId="3" fillId="0" borderId="5" xfId="2" applyNumberFormat="1" applyFont="1" applyBorder="1" applyAlignment="1">
      <alignment horizontal="left" vertical="center"/>
    </xf>
    <xf numFmtId="188" fontId="3" fillId="0" borderId="0" xfId="2" applyNumberFormat="1" applyFont="1" applyAlignment="1">
      <alignment horizontal="left" vertical="center"/>
    </xf>
    <xf numFmtId="188" fontId="3" fillId="0" borderId="0" xfId="2" applyNumberFormat="1" applyFont="1" applyAlignment="1">
      <alignment horizontal="center" vertical="center"/>
    </xf>
    <xf numFmtId="188" fontId="3" fillId="0" borderId="5" xfId="2" applyNumberFormat="1" applyFont="1" applyBorder="1" applyAlignment="1">
      <alignment horizontal="center" vertical="center"/>
    </xf>
    <xf numFmtId="0" fontId="3" fillId="0" borderId="12" xfId="2" applyFont="1" applyBorder="1" applyAlignment="1">
      <alignment horizontal="distributed" vertical="center"/>
    </xf>
    <xf numFmtId="0" fontId="3" fillId="0" borderId="8" xfId="2" applyFont="1" applyBorder="1" applyAlignment="1">
      <alignment horizontal="distributed" vertical="center"/>
    </xf>
    <xf numFmtId="0" fontId="3" fillId="0" borderId="7" xfId="2" applyFont="1" applyBorder="1" applyAlignment="1">
      <alignment horizontal="right" vertical="center"/>
    </xf>
    <xf numFmtId="0" fontId="3" fillId="0" borderId="9" xfId="2" applyFont="1" applyBorder="1" applyAlignment="1">
      <alignment horizontal="right" vertical="center"/>
    </xf>
    <xf numFmtId="38" fontId="6" fillId="0" borderId="8" xfId="3" applyFont="1" applyBorder="1" applyAlignment="1">
      <alignment vertical="center"/>
    </xf>
    <xf numFmtId="0" fontId="3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49" fontId="3" fillId="0" borderId="0" xfId="4" applyNumberFormat="1" applyFont="1" applyAlignment="1">
      <alignment vertical="center"/>
    </xf>
    <xf numFmtId="0" fontId="13" fillId="0" borderId="0" xfId="6" applyFont="1" applyAlignment="1">
      <alignment vertical="center"/>
    </xf>
    <xf numFmtId="190" fontId="13" fillId="0" borderId="0" xfId="4" applyNumberFormat="1" applyFont="1" applyAlignment="1">
      <alignment vertical="center"/>
    </xf>
    <xf numFmtId="190" fontId="3" fillId="0" borderId="0" xfId="6" applyNumberFormat="1" applyFont="1" applyAlignment="1">
      <alignment vertical="center"/>
    </xf>
    <xf numFmtId="191" fontId="3" fillId="0" borderId="0" xfId="6" applyNumberFormat="1" applyFont="1" applyAlignment="1">
      <alignment vertical="center"/>
    </xf>
    <xf numFmtId="192" fontId="3" fillId="0" borderId="0" xfId="6" applyNumberFormat="1" applyFont="1" applyAlignment="1">
      <alignment vertical="center"/>
    </xf>
    <xf numFmtId="193" fontId="3" fillId="0" borderId="0" xfId="6" applyNumberFormat="1" applyFont="1" applyAlignment="1">
      <alignment horizontal="right" vertical="center"/>
    </xf>
    <xf numFmtId="49" fontId="3" fillId="0" borderId="0" xfId="4" applyNumberFormat="1" applyFont="1" applyAlignment="1">
      <alignment horizontal="center" vertical="center"/>
    </xf>
    <xf numFmtId="49" fontId="3" fillId="0" borderId="7" xfId="4" applyNumberFormat="1" applyFont="1" applyBorder="1" applyAlignment="1">
      <alignment vertical="center"/>
    </xf>
    <xf numFmtId="49" fontId="3" fillId="0" borderId="0" xfId="5" applyNumberFormat="1" applyFont="1" applyAlignment="1">
      <alignment horizontal="left" vertical="center"/>
    </xf>
    <xf numFmtId="49" fontId="3" fillId="0" borderId="0" xfId="4" applyNumberFormat="1" applyFont="1" applyAlignment="1">
      <alignment horizontal="left" vertical="center"/>
    </xf>
    <xf numFmtId="49" fontId="3" fillId="0" borderId="0" xfId="5" applyNumberFormat="1" applyFont="1" applyAlignment="1">
      <alignment horizontal="distributed" vertical="center"/>
    </xf>
    <xf numFmtId="49" fontId="3" fillId="0" borderId="0" xfId="4" applyNumberFormat="1" applyFont="1" applyAlignment="1">
      <alignment horizontal="right" vertical="center"/>
    </xf>
    <xf numFmtId="49" fontId="3" fillId="0" borderId="8" xfId="4" applyNumberFormat="1" applyFont="1" applyBorder="1" applyAlignment="1">
      <alignment vertical="center"/>
    </xf>
    <xf numFmtId="49" fontId="3" fillId="0" borderId="8" xfId="4" applyNumberFormat="1" applyFont="1" applyBorder="1" applyAlignment="1">
      <alignment horizontal="left" vertical="center"/>
    </xf>
    <xf numFmtId="49" fontId="3" fillId="0" borderId="8" xfId="5" applyNumberFormat="1" applyFont="1" applyBorder="1" applyAlignment="1">
      <alignment horizontal="distributed" vertical="center"/>
    </xf>
    <xf numFmtId="49" fontId="3" fillId="0" borderId="9" xfId="4" applyNumberFormat="1" applyFont="1" applyBorder="1" applyAlignment="1">
      <alignment vertical="center"/>
    </xf>
    <xf numFmtId="190" fontId="3" fillId="0" borderId="8" xfId="4" quotePrefix="1" applyNumberFormat="1" applyFont="1" applyBorder="1" applyAlignment="1">
      <alignment horizontal="right" vertical="center"/>
    </xf>
    <xf numFmtId="191" fontId="3" fillId="0" borderId="8" xfId="4" quotePrefix="1" applyNumberFormat="1" applyFont="1" applyBorder="1" applyAlignment="1">
      <alignment horizontal="right" vertical="center"/>
    </xf>
    <xf numFmtId="192" fontId="3" fillId="0" borderId="8" xfId="4" quotePrefix="1" applyNumberFormat="1" applyFont="1" applyBorder="1" applyAlignment="1">
      <alignment horizontal="right" vertical="center"/>
    </xf>
    <xf numFmtId="193" fontId="3" fillId="0" borderId="8" xfId="4" quotePrefix="1" applyNumberFormat="1" applyFont="1" applyBorder="1" applyAlignment="1">
      <alignment horizontal="right" vertical="center"/>
    </xf>
    <xf numFmtId="191" fontId="3" fillId="0" borderId="0" xfId="4" applyNumberFormat="1" applyFont="1" applyAlignment="1">
      <alignment vertical="center"/>
    </xf>
    <xf numFmtId="191" fontId="3" fillId="0" borderId="0" xfId="4" applyNumberFormat="1" applyFont="1" applyAlignment="1">
      <alignment horizontal="left" vertical="center"/>
    </xf>
    <xf numFmtId="190" fontId="3" fillId="0" borderId="0" xfId="4" quotePrefix="1" applyNumberFormat="1" applyFont="1" applyAlignment="1">
      <alignment horizontal="right" vertical="center"/>
    </xf>
    <xf numFmtId="191" fontId="3" fillId="0" borderId="0" xfId="4" quotePrefix="1" applyNumberFormat="1" applyFont="1" applyAlignment="1">
      <alignment horizontal="right" vertical="center"/>
    </xf>
    <xf numFmtId="192" fontId="3" fillId="0" borderId="0" xfId="4" quotePrefix="1" applyNumberFormat="1" applyFont="1" applyAlignment="1">
      <alignment horizontal="right" vertical="center"/>
    </xf>
    <xf numFmtId="193" fontId="3" fillId="0" borderId="0" xfId="4" quotePrefix="1" applyNumberFormat="1" applyFont="1" applyAlignment="1">
      <alignment horizontal="right" vertical="center"/>
    </xf>
    <xf numFmtId="38" fontId="3" fillId="0" borderId="0" xfId="3" applyFont="1" applyBorder="1" applyAlignment="1">
      <alignment horizontal="right" vertical="center"/>
    </xf>
    <xf numFmtId="195" fontId="3" fillId="0" borderId="0" xfId="4" applyNumberFormat="1" applyFont="1" applyAlignment="1">
      <alignment horizontal="right" vertical="center"/>
    </xf>
    <xf numFmtId="38" fontId="3" fillId="0" borderId="0" xfId="5" applyNumberFormat="1" applyFont="1" applyAlignment="1">
      <alignment vertical="center"/>
    </xf>
    <xf numFmtId="191" fontId="3" fillId="0" borderId="0" xfId="5" applyNumberFormat="1" applyFont="1" applyAlignment="1">
      <alignment vertical="center"/>
    </xf>
    <xf numFmtId="193" fontId="3" fillId="0" borderId="0" xfId="6" applyNumberFormat="1" applyFont="1" applyAlignment="1">
      <alignment vertical="center"/>
    </xf>
    <xf numFmtId="193" fontId="6" fillId="0" borderId="0" xfId="6" applyNumberFormat="1" applyFont="1" applyAlignment="1">
      <alignment horizontal="right" vertical="center"/>
    </xf>
    <xf numFmtId="193" fontId="3" fillId="0" borderId="0" xfId="5" applyNumberFormat="1" applyFont="1" applyAlignment="1">
      <alignment horizontal="right" vertical="center"/>
    </xf>
    <xf numFmtId="191" fontId="3" fillId="0" borderId="6" xfId="4" applyNumberFormat="1" applyFont="1" applyBorder="1" applyAlignment="1">
      <alignment horizontal="left" vertical="center"/>
    </xf>
    <xf numFmtId="191" fontId="3" fillId="0" borderId="6" xfId="4" applyNumberFormat="1" applyFont="1" applyBorder="1" applyAlignment="1">
      <alignment vertical="center" wrapText="1"/>
    </xf>
    <xf numFmtId="191" fontId="3" fillId="0" borderId="0" xfId="4" applyNumberFormat="1" applyFont="1" applyAlignment="1">
      <alignment horizontal="left" vertical="center" wrapText="1"/>
    </xf>
    <xf numFmtId="191" fontId="3" fillId="0" borderId="0" xfId="4" quotePrefix="1" applyNumberFormat="1" applyFont="1" applyAlignment="1">
      <alignment vertical="center"/>
    </xf>
    <xf numFmtId="191" fontId="3" fillId="0" borderId="0" xfId="4" applyNumberFormat="1" applyFont="1" applyAlignment="1">
      <alignment horizontal="right" vertical="center"/>
    </xf>
    <xf numFmtId="191" fontId="3" fillId="0" borderId="0" xfId="4" applyNumberFormat="1" applyFont="1" applyAlignment="1">
      <alignment vertical="center" wrapText="1"/>
    </xf>
    <xf numFmtId="0" fontId="3" fillId="0" borderId="0" xfId="2" applyFont="1" applyAlignment="1">
      <alignment horizontal="distributed" vertical="center"/>
    </xf>
    <xf numFmtId="0" fontId="3" fillId="0" borderId="7" xfId="2" applyFont="1" applyBorder="1" applyAlignment="1">
      <alignment horizontal="distributed" vertical="center"/>
    </xf>
    <xf numFmtId="0" fontId="3" fillId="0" borderId="6" xfId="2" applyFont="1" applyBorder="1" applyAlignment="1">
      <alignment horizontal="distributed" vertical="center"/>
    </xf>
    <xf numFmtId="0" fontId="3" fillId="0" borderId="5" xfId="2" applyFont="1" applyBorder="1" applyAlignment="1">
      <alignment horizontal="distributed" vertical="center"/>
    </xf>
    <xf numFmtId="49" fontId="6" fillId="0" borderId="0" xfId="4" applyNumberFormat="1" applyFont="1" applyAlignment="1">
      <alignment horizontal="distributed" vertical="center"/>
    </xf>
    <xf numFmtId="49" fontId="6" fillId="0" borderId="7" xfId="4" applyNumberFormat="1" applyFont="1" applyBorder="1" applyAlignment="1">
      <alignment horizontal="distributed" vertical="center"/>
    </xf>
    <xf numFmtId="0" fontId="3" fillId="0" borderId="5" xfId="2" applyFont="1" applyBorder="1" applyAlignment="1">
      <alignment horizontal="center" vertical="center"/>
    </xf>
    <xf numFmtId="49" fontId="6" fillId="0" borderId="7" xfId="4" applyNumberFormat="1" applyFont="1" applyBorder="1" applyAlignment="1">
      <alignment horizontal="right" vertical="center"/>
    </xf>
    <xf numFmtId="49" fontId="6" fillId="0" borderId="7" xfId="4" applyNumberFormat="1" applyFont="1" applyBorder="1" applyAlignment="1">
      <alignment vertical="center"/>
    </xf>
    <xf numFmtId="49" fontId="6" fillId="0" borderId="0" xfId="4" applyNumberFormat="1" applyFont="1" applyAlignment="1">
      <alignment vertical="center"/>
    </xf>
    <xf numFmtId="49" fontId="6" fillId="0" borderId="7" xfId="4" applyNumberFormat="1" applyFont="1" applyBorder="1" applyAlignment="1">
      <alignment horizontal="center" vertical="center"/>
    </xf>
    <xf numFmtId="49" fontId="6" fillId="0" borderId="8" xfId="4" applyNumberFormat="1" applyFont="1" applyBorder="1" applyAlignment="1">
      <alignment horizontal="distributed" vertical="center"/>
    </xf>
    <xf numFmtId="49" fontId="6" fillId="0" borderId="9" xfId="4" applyNumberFormat="1" applyFont="1" applyBorder="1" applyAlignment="1">
      <alignment vertical="center"/>
    </xf>
    <xf numFmtId="197" fontId="6" fillId="0" borderId="8" xfId="4" quotePrefix="1" applyNumberFormat="1" applyFont="1" applyBorder="1" applyAlignment="1">
      <alignment horizontal="right" vertical="center"/>
    </xf>
    <xf numFmtId="179" fontId="6" fillId="0" borderId="8" xfId="4" quotePrefix="1" applyNumberFormat="1" applyFont="1" applyBorder="1" applyAlignment="1">
      <alignment horizontal="right" vertical="center"/>
    </xf>
    <xf numFmtId="197" fontId="6" fillId="0" borderId="0" xfId="4" quotePrefix="1" applyNumberFormat="1" applyFont="1" applyAlignment="1">
      <alignment horizontal="right" vertical="center"/>
    </xf>
    <xf numFmtId="179" fontId="6" fillId="0" borderId="0" xfId="4" quotePrefix="1" applyNumberFormat="1" applyFont="1" applyAlignment="1">
      <alignment horizontal="right" vertical="center"/>
    </xf>
    <xf numFmtId="49" fontId="6" fillId="0" borderId="0" xfId="4" applyNumberFormat="1" applyFont="1" applyAlignment="1">
      <alignment horizontal="right" vertical="center"/>
    </xf>
    <xf numFmtId="179" fontId="6" fillId="0" borderId="0" xfId="4" applyNumberFormat="1" applyFont="1" applyAlignment="1">
      <alignment horizontal="right" vertical="center"/>
    </xf>
    <xf numFmtId="197" fontId="6" fillId="0" borderId="0" xfId="4" applyNumberFormat="1" applyFont="1" applyAlignment="1">
      <alignment horizontal="right" vertical="center"/>
    </xf>
    <xf numFmtId="199" fontId="6" fillId="0" borderId="0" xfId="4" quotePrefix="1" applyNumberFormat="1" applyFont="1" applyAlignment="1">
      <alignment horizontal="right" vertical="center"/>
    </xf>
    <xf numFmtId="49" fontId="6" fillId="0" borderId="0" xfId="4" applyNumberFormat="1" applyFont="1" applyAlignment="1">
      <alignment horizontal="left" vertical="center"/>
    </xf>
    <xf numFmtId="0" fontId="6" fillId="0" borderId="0" xfId="4" applyFont="1" applyAlignment="1">
      <alignment horizontal="left" vertical="center"/>
    </xf>
    <xf numFmtId="49" fontId="6" fillId="0" borderId="5" xfId="4" applyNumberFormat="1" applyFont="1" applyBorder="1" applyAlignment="1">
      <alignment vertical="center"/>
    </xf>
    <xf numFmtId="49" fontId="6" fillId="0" borderId="5" xfId="4" applyNumberFormat="1" applyFont="1" applyBorder="1" applyAlignment="1">
      <alignment horizontal="distributed" vertical="center"/>
    </xf>
    <xf numFmtId="0" fontId="16" fillId="0" borderId="6" xfId="2" applyFont="1" applyBorder="1" applyAlignment="1">
      <alignment vertical="center"/>
    </xf>
    <xf numFmtId="0" fontId="3" fillId="0" borderId="6" xfId="2" applyFont="1" applyBorder="1" applyAlignment="1">
      <alignment horizontal="left" vertical="center" wrapText="1"/>
    </xf>
    <xf numFmtId="0" fontId="16" fillId="0" borderId="0" xfId="2" applyFont="1" applyAlignment="1">
      <alignment vertical="center"/>
    </xf>
    <xf numFmtId="38" fontId="6" fillId="0" borderId="5" xfId="3" applyFont="1" applyBorder="1" applyAlignment="1">
      <alignment horizontal="right" vertical="center"/>
    </xf>
    <xf numFmtId="185" fontId="3" fillId="0" borderId="0" xfId="2" applyNumberFormat="1" applyFont="1" applyAlignment="1">
      <alignment horizontal="right" vertical="center"/>
    </xf>
    <xf numFmtId="200" fontId="6" fillId="0" borderId="0" xfId="7" applyNumberFormat="1" applyFont="1" applyAlignment="1">
      <alignment horizontal="right" vertical="center"/>
    </xf>
    <xf numFmtId="38" fontId="3" fillId="0" borderId="0" xfId="3" applyFont="1" applyBorder="1" applyAlignment="1">
      <alignment horizontal="distributed" vertical="center"/>
    </xf>
    <xf numFmtId="38" fontId="3" fillId="0" borderId="7" xfId="3" applyFont="1" applyBorder="1" applyAlignment="1">
      <alignment horizontal="distributed" vertical="center"/>
    </xf>
    <xf numFmtId="38" fontId="3" fillId="0" borderId="7" xfId="3" applyFont="1" applyBorder="1" applyAlignment="1">
      <alignment vertical="center"/>
    </xf>
    <xf numFmtId="49" fontId="3" fillId="0" borderId="0" xfId="2" applyNumberFormat="1" applyFont="1" applyAlignment="1">
      <alignment horizontal="center" vertical="center" wrapText="1"/>
    </xf>
    <xf numFmtId="0" fontId="3" fillId="0" borderId="0" xfId="2" applyFont="1" applyAlignment="1">
      <alignment horizontal="distributed" vertical="center" wrapText="1"/>
    </xf>
    <xf numFmtId="49" fontId="3" fillId="0" borderId="0" xfId="2" applyNumberFormat="1" applyFont="1" applyAlignment="1">
      <alignment horizontal="center" vertical="center"/>
    </xf>
    <xf numFmtId="185" fontId="3" fillId="0" borderId="0" xfId="2" applyNumberFormat="1" applyFont="1" applyAlignment="1">
      <alignment vertical="center"/>
    </xf>
    <xf numFmtId="0" fontId="3" fillId="0" borderId="0" xfId="8" applyFont="1" applyAlignment="1">
      <alignment vertical="center"/>
    </xf>
    <xf numFmtId="0" fontId="3" fillId="0" borderId="0" xfId="2" applyFont="1"/>
    <xf numFmtId="0" fontId="8" fillId="0" borderId="0" xfId="2" applyFont="1"/>
    <xf numFmtId="0" fontId="8" fillId="0" borderId="0" xfId="8" applyFont="1" applyAlignment="1">
      <alignment vertical="center"/>
    </xf>
    <xf numFmtId="202" fontId="3" fillId="0" borderId="0" xfId="4" applyNumberFormat="1" applyFont="1" applyAlignment="1">
      <alignment vertical="center"/>
    </xf>
    <xf numFmtId="201" fontId="24" fillId="0" borderId="5" xfId="4" applyNumberFormat="1" applyFont="1" applyBorder="1" applyAlignment="1">
      <alignment horizontal="right" vertical="center" wrapText="1"/>
    </xf>
    <xf numFmtId="201" fontId="24" fillId="0" borderId="0" xfId="4" applyNumberFormat="1" applyFont="1" applyAlignment="1">
      <alignment horizontal="right" vertical="center" wrapText="1"/>
    </xf>
    <xf numFmtId="202" fontId="3" fillId="0" borderId="0" xfId="4" applyNumberFormat="1" applyFont="1" applyAlignment="1">
      <alignment horizontal="right" vertical="center" wrapText="1"/>
    </xf>
    <xf numFmtId="204" fontId="3" fillId="0" borderId="0" xfId="4" applyNumberFormat="1" applyFont="1" applyAlignment="1">
      <alignment horizontal="right" vertical="center" wrapText="1"/>
    </xf>
    <xf numFmtId="49" fontId="3" fillId="0" borderId="0" xfId="4" applyNumberFormat="1" applyFont="1" applyAlignment="1">
      <alignment horizontal="distributed" vertical="center" shrinkToFit="1"/>
    </xf>
    <xf numFmtId="49" fontId="3" fillId="0" borderId="7" xfId="4" applyNumberFormat="1" applyFont="1" applyBorder="1" applyAlignment="1">
      <alignment horizontal="distributed" vertical="center" shrinkToFit="1"/>
    </xf>
    <xf numFmtId="49" fontId="3" fillId="0" borderId="0" xfId="4" applyNumberFormat="1" applyFont="1" applyAlignment="1">
      <alignment vertical="center" shrinkToFit="1"/>
    </xf>
    <xf numFmtId="49" fontId="3" fillId="0" borderId="0" xfId="4" applyNumberFormat="1" applyFont="1" applyAlignment="1">
      <alignment horizontal="center" vertical="center" shrinkToFit="1"/>
    </xf>
    <xf numFmtId="49" fontId="3" fillId="0" borderId="0" xfId="4" applyNumberFormat="1" applyFont="1" applyAlignment="1">
      <alignment horizontal="right" vertical="center" shrinkToFit="1"/>
    </xf>
    <xf numFmtId="49" fontId="3" fillId="0" borderId="7" xfId="4" applyNumberFormat="1" applyFont="1" applyBorder="1" applyAlignment="1">
      <alignment horizontal="right" vertical="center" shrinkToFit="1"/>
    </xf>
    <xf numFmtId="49" fontId="3" fillId="0" borderId="7" xfId="4" applyNumberFormat="1" applyFont="1" applyBorder="1" applyAlignment="1">
      <alignment horizontal="left" vertical="center"/>
    </xf>
    <xf numFmtId="49" fontId="3" fillId="0" borderId="0" xfId="4" applyNumberFormat="1" applyFont="1" applyAlignment="1">
      <alignment horizontal="right" vertical="center" wrapText="1" shrinkToFit="1"/>
    </xf>
    <xf numFmtId="49" fontId="3" fillId="0" borderId="7" xfId="4" applyNumberFormat="1" applyFont="1" applyBorder="1" applyAlignment="1">
      <alignment horizontal="right" vertical="center" wrapText="1" shrinkToFit="1"/>
    </xf>
    <xf numFmtId="49" fontId="3" fillId="0" borderId="7" xfId="4" applyNumberFormat="1" applyFont="1" applyBorder="1" applyAlignment="1">
      <alignment horizontal="center" vertical="center" shrinkToFit="1"/>
    </xf>
    <xf numFmtId="49" fontId="3" fillId="0" borderId="0" xfId="4" applyNumberFormat="1" applyFont="1" applyAlignment="1">
      <alignment vertical="center" wrapText="1" shrinkToFit="1"/>
    </xf>
    <xf numFmtId="49" fontId="3" fillId="0" borderId="7" xfId="4" applyNumberFormat="1" applyFont="1" applyBorder="1" applyAlignment="1">
      <alignment vertical="center" wrapText="1" shrinkToFit="1"/>
    </xf>
    <xf numFmtId="49" fontId="20" fillId="0" borderId="0" xfId="4" applyNumberFormat="1" applyFont="1" applyAlignment="1">
      <alignment horizontal="left" vertical="center" wrapText="1" shrinkToFit="1"/>
    </xf>
    <xf numFmtId="49" fontId="20" fillId="0" borderId="7" xfId="4" applyNumberFormat="1" applyFont="1" applyBorder="1" applyAlignment="1">
      <alignment horizontal="left" vertical="center" wrapText="1" shrinkToFit="1"/>
    </xf>
    <xf numFmtId="49" fontId="20" fillId="0" borderId="0" xfId="4" applyNumberFormat="1" applyFont="1" applyAlignment="1">
      <alignment horizontal="left" vertical="center" wrapText="1"/>
    </xf>
    <xf numFmtId="49" fontId="20" fillId="0" borderId="7" xfId="4" applyNumberFormat="1" applyFont="1" applyBorder="1" applyAlignment="1">
      <alignment horizontal="left" vertical="center" wrapText="1"/>
    </xf>
    <xf numFmtId="49" fontId="3" fillId="0" borderId="0" xfId="4" applyNumberFormat="1" applyFont="1" applyAlignment="1">
      <alignment horizontal="left" vertical="center" wrapText="1" shrinkToFit="1"/>
    </xf>
    <xf numFmtId="49" fontId="3" fillId="0" borderId="7" xfId="4" applyNumberFormat="1" applyFont="1" applyBorder="1" applyAlignment="1">
      <alignment horizontal="left" vertical="center" wrapText="1" shrinkToFit="1"/>
    </xf>
    <xf numFmtId="49" fontId="3" fillId="0" borderId="0" xfId="4" applyNumberFormat="1" applyFont="1" applyAlignment="1">
      <alignment horizontal="distributed" vertical="center"/>
    </xf>
    <xf numFmtId="49" fontId="3" fillId="0" borderId="7" xfId="4" applyNumberFormat="1" applyFont="1" applyBorder="1" applyAlignment="1">
      <alignment horizontal="distributed" vertical="center"/>
    </xf>
    <xf numFmtId="0" fontId="3" fillId="0" borderId="8" xfId="8" applyFont="1" applyBorder="1" applyAlignment="1">
      <alignment vertical="center"/>
    </xf>
    <xf numFmtId="0" fontId="3" fillId="0" borderId="9" xfId="8" applyFont="1" applyBorder="1" applyAlignment="1">
      <alignment vertical="center"/>
    </xf>
    <xf numFmtId="0" fontId="3" fillId="0" borderId="12" xfId="8" applyFont="1" applyBorder="1" applyAlignment="1">
      <alignment vertical="center"/>
    </xf>
    <xf numFmtId="205" fontId="3" fillId="0" borderId="0" xfId="4" applyNumberFormat="1" applyFont="1" applyAlignment="1">
      <alignment vertical="center"/>
    </xf>
    <xf numFmtId="205" fontId="3" fillId="0" borderId="0" xfId="4" applyNumberFormat="1" applyFont="1" applyAlignment="1">
      <alignment horizontal="right" vertical="center"/>
    </xf>
    <xf numFmtId="202" fontId="3" fillId="0" borderId="0" xfId="8" applyNumberFormat="1" applyFont="1" applyAlignment="1">
      <alignment horizontal="right" vertical="center" wrapText="1"/>
    </xf>
    <xf numFmtId="38" fontId="3" fillId="0" borderId="8" xfId="3" applyFont="1" applyBorder="1" applyAlignment="1">
      <alignment vertical="center"/>
    </xf>
    <xf numFmtId="0" fontId="3" fillId="0" borderId="6" xfId="8" applyFont="1" applyBorder="1" applyAlignment="1">
      <alignment vertical="center"/>
    </xf>
    <xf numFmtId="0" fontId="6" fillId="0" borderId="6" xfId="8" applyFont="1" applyBorder="1" applyAlignment="1">
      <alignment horizontal="right" vertical="center"/>
    </xf>
    <xf numFmtId="0" fontId="13" fillId="0" borderId="0" xfId="2" applyFont="1" applyAlignment="1">
      <alignment horizontal="distributed" vertical="center"/>
    </xf>
    <xf numFmtId="38" fontId="6" fillId="0" borderId="0" xfId="3" applyFont="1" applyBorder="1" applyAlignment="1">
      <alignment horizontal="right" vertical="center"/>
    </xf>
    <xf numFmtId="191" fontId="26" fillId="0" borderId="0" xfId="4" applyNumberFormat="1" applyFont="1" applyAlignment="1">
      <alignment vertical="center"/>
    </xf>
    <xf numFmtId="38" fontId="6" fillId="0" borderId="5" xfId="3" applyFont="1" applyFill="1" applyBorder="1" applyAlignment="1">
      <alignment horizontal="right" vertical="center"/>
    </xf>
    <xf numFmtId="38" fontId="6" fillId="0" borderId="0" xfId="3" applyFont="1" applyFill="1" applyBorder="1" applyAlignment="1">
      <alignment horizontal="right" vertical="center"/>
    </xf>
    <xf numFmtId="191" fontId="26" fillId="0" borderId="0" xfId="4" applyNumberFormat="1" applyFont="1" applyAlignment="1">
      <alignment horizontal="right" vertical="center"/>
    </xf>
    <xf numFmtId="191" fontId="26" fillId="0" borderId="5" xfId="4" applyNumberFormat="1" applyFont="1" applyBorder="1" applyAlignment="1">
      <alignment vertical="center"/>
    </xf>
    <xf numFmtId="49" fontId="26" fillId="0" borderId="6" xfId="4" applyNumberFormat="1" applyFont="1" applyBorder="1" applyAlignment="1">
      <alignment horizontal="center" vertical="center"/>
    </xf>
    <xf numFmtId="49" fontId="26" fillId="0" borderId="10" xfId="4" applyNumberFormat="1" applyFont="1" applyBorder="1" applyAlignment="1">
      <alignment horizontal="center" vertical="center"/>
    </xf>
    <xf numFmtId="49" fontId="26" fillId="0" borderId="5" xfId="4" applyNumberFormat="1" applyFont="1" applyBorder="1" applyAlignment="1">
      <alignment horizontal="center" vertical="center" wrapText="1"/>
    </xf>
    <xf numFmtId="49" fontId="26" fillId="0" borderId="0" xfId="4" applyNumberFormat="1" applyFont="1" applyAlignment="1">
      <alignment horizontal="center" vertical="center" wrapText="1"/>
    </xf>
    <xf numFmtId="49" fontId="26" fillId="0" borderId="6" xfId="4" applyNumberFormat="1" applyFont="1" applyBorder="1" applyAlignment="1">
      <alignment horizontal="center" vertical="center" wrapText="1"/>
    </xf>
    <xf numFmtId="49" fontId="26" fillId="0" borderId="10" xfId="4" applyNumberFormat="1" applyFont="1" applyBorder="1" applyAlignment="1">
      <alignment horizontal="center" vertical="center" wrapText="1"/>
    </xf>
    <xf numFmtId="49" fontId="26" fillId="0" borderId="0" xfId="4" applyNumberFormat="1" applyFont="1" applyAlignment="1">
      <alignment horizontal="center" vertical="center"/>
    </xf>
    <xf numFmtId="49" fontId="26" fillId="0" borderId="7" xfId="4" applyNumberFormat="1" applyFont="1" applyBorder="1" applyAlignment="1">
      <alignment horizontal="distributed" vertical="center"/>
    </xf>
    <xf numFmtId="49" fontId="26" fillId="0" borderId="7" xfId="4" applyNumberFormat="1" applyFont="1" applyBorder="1" applyAlignment="1">
      <alignment vertical="center" shrinkToFit="1"/>
    </xf>
    <xf numFmtId="49" fontId="26" fillId="0" borderId="7" xfId="4" applyNumberFormat="1" applyFont="1" applyBorder="1" applyAlignment="1">
      <alignment horizontal="center" vertical="center"/>
    </xf>
    <xf numFmtId="49" fontId="26" fillId="0" borderId="7" xfId="4" applyNumberFormat="1" applyFont="1" applyBorder="1" applyAlignment="1">
      <alignment horizontal="center" vertical="center" wrapText="1"/>
    </xf>
    <xf numFmtId="49" fontId="26" fillId="0" borderId="0" xfId="4" applyNumberFormat="1" applyFont="1" applyAlignment="1">
      <alignment horizontal="left" vertical="center"/>
    </xf>
    <xf numFmtId="49" fontId="27" fillId="0" borderId="0" xfId="4" applyNumberFormat="1" applyFont="1" applyAlignment="1">
      <alignment horizontal="center" vertical="center"/>
    </xf>
    <xf numFmtId="179" fontId="27" fillId="0" borderId="5" xfId="4" applyNumberFormat="1" applyFont="1" applyBorder="1" applyAlignment="1">
      <alignment vertical="center"/>
    </xf>
    <xf numFmtId="179" fontId="27" fillId="0" borderId="0" xfId="4" applyNumberFormat="1" applyFont="1" applyAlignment="1">
      <alignment vertical="center"/>
    </xf>
    <xf numFmtId="49" fontId="26" fillId="0" borderId="0" xfId="4" applyNumberFormat="1" applyFont="1" applyAlignment="1">
      <alignment horizontal="distributed" vertical="center"/>
    </xf>
    <xf numFmtId="179" fontId="26" fillId="0" borderId="0" xfId="4" applyNumberFormat="1" applyFont="1" applyAlignment="1">
      <alignment vertical="center"/>
    </xf>
    <xf numFmtId="179" fontId="3" fillId="0" borderId="0" xfId="2" applyNumberFormat="1" applyFont="1" applyAlignment="1">
      <alignment vertical="center"/>
    </xf>
    <xf numFmtId="49" fontId="26" fillId="0" borderId="8" xfId="4" applyNumberFormat="1" applyFont="1" applyBorder="1" applyAlignment="1">
      <alignment horizontal="center" vertical="center"/>
    </xf>
    <xf numFmtId="49" fontId="26" fillId="0" borderId="9" xfId="4" applyNumberFormat="1" applyFont="1" applyBorder="1" applyAlignment="1">
      <alignment horizontal="distributed" vertical="center"/>
    </xf>
    <xf numFmtId="49" fontId="26" fillId="0" borderId="6" xfId="4" applyNumberFormat="1" applyFont="1" applyBorder="1" applyAlignment="1">
      <alignment vertical="center"/>
    </xf>
    <xf numFmtId="49" fontId="26" fillId="0" borderId="0" xfId="4" applyNumberFormat="1" applyFont="1" applyAlignment="1">
      <alignment horizontal="right" vertical="center"/>
    </xf>
    <xf numFmtId="49" fontId="26" fillId="0" borderId="7" xfId="4" applyNumberFormat="1" applyFont="1" applyBorder="1" applyAlignment="1">
      <alignment horizontal="right" vertical="center"/>
    </xf>
    <xf numFmtId="179" fontId="26" fillId="0" borderId="5" xfId="4" applyNumberFormat="1" applyFont="1" applyBorder="1" applyAlignment="1">
      <alignment vertical="center"/>
    </xf>
    <xf numFmtId="49" fontId="26" fillId="0" borderId="0" xfId="4" applyNumberFormat="1" applyFont="1" applyAlignment="1">
      <alignment vertical="center"/>
    </xf>
    <xf numFmtId="49" fontId="26" fillId="0" borderId="6" xfId="4" applyNumberFormat="1" applyFont="1" applyBorder="1" applyAlignment="1">
      <alignment horizontal="left" vertical="center"/>
    </xf>
    <xf numFmtId="49" fontId="26" fillId="0" borderId="8" xfId="4" applyNumberFormat="1" applyFont="1" applyBorder="1" applyAlignment="1">
      <alignment horizontal="distributed" vertical="center"/>
    </xf>
    <xf numFmtId="0" fontId="3" fillId="0" borderId="4" xfId="2" applyFont="1" applyBorder="1" applyAlignment="1">
      <alignment vertical="center"/>
    </xf>
    <xf numFmtId="176" fontId="3" fillId="0" borderId="4" xfId="2" applyNumberFormat="1" applyFont="1" applyBorder="1" applyAlignment="1">
      <alignment vertical="center"/>
    </xf>
    <xf numFmtId="0" fontId="3" fillId="0" borderId="1" xfId="2" applyFont="1" applyBorder="1" applyAlignment="1">
      <alignment horizontal="right" vertical="center"/>
    </xf>
    <xf numFmtId="0" fontId="3" fillId="0" borderId="2" xfId="2" applyFont="1" applyBorder="1" applyAlignment="1">
      <alignment horizontal="right" vertical="center"/>
    </xf>
    <xf numFmtId="0" fontId="3" fillId="0" borderId="3" xfId="2" applyFont="1" applyBorder="1" applyAlignment="1">
      <alignment horizontal="right" vertical="center"/>
    </xf>
    <xf numFmtId="176" fontId="3" fillId="0" borderId="1" xfId="2" applyNumberFormat="1" applyFont="1" applyBorder="1" applyAlignment="1">
      <alignment horizontal="right" vertical="center"/>
    </xf>
    <xf numFmtId="176" fontId="3" fillId="0" borderId="2" xfId="2" applyNumberFormat="1" applyFont="1" applyBorder="1" applyAlignment="1">
      <alignment horizontal="right" vertical="center"/>
    </xf>
    <xf numFmtId="176" fontId="3" fillId="0" borderId="3" xfId="2" applyNumberFormat="1" applyFont="1" applyBorder="1" applyAlignment="1">
      <alignment horizontal="right" vertical="center"/>
    </xf>
    <xf numFmtId="0" fontId="3" fillId="0" borderId="4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3" fontId="3" fillId="0" borderId="0" xfId="2" applyNumberFormat="1" applyFont="1" applyAlignment="1">
      <alignment vertical="center"/>
    </xf>
    <xf numFmtId="0" fontId="3" fillId="0" borderId="5" xfId="2" applyFont="1" applyBorder="1" applyAlignment="1">
      <alignment horizontal="right" vertical="center"/>
    </xf>
    <xf numFmtId="0" fontId="3" fillId="0" borderId="0" xfId="2" applyFont="1" applyAlignment="1">
      <alignment horizontal="right" vertical="center"/>
    </xf>
    <xf numFmtId="3" fontId="3" fillId="0" borderId="6" xfId="2" applyNumberFormat="1" applyFont="1" applyBorder="1" applyAlignment="1">
      <alignment vertical="center"/>
    </xf>
    <xf numFmtId="0" fontId="3" fillId="0" borderId="7" xfId="2" applyFont="1" applyBorder="1" applyAlignment="1">
      <alignment horizontal="right" vertical="center"/>
    </xf>
    <xf numFmtId="3" fontId="3" fillId="0" borderId="5" xfId="2" applyNumberFormat="1" applyFont="1" applyBorder="1" applyAlignment="1">
      <alignment vertical="center"/>
    </xf>
    <xf numFmtId="0" fontId="3" fillId="0" borderId="5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6" xfId="2" applyFont="1" applyBorder="1" applyAlignment="1">
      <alignment horizontal="right" vertical="center"/>
    </xf>
    <xf numFmtId="0" fontId="3" fillId="0" borderId="0" xfId="2" applyFont="1" applyAlignment="1">
      <alignment vertical="center"/>
    </xf>
    <xf numFmtId="178" fontId="3" fillId="0" borderId="0" xfId="2" applyNumberFormat="1" applyFont="1" applyAlignment="1">
      <alignment vertical="center"/>
    </xf>
    <xf numFmtId="178" fontId="10" fillId="0" borderId="4" xfId="4" quotePrefix="1" applyNumberFormat="1" applyFont="1" applyBorder="1" applyAlignment="1">
      <alignment horizontal="right" vertical="center"/>
    </xf>
    <xf numFmtId="179" fontId="10" fillId="0" borderId="4" xfId="4" quotePrefix="1" applyNumberFormat="1" applyFont="1" applyBorder="1" applyAlignment="1">
      <alignment horizontal="right" vertical="center"/>
    </xf>
    <xf numFmtId="177" fontId="3" fillId="0" borderId="4" xfId="2" applyNumberFormat="1" applyFont="1" applyBorder="1" applyAlignment="1">
      <alignment horizontal="center" vertical="center"/>
    </xf>
    <xf numFmtId="178" fontId="9" fillId="0" borderId="4" xfId="2" applyNumberFormat="1" applyFont="1" applyBorder="1" applyAlignment="1">
      <alignment vertical="center"/>
    </xf>
    <xf numFmtId="0" fontId="9" fillId="0" borderId="4" xfId="2" applyFont="1" applyBorder="1" applyAlignment="1">
      <alignment vertical="center"/>
    </xf>
    <xf numFmtId="178" fontId="3" fillId="0" borderId="4" xfId="2" applyNumberFormat="1" applyFont="1" applyBorder="1" applyAlignment="1">
      <alignment vertical="center"/>
    </xf>
    <xf numFmtId="177" fontId="3" fillId="0" borderId="4" xfId="2" applyNumberFormat="1" applyFont="1" applyBorder="1" applyAlignment="1">
      <alignment vertical="center"/>
    </xf>
    <xf numFmtId="0" fontId="3" fillId="0" borderId="6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5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182" fontId="3" fillId="0" borderId="0" xfId="2" applyNumberFormat="1" applyFont="1" applyAlignment="1">
      <alignment vertical="center"/>
    </xf>
    <xf numFmtId="182" fontId="3" fillId="0" borderId="7" xfId="2" applyNumberFormat="1" applyFont="1" applyBorder="1" applyAlignment="1">
      <alignment vertical="center"/>
    </xf>
    <xf numFmtId="176" fontId="3" fillId="0" borderId="5" xfId="2" applyNumberFormat="1" applyFont="1" applyBorder="1" applyAlignment="1">
      <alignment vertical="center"/>
    </xf>
    <xf numFmtId="176" fontId="3" fillId="0" borderId="0" xfId="2" applyNumberFormat="1" applyFont="1" applyAlignment="1">
      <alignment vertical="center"/>
    </xf>
    <xf numFmtId="180" fontId="3" fillId="0" borderId="0" xfId="2" applyNumberFormat="1" applyFont="1" applyAlignment="1">
      <alignment vertical="center"/>
    </xf>
    <xf numFmtId="182" fontId="3" fillId="0" borderId="16" xfId="2" applyNumberFormat="1" applyFont="1" applyBorder="1" applyAlignment="1">
      <alignment vertical="center"/>
    </xf>
    <xf numFmtId="182" fontId="3" fillId="0" borderId="17" xfId="2" applyNumberFormat="1" applyFont="1" applyBorder="1" applyAlignment="1">
      <alignment vertical="center"/>
    </xf>
    <xf numFmtId="0" fontId="3" fillId="0" borderId="16" xfId="2" applyFont="1" applyBorder="1" applyAlignment="1">
      <alignment horizontal="center" vertical="center"/>
    </xf>
    <xf numFmtId="0" fontId="3" fillId="0" borderId="16" xfId="2" applyFont="1" applyBorder="1" applyAlignment="1">
      <alignment vertical="center"/>
    </xf>
    <xf numFmtId="176" fontId="3" fillId="0" borderId="18" xfId="2" applyNumberFormat="1" applyFont="1" applyBorder="1" applyAlignment="1">
      <alignment vertical="center"/>
    </xf>
    <xf numFmtId="176" fontId="3" fillId="0" borderId="16" xfId="2" applyNumberFormat="1" applyFont="1" applyBorder="1" applyAlignment="1">
      <alignment vertical="center"/>
    </xf>
    <xf numFmtId="180" fontId="3" fillId="0" borderId="16" xfId="2" applyNumberFormat="1" applyFont="1" applyBorder="1" applyAlignment="1">
      <alignment vertical="center"/>
    </xf>
    <xf numFmtId="182" fontId="3" fillId="0" borderId="13" xfId="2" applyNumberFormat="1" applyFont="1" applyBorder="1" applyAlignment="1">
      <alignment vertical="center"/>
    </xf>
    <xf numFmtId="182" fontId="3" fillId="0" borderId="14" xfId="2" applyNumberFormat="1" applyFont="1" applyBorder="1" applyAlignment="1">
      <alignment vertical="center"/>
    </xf>
    <xf numFmtId="0" fontId="3" fillId="0" borderId="13" xfId="2" applyFont="1" applyBorder="1" applyAlignment="1">
      <alignment horizontal="center" vertical="center"/>
    </xf>
    <xf numFmtId="0" fontId="3" fillId="0" borderId="13" xfId="2" applyFont="1" applyBorder="1" applyAlignment="1">
      <alignment vertical="center"/>
    </xf>
    <xf numFmtId="176" fontId="3" fillId="0" borderId="15" xfId="2" applyNumberFormat="1" applyFont="1" applyBorder="1" applyAlignment="1">
      <alignment vertical="center"/>
    </xf>
    <xf numFmtId="176" fontId="3" fillId="0" borderId="13" xfId="2" applyNumberFormat="1" applyFont="1" applyBorder="1" applyAlignment="1">
      <alignment vertical="center"/>
    </xf>
    <xf numFmtId="180" fontId="3" fillId="0" borderId="13" xfId="2" applyNumberFormat="1" applyFont="1" applyBorder="1" applyAlignment="1">
      <alignment vertical="center"/>
    </xf>
    <xf numFmtId="176" fontId="3" fillId="0" borderId="0" xfId="2" applyNumberFormat="1" applyFont="1" applyAlignment="1">
      <alignment horizontal="right" vertical="center"/>
    </xf>
    <xf numFmtId="180" fontId="3" fillId="0" borderId="17" xfId="2" applyNumberFormat="1" applyFont="1" applyBorder="1" applyAlignment="1">
      <alignment vertical="center"/>
    </xf>
    <xf numFmtId="180" fontId="3" fillId="0" borderId="0" xfId="2" applyNumberFormat="1" applyFont="1" applyAlignment="1">
      <alignment horizontal="right" vertical="center"/>
    </xf>
    <xf numFmtId="180" fontId="3" fillId="0" borderId="7" xfId="2" applyNumberFormat="1" applyFont="1" applyBorder="1" applyAlignment="1">
      <alignment vertical="center"/>
    </xf>
    <xf numFmtId="180" fontId="3" fillId="0" borderId="14" xfId="2" applyNumberFormat="1" applyFont="1" applyBorder="1" applyAlignment="1">
      <alignment vertical="center"/>
    </xf>
    <xf numFmtId="180" fontId="3" fillId="0" borderId="7" xfId="2" applyNumberFormat="1" applyFont="1" applyBorder="1" applyAlignment="1">
      <alignment horizontal="right" vertical="center"/>
    </xf>
    <xf numFmtId="176" fontId="3" fillId="0" borderId="5" xfId="2" applyNumberFormat="1" applyFont="1" applyBorder="1" applyAlignment="1">
      <alignment horizontal="right" vertical="center"/>
    </xf>
    <xf numFmtId="181" fontId="3" fillId="0" borderId="0" xfId="2" applyNumberFormat="1" applyFont="1" applyAlignment="1">
      <alignment horizontal="right" vertical="center"/>
    </xf>
    <xf numFmtId="181" fontId="3" fillId="0" borderId="7" xfId="2" applyNumberFormat="1" applyFont="1" applyBorder="1" applyAlignment="1">
      <alignment horizontal="right" vertical="center"/>
    </xf>
    <xf numFmtId="0" fontId="3" fillId="0" borderId="12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1" xfId="2" applyFont="1" applyBorder="1" applyAlignment="1">
      <alignment horizontal="right" vertical="center"/>
    </xf>
    <xf numFmtId="0" fontId="3" fillId="0" borderId="10" xfId="2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3" fillId="0" borderId="6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3" fillId="0" borderId="6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3" fillId="0" borderId="8" xfId="2" applyFont="1" applyBorder="1" applyAlignment="1">
      <alignment vertical="center"/>
    </xf>
    <xf numFmtId="0" fontId="3" fillId="0" borderId="9" xfId="2" applyFont="1" applyBorder="1" applyAlignment="1">
      <alignment vertical="center"/>
    </xf>
    <xf numFmtId="176" fontId="3" fillId="0" borderId="7" xfId="2" applyNumberFormat="1" applyFont="1" applyBorder="1" applyAlignment="1">
      <alignment vertical="center"/>
    </xf>
    <xf numFmtId="184" fontId="3" fillId="0" borderId="0" xfId="2" applyNumberFormat="1" applyFont="1" applyAlignment="1">
      <alignment vertical="center"/>
    </xf>
    <xf numFmtId="184" fontId="3" fillId="0" borderId="7" xfId="2" applyNumberFormat="1" applyFont="1" applyBorder="1" applyAlignment="1">
      <alignment vertical="center"/>
    </xf>
    <xf numFmtId="0" fontId="3" fillId="0" borderId="16" xfId="2" applyFont="1" applyBorder="1" applyAlignment="1">
      <alignment horizontal="right" vertical="center"/>
    </xf>
    <xf numFmtId="183" fontId="3" fillId="0" borderId="16" xfId="2" applyNumberFormat="1" applyFont="1" applyBorder="1" applyAlignment="1">
      <alignment horizontal="right" vertical="center"/>
    </xf>
    <xf numFmtId="183" fontId="3" fillId="0" borderId="17" xfId="2" applyNumberFormat="1" applyFont="1" applyBorder="1" applyAlignment="1">
      <alignment horizontal="right" vertical="center"/>
    </xf>
    <xf numFmtId="183" fontId="3" fillId="0" borderId="0" xfId="2" applyNumberFormat="1" applyFont="1" applyAlignment="1">
      <alignment horizontal="right" vertical="center"/>
    </xf>
    <xf numFmtId="183" fontId="3" fillId="0" borderId="7" xfId="2" applyNumberFormat="1" applyFont="1" applyBorder="1" applyAlignment="1">
      <alignment horizontal="right" vertical="center"/>
    </xf>
    <xf numFmtId="183" fontId="3" fillId="0" borderId="13" xfId="2" applyNumberFormat="1" applyFont="1" applyBorder="1" applyAlignment="1">
      <alignment horizontal="right" vertical="center"/>
    </xf>
    <xf numFmtId="183" fontId="3" fillId="0" borderId="14" xfId="2" applyNumberFormat="1" applyFont="1" applyBorder="1" applyAlignment="1">
      <alignment horizontal="right" vertical="center"/>
    </xf>
    <xf numFmtId="182" fontId="3" fillId="0" borderId="0" xfId="2" applyNumberFormat="1" applyFont="1" applyAlignment="1">
      <alignment horizontal="right" vertical="center"/>
    </xf>
    <xf numFmtId="183" fontId="3" fillId="0" borderId="0" xfId="2" applyNumberFormat="1" applyFont="1" applyAlignment="1">
      <alignment vertical="center"/>
    </xf>
    <xf numFmtId="183" fontId="3" fillId="0" borderId="7" xfId="2" applyNumberFormat="1" applyFont="1" applyBorder="1" applyAlignment="1">
      <alignment vertical="center"/>
    </xf>
    <xf numFmtId="182" fontId="3" fillId="0" borderId="13" xfId="2" applyNumberFormat="1" applyFont="1" applyBorder="1" applyAlignment="1">
      <alignment horizontal="right" vertical="center"/>
    </xf>
    <xf numFmtId="182" fontId="3" fillId="0" borderId="14" xfId="2" applyNumberFormat="1" applyFont="1" applyBorder="1" applyAlignment="1">
      <alignment horizontal="right" vertical="center"/>
    </xf>
    <xf numFmtId="0" fontId="3" fillId="0" borderId="13" xfId="2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3" fillId="0" borderId="6" xfId="2" applyFont="1" applyBorder="1" applyAlignment="1">
      <alignment vertical="center" wrapText="1"/>
    </xf>
    <xf numFmtId="38" fontId="6" fillId="0" borderId="5" xfId="3" applyFont="1" applyFill="1" applyBorder="1" applyAlignment="1">
      <alignment vertical="center"/>
    </xf>
    <xf numFmtId="38" fontId="6" fillId="0" borderId="0" xfId="3" applyFont="1" applyFill="1" applyBorder="1" applyAlignment="1">
      <alignment vertical="center"/>
    </xf>
    <xf numFmtId="38" fontId="6" fillId="0" borderId="0" xfId="3" applyFont="1" applyFill="1" applyAlignment="1">
      <alignment vertical="center"/>
    </xf>
    <xf numFmtId="0" fontId="3" fillId="0" borderId="8" xfId="2" applyFont="1" applyBorder="1" applyAlignment="1">
      <alignment horizontal="right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186" fontId="3" fillId="0" borderId="0" xfId="2" applyNumberFormat="1" applyFont="1" applyAlignment="1">
      <alignment vertical="center"/>
    </xf>
    <xf numFmtId="38" fontId="6" fillId="0" borderId="0" xfId="3" applyFont="1" applyFill="1" applyAlignment="1">
      <alignment horizontal="right" vertical="center"/>
    </xf>
    <xf numFmtId="187" fontId="3" fillId="0" borderId="8" xfId="2" applyNumberFormat="1" applyFont="1" applyBorder="1" applyAlignment="1">
      <alignment vertical="center"/>
    </xf>
    <xf numFmtId="0" fontId="3" fillId="0" borderId="5" xfId="2" applyFont="1" applyBorder="1" applyAlignment="1">
      <alignment horizontal="distributed" vertical="center"/>
    </xf>
    <xf numFmtId="0" fontId="3" fillId="0" borderId="0" xfId="2" applyFont="1" applyAlignment="1">
      <alignment horizontal="distributed" vertical="center"/>
    </xf>
    <xf numFmtId="0" fontId="3" fillId="0" borderId="7" xfId="2" applyFont="1" applyBorder="1" applyAlignment="1">
      <alignment horizontal="distributed" vertical="center"/>
    </xf>
    <xf numFmtId="185" fontId="3" fillId="0" borderId="5" xfId="2" applyNumberFormat="1" applyFont="1" applyBorder="1" applyAlignment="1">
      <alignment vertical="center"/>
    </xf>
    <xf numFmtId="185" fontId="3" fillId="0" borderId="0" xfId="2" applyNumberFormat="1" applyFont="1" applyAlignment="1">
      <alignment vertical="center"/>
    </xf>
    <xf numFmtId="187" fontId="3" fillId="0" borderId="0" xfId="2" applyNumberFormat="1" applyFont="1" applyAlignment="1">
      <alignment vertical="center"/>
    </xf>
    <xf numFmtId="0" fontId="3" fillId="0" borderId="8" xfId="2" applyFont="1" applyBorder="1" applyAlignment="1">
      <alignment horizontal="distributed" vertical="center"/>
    </xf>
    <xf numFmtId="0" fontId="3" fillId="0" borderId="9" xfId="2" applyFont="1" applyBorder="1" applyAlignment="1">
      <alignment horizontal="distributed" vertical="center"/>
    </xf>
    <xf numFmtId="185" fontId="3" fillId="0" borderId="8" xfId="2" applyNumberFormat="1" applyFont="1" applyBorder="1" applyAlignment="1">
      <alignment vertical="center"/>
    </xf>
    <xf numFmtId="187" fontId="3" fillId="0" borderId="9" xfId="2" applyNumberFormat="1" applyFont="1" applyBorder="1" applyAlignment="1">
      <alignment vertical="center"/>
    </xf>
    <xf numFmtId="0" fontId="14" fillId="0" borderId="12" xfId="2" applyFont="1" applyBorder="1" applyAlignment="1">
      <alignment horizontal="distributed" vertical="center"/>
    </xf>
    <xf numFmtId="0" fontId="14" fillId="0" borderId="8" xfId="2" applyFont="1" applyBorder="1" applyAlignment="1">
      <alignment horizontal="distributed" vertical="center"/>
    </xf>
    <xf numFmtId="0" fontId="14" fillId="0" borderId="9" xfId="2" applyFont="1" applyBorder="1" applyAlignment="1">
      <alignment horizontal="distributed" vertical="center"/>
    </xf>
    <xf numFmtId="185" fontId="3" fillId="0" borderId="12" xfId="2" applyNumberFormat="1" applyFont="1" applyBorder="1" applyAlignment="1">
      <alignment vertical="center"/>
    </xf>
    <xf numFmtId="187" fontId="3" fillId="0" borderId="7" xfId="2" applyNumberFormat="1" applyFont="1" applyBorder="1" applyAlignment="1">
      <alignment vertical="center"/>
    </xf>
    <xf numFmtId="0" fontId="13" fillId="0" borderId="0" xfId="2" applyFont="1" applyAlignment="1">
      <alignment horizontal="distributed" vertical="center"/>
    </xf>
    <xf numFmtId="0" fontId="13" fillId="0" borderId="7" xfId="2" applyFont="1" applyBorder="1" applyAlignment="1">
      <alignment horizontal="distributed" vertical="center"/>
    </xf>
    <xf numFmtId="185" fontId="13" fillId="0" borderId="0" xfId="2" applyNumberFormat="1" applyFont="1" applyAlignment="1">
      <alignment vertical="center"/>
    </xf>
    <xf numFmtId="185" fontId="13" fillId="0" borderId="7" xfId="2" applyNumberFormat="1" applyFont="1" applyBorder="1" applyAlignment="1">
      <alignment vertical="center"/>
    </xf>
    <xf numFmtId="185" fontId="6" fillId="0" borderId="0" xfId="3" applyNumberFormat="1" applyFont="1" applyFill="1" applyBorder="1" applyAlignment="1">
      <alignment vertical="center"/>
    </xf>
    <xf numFmtId="187" fontId="6" fillId="0" borderId="0" xfId="3" applyNumberFormat="1" applyFont="1" applyFill="1" applyAlignment="1">
      <alignment vertical="center"/>
    </xf>
    <xf numFmtId="187" fontId="6" fillId="0" borderId="7" xfId="3" applyNumberFormat="1" applyFont="1" applyFill="1" applyBorder="1" applyAlignment="1">
      <alignment vertical="center"/>
    </xf>
    <xf numFmtId="185" fontId="13" fillId="0" borderId="0" xfId="3" applyNumberFormat="1" applyFont="1" applyFill="1" applyBorder="1" applyAlignment="1">
      <alignment vertical="center"/>
    </xf>
    <xf numFmtId="185" fontId="13" fillId="0" borderId="7" xfId="3" applyNumberFormat="1" applyFont="1" applyFill="1" applyBorder="1" applyAlignment="1">
      <alignment vertical="center"/>
    </xf>
    <xf numFmtId="0" fontId="3" fillId="0" borderId="10" xfId="2" applyFont="1" applyBorder="1" applyAlignment="1">
      <alignment vertical="center"/>
    </xf>
    <xf numFmtId="0" fontId="3" fillId="0" borderId="6" xfId="2" applyFont="1" applyBorder="1" applyAlignment="1">
      <alignment horizontal="left" vertical="center" wrapText="1"/>
    </xf>
    <xf numFmtId="38" fontId="3" fillId="0" borderId="0" xfId="1" applyFont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38" fontId="3" fillId="0" borderId="5" xfId="1" applyFont="1" applyBorder="1" applyAlignment="1">
      <alignment vertical="center"/>
    </xf>
    <xf numFmtId="0" fontId="3" fillId="0" borderId="11" xfId="2" applyFont="1" applyBorder="1" applyAlignment="1">
      <alignment horizontal="center" vertical="center" shrinkToFit="1"/>
    </xf>
    <xf numFmtId="0" fontId="3" fillId="0" borderId="10" xfId="2" applyFont="1" applyBorder="1" applyAlignment="1">
      <alignment horizontal="center" vertical="center" shrinkToFit="1"/>
    </xf>
    <xf numFmtId="0" fontId="3" fillId="0" borderId="12" xfId="2" applyFont="1" applyBorder="1" applyAlignment="1">
      <alignment horizontal="center" vertical="center" shrinkToFit="1"/>
    </xf>
    <xf numFmtId="0" fontId="3" fillId="0" borderId="9" xfId="2" applyFont="1" applyBorder="1" applyAlignment="1">
      <alignment horizontal="center" vertical="center" shrinkToFit="1"/>
    </xf>
    <xf numFmtId="0" fontId="3" fillId="0" borderId="6" xfId="2" applyFont="1" applyBorder="1" applyAlignment="1">
      <alignment horizontal="center" vertical="center" shrinkToFit="1"/>
    </xf>
    <xf numFmtId="0" fontId="3" fillId="0" borderId="8" xfId="2" applyFont="1" applyBorder="1" applyAlignment="1">
      <alignment horizontal="center" vertical="center" shrinkToFit="1"/>
    </xf>
    <xf numFmtId="0" fontId="3" fillId="0" borderId="10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185" fontId="6" fillId="0" borderId="0" xfId="3" applyNumberFormat="1" applyFont="1" applyFill="1" applyAlignment="1">
      <alignment vertical="center"/>
    </xf>
    <xf numFmtId="185" fontId="3" fillId="0" borderId="9" xfId="2" applyNumberFormat="1" applyFont="1" applyBorder="1" applyAlignment="1">
      <alignment vertical="center"/>
    </xf>
    <xf numFmtId="185" fontId="13" fillId="0" borderId="5" xfId="2" applyNumberFormat="1" applyFont="1" applyBorder="1" applyAlignment="1">
      <alignment vertical="center"/>
    </xf>
    <xf numFmtId="185" fontId="3" fillId="0" borderId="7" xfId="2" applyNumberFormat="1" applyFont="1" applyBorder="1" applyAlignment="1">
      <alignment vertical="center"/>
    </xf>
    <xf numFmtId="0" fontId="14" fillId="0" borderId="7" xfId="2" applyFont="1" applyBorder="1" applyAlignment="1">
      <alignment horizontal="distributed" vertical="center" shrinkToFit="1"/>
    </xf>
    <xf numFmtId="185" fontId="6" fillId="0" borderId="7" xfId="3" applyNumberFormat="1" applyFont="1" applyFill="1" applyBorder="1" applyAlignment="1">
      <alignment vertical="center"/>
    </xf>
    <xf numFmtId="0" fontId="13" fillId="0" borderId="5" xfId="2" applyFont="1" applyBorder="1" applyAlignment="1">
      <alignment horizontal="distributed" vertical="center"/>
    </xf>
    <xf numFmtId="0" fontId="13" fillId="0" borderId="7" xfId="2" applyFont="1" applyBorder="1" applyAlignment="1">
      <alignment horizontal="distributed" vertical="center" shrinkToFit="1"/>
    </xf>
    <xf numFmtId="0" fontId="3" fillId="0" borderId="7" xfId="2" applyFont="1" applyBorder="1" applyAlignment="1">
      <alignment horizontal="distributed" vertical="center" shrinkToFit="1"/>
    </xf>
    <xf numFmtId="185" fontId="13" fillId="0" borderId="0" xfId="3" applyNumberFormat="1" applyFont="1" applyFill="1" applyAlignment="1">
      <alignment vertical="center"/>
    </xf>
    <xf numFmtId="0" fontId="3" fillId="0" borderId="9" xfId="2" applyFont="1" applyBorder="1" applyAlignment="1">
      <alignment horizontal="right" vertical="center"/>
    </xf>
    <xf numFmtId="0" fontId="3" fillId="0" borderId="12" xfId="2" applyFont="1" applyBorder="1" applyAlignment="1">
      <alignment horizontal="distributed" vertical="center"/>
    </xf>
    <xf numFmtId="0" fontId="3" fillId="0" borderId="7" xfId="2" applyFont="1" applyBorder="1" applyAlignment="1">
      <alignment vertical="center"/>
    </xf>
    <xf numFmtId="38" fontId="6" fillId="0" borderId="5" xfId="3" applyFont="1" applyBorder="1" applyAlignment="1">
      <alignment horizontal="distributed" vertical="center"/>
    </xf>
    <xf numFmtId="38" fontId="6" fillId="0" borderId="0" xfId="3" applyFont="1" applyBorder="1" applyAlignment="1">
      <alignment horizontal="distributed" vertical="center"/>
    </xf>
    <xf numFmtId="38" fontId="6" fillId="0" borderId="0" xfId="3" applyFont="1" applyAlignment="1">
      <alignment vertical="center"/>
    </xf>
    <xf numFmtId="38" fontId="6" fillId="0" borderId="5" xfId="3" applyFont="1" applyBorder="1" applyAlignment="1">
      <alignment vertical="center"/>
    </xf>
    <xf numFmtId="38" fontId="6" fillId="0" borderId="0" xfId="3" applyFont="1" applyBorder="1" applyAlignment="1">
      <alignment vertical="center"/>
    </xf>
    <xf numFmtId="38" fontId="6" fillId="0" borderId="7" xfId="3" applyFont="1" applyBorder="1" applyAlignment="1">
      <alignment vertical="center"/>
    </xf>
    <xf numFmtId="38" fontId="6" fillId="0" borderId="0" xfId="3" applyFont="1" applyBorder="1" applyAlignment="1">
      <alignment horizontal="center" vertical="center"/>
    </xf>
    <xf numFmtId="0" fontId="3" fillId="0" borderId="11" xfId="2" applyFont="1" applyBorder="1" applyAlignment="1">
      <alignment vertical="center"/>
    </xf>
    <xf numFmtId="0" fontId="3" fillId="0" borderId="6" xfId="2" applyFont="1" applyBorder="1" applyAlignment="1">
      <alignment horizontal="distributed" vertical="center"/>
    </xf>
    <xf numFmtId="0" fontId="3" fillId="0" borderId="10" xfId="2" applyFont="1" applyBorder="1" applyAlignment="1">
      <alignment horizontal="distributed" vertical="center"/>
    </xf>
    <xf numFmtId="0" fontId="3" fillId="0" borderId="8" xfId="2" applyFont="1" applyBorder="1" applyAlignment="1">
      <alignment horizontal="left" vertical="center"/>
    </xf>
    <xf numFmtId="188" fontId="3" fillId="0" borderId="5" xfId="2" applyNumberFormat="1" applyFont="1" applyBorder="1" applyAlignment="1">
      <alignment horizontal="center" vertical="center"/>
    </xf>
    <xf numFmtId="188" fontId="3" fillId="0" borderId="0" xfId="2" applyNumberFormat="1" applyFont="1" applyAlignment="1">
      <alignment horizontal="center" vertical="center"/>
    </xf>
    <xf numFmtId="188" fontId="3" fillId="0" borderId="7" xfId="2" applyNumberFormat="1" applyFont="1" applyBorder="1" applyAlignment="1">
      <alignment horizontal="center" vertical="center"/>
    </xf>
    <xf numFmtId="188" fontId="3" fillId="0" borderId="0" xfId="2" applyNumberFormat="1" applyFont="1" applyAlignment="1">
      <alignment horizontal="center"/>
    </xf>
    <xf numFmtId="188" fontId="3" fillId="0" borderId="5" xfId="2" applyNumberFormat="1" applyFont="1" applyBorder="1" applyAlignment="1">
      <alignment horizontal="center"/>
    </xf>
    <xf numFmtId="188" fontId="13" fillId="0" borderId="0" xfId="2" applyNumberFormat="1" applyFont="1" applyAlignment="1">
      <alignment horizontal="center" vertical="center"/>
    </xf>
    <xf numFmtId="188" fontId="13" fillId="0" borderId="5" xfId="2" applyNumberFormat="1" applyFont="1" applyBorder="1" applyAlignment="1">
      <alignment horizontal="center" vertical="center"/>
    </xf>
    <xf numFmtId="188" fontId="13" fillId="0" borderId="7" xfId="2" applyNumberFormat="1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188" fontId="3" fillId="0" borderId="0" xfId="2" applyNumberFormat="1" applyFont="1" applyAlignment="1">
      <alignment horizontal="right" vertical="center"/>
    </xf>
    <xf numFmtId="38" fontId="6" fillId="0" borderId="5" xfId="3" applyFont="1" applyBorder="1" applyAlignment="1">
      <alignment horizontal="right" vertical="center"/>
    </xf>
    <xf numFmtId="38" fontId="6" fillId="0" borderId="0" xfId="3" applyFont="1" applyBorder="1" applyAlignment="1">
      <alignment horizontal="right" vertical="center"/>
    </xf>
    <xf numFmtId="189" fontId="6" fillId="0" borderId="0" xfId="3" applyNumberFormat="1" applyFont="1" applyAlignment="1">
      <alignment horizontal="right" vertical="center"/>
    </xf>
    <xf numFmtId="0" fontId="3" fillId="0" borderId="4" xfId="2" applyFont="1" applyBorder="1" applyAlignment="1">
      <alignment horizontal="distributed" vertical="center"/>
    </xf>
    <xf numFmtId="0" fontId="3" fillId="0" borderId="1" xfId="2" applyFont="1" applyBorder="1" applyAlignment="1">
      <alignment horizontal="distributed" vertical="center"/>
    </xf>
    <xf numFmtId="196" fontId="3" fillId="0" borderId="0" xfId="2" applyNumberFormat="1" applyFont="1" applyAlignment="1">
      <alignment horizontal="right" vertical="center"/>
    </xf>
    <xf numFmtId="37" fontId="3" fillId="0" borderId="0" xfId="2" applyNumberFormat="1" applyFont="1" applyAlignment="1">
      <alignment horizontal="right" vertical="center"/>
    </xf>
    <xf numFmtId="49" fontId="3" fillId="0" borderId="8" xfId="4" applyNumberFormat="1" applyFont="1" applyBorder="1" applyAlignment="1">
      <alignment vertical="center"/>
    </xf>
    <xf numFmtId="49" fontId="3" fillId="0" borderId="0" xfId="5" applyNumberFormat="1" applyFont="1" applyAlignment="1">
      <alignment horizontal="distributed" vertical="center"/>
    </xf>
    <xf numFmtId="190" fontId="3" fillId="0" borderId="5" xfId="4" quotePrefix="1" applyNumberFormat="1" applyFont="1" applyBorder="1" applyAlignment="1">
      <alignment horizontal="right" vertical="center"/>
    </xf>
    <xf numFmtId="190" fontId="3" fillId="0" borderId="0" xfId="4" quotePrefix="1" applyNumberFormat="1" applyFont="1" applyAlignment="1">
      <alignment horizontal="right" vertical="center"/>
    </xf>
    <xf numFmtId="194" fontId="3" fillId="0" borderId="0" xfId="2" applyNumberFormat="1" applyFont="1" applyAlignment="1">
      <alignment horizontal="right" vertical="center"/>
    </xf>
    <xf numFmtId="184" fontId="3" fillId="0" borderId="0" xfId="2" applyNumberFormat="1" applyFont="1" applyAlignment="1">
      <alignment horizontal="right" vertical="top"/>
    </xf>
    <xf numFmtId="49" fontId="14" fillId="0" borderId="0" xfId="5" applyNumberFormat="1" applyFont="1" applyAlignment="1">
      <alignment horizontal="distributed" vertical="center"/>
    </xf>
    <xf numFmtId="191" fontId="3" fillId="0" borderId="5" xfId="4" quotePrefix="1" applyNumberFormat="1" applyFont="1" applyBorder="1" applyAlignment="1">
      <alignment horizontal="right" vertical="center"/>
    </xf>
    <xf numFmtId="191" fontId="3" fillId="0" borderId="0" xfId="4" quotePrefix="1" applyNumberFormat="1" applyFont="1" applyAlignment="1">
      <alignment horizontal="right" vertical="center"/>
    </xf>
    <xf numFmtId="49" fontId="3" fillId="0" borderId="0" xfId="4" applyNumberFormat="1" applyFont="1" applyAlignment="1">
      <alignment horizontal="right" vertical="center"/>
    </xf>
    <xf numFmtId="190" fontId="3" fillId="0" borderId="5" xfId="6" quotePrefix="1" applyNumberFormat="1" applyFont="1" applyBorder="1" applyAlignment="1">
      <alignment horizontal="right" vertical="center"/>
    </xf>
    <xf numFmtId="190" fontId="3" fillId="0" borderId="0" xfId="6" quotePrefix="1" applyNumberFormat="1" applyFont="1" applyAlignment="1">
      <alignment horizontal="right" vertical="center"/>
    </xf>
    <xf numFmtId="49" fontId="3" fillId="0" borderId="5" xfId="4" applyNumberFormat="1" applyFont="1" applyBorder="1" applyAlignment="1">
      <alignment vertical="center"/>
    </xf>
    <xf numFmtId="49" fontId="3" fillId="0" borderId="0" xfId="4" applyNumberFormat="1" applyFont="1" applyAlignment="1">
      <alignment vertical="center"/>
    </xf>
    <xf numFmtId="184" fontId="3" fillId="0" borderId="0" xfId="3" applyNumberFormat="1" applyFont="1" applyAlignment="1">
      <alignment vertical="center"/>
    </xf>
    <xf numFmtId="49" fontId="3" fillId="0" borderId="0" xfId="5" applyNumberFormat="1" applyFont="1" applyAlignment="1">
      <alignment horizontal="center" vertical="center"/>
    </xf>
    <xf numFmtId="194" fontId="3" fillId="0" borderId="0" xfId="3" quotePrefix="1" applyNumberFormat="1" applyFont="1" applyFill="1" applyBorder="1" applyAlignment="1">
      <alignment horizontal="right" vertical="center"/>
    </xf>
    <xf numFmtId="184" fontId="3" fillId="0" borderId="0" xfId="6" quotePrefix="1" applyNumberFormat="1" applyFont="1" applyAlignment="1">
      <alignment horizontal="right" vertical="center"/>
    </xf>
    <xf numFmtId="193" fontId="3" fillId="0" borderId="0" xfId="6" quotePrefix="1" applyNumberFormat="1" applyFont="1" applyAlignment="1">
      <alignment horizontal="right" vertical="center"/>
    </xf>
    <xf numFmtId="38" fontId="3" fillId="0" borderId="0" xfId="3" applyFont="1" applyBorder="1" applyAlignment="1">
      <alignment horizontal="right" vertical="center"/>
    </xf>
    <xf numFmtId="49" fontId="3" fillId="0" borderId="0" xfId="4" applyNumberFormat="1" applyFont="1" applyAlignment="1">
      <alignment horizontal="center" vertical="center"/>
    </xf>
    <xf numFmtId="193" fontId="3" fillId="0" borderId="0" xfId="2" quotePrefix="1" applyNumberFormat="1" applyFont="1" applyAlignment="1">
      <alignment horizontal="right" vertical="center"/>
    </xf>
    <xf numFmtId="195" fontId="3" fillId="0" borderId="0" xfId="4" applyNumberFormat="1" applyFont="1" applyAlignment="1">
      <alignment horizontal="right" vertical="center"/>
    </xf>
    <xf numFmtId="191" fontId="3" fillId="0" borderId="4" xfId="6" applyNumberFormat="1" applyFont="1" applyBorder="1" applyAlignment="1">
      <alignment horizontal="center" vertical="center"/>
    </xf>
    <xf numFmtId="192" fontId="3" fillId="0" borderId="4" xfId="6" applyNumberFormat="1" applyFont="1" applyBorder="1" applyAlignment="1">
      <alignment horizontal="center" vertical="center"/>
    </xf>
    <xf numFmtId="190" fontId="3" fillId="0" borderId="6" xfId="6" applyNumberFormat="1" applyFont="1" applyBorder="1" applyAlignment="1">
      <alignment horizontal="right" vertical="center"/>
    </xf>
    <xf numFmtId="191" fontId="3" fillId="0" borderId="6" xfId="6" applyNumberFormat="1" applyFont="1" applyBorder="1" applyAlignment="1">
      <alignment horizontal="right" vertical="center"/>
    </xf>
    <xf numFmtId="192" fontId="3" fillId="0" borderId="6" xfId="6" applyNumberFormat="1" applyFont="1" applyBorder="1" applyAlignment="1">
      <alignment horizontal="right" vertical="center"/>
    </xf>
    <xf numFmtId="0" fontId="8" fillId="0" borderId="0" xfId="5" applyFont="1" applyAlignment="1">
      <alignment horizontal="right" vertical="center"/>
    </xf>
    <xf numFmtId="49" fontId="3" fillId="0" borderId="3" xfId="4" applyNumberFormat="1" applyFont="1" applyBorder="1" applyAlignment="1">
      <alignment horizontal="center" vertical="center"/>
    </xf>
    <xf numFmtId="49" fontId="3" fillId="0" borderId="4" xfId="4" applyNumberFormat="1" applyFont="1" applyBorder="1" applyAlignment="1">
      <alignment horizontal="center" vertical="center"/>
    </xf>
    <xf numFmtId="190" fontId="3" fillId="0" borderId="3" xfId="4" applyNumberFormat="1" applyFont="1" applyBorder="1" applyAlignment="1">
      <alignment horizontal="center" vertical="center"/>
    </xf>
    <xf numFmtId="190" fontId="3" fillId="0" borderId="4" xfId="4" applyNumberFormat="1" applyFont="1" applyBorder="1" applyAlignment="1">
      <alignment horizontal="center" vertical="center"/>
    </xf>
    <xf numFmtId="49" fontId="21" fillId="0" borderId="4" xfId="6" applyNumberFormat="1" applyFont="1" applyBorder="1" applyAlignment="1">
      <alignment horizontal="center" vertical="center"/>
    </xf>
    <xf numFmtId="49" fontId="14" fillId="0" borderId="4" xfId="6" applyNumberFormat="1" applyFont="1" applyBorder="1" applyAlignment="1">
      <alignment horizontal="center" vertical="center"/>
    </xf>
    <xf numFmtId="193" fontId="3" fillId="0" borderId="4" xfId="6" applyNumberFormat="1" applyFont="1" applyBorder="1" applyAlignment="1">
      <alignment horizontal="center" vertical="center"/>
    </xf>
    <xf numFmtId="49" fontId="3" fillId="0" borderId="1" xfId="4" applyNumberFormat="1" applyFont="1" applyBorder="1" applyAlignment="1">
      <alignment horizontal="center" vertical="center"/>
    </xf>
    <xf numFmtId="193" fontId="3" fillId="0" borderId="6" xfId="5" applyNumberFormat="1" applyFont="1" applyBorder="1" applyAlignment="1">
      <alignment horizontal="right" vertical="center"/>
    </xf>
    <xf numFmtId="49" fontId="3" fillId="0" borderId="6" xfId="4" applyNumberFormat="1" applyFont="1" applyBorder="1" applyAlignment="1">
      <alignment horizontal="right" vertical="center"/>
    </xf>
    <xf numFmtId="191" fontId="3" fillId="0" borderId="8" xfId="4" quotePrefix="1" applyNumberFormat="1" applyFont="1" applyBorder="1" applyAlignment="1">
      <alignment horizontal="right" vertical="center"/>
    </xf>
    <xf numFmtId="191" fontId="3" fillId="0" borderId="0" xfId="4" applyNumberFormat="1" applyFont="1" applyAlignment="1">
      <alignment horizontal="right" vertical="center"/>
    </xf>
    <xf numFmtId="190" fontId="3" fillId="0" borderId="8" xfId="4" quotePrefix="1" applyNumberFormat="1" applyFont="1" applyBorder="1" applyAlignment="1">
      <alignment horizontal="right" vertical="center"/>
    </xf>
    <xf numFmtId="0" fontId="3" fillId="0" borderId="8" xfId="7" applyNumberFormat="1" applyFont="1" applyFill="1" applyBorder="1" applyAlignment="1">
      <alignment horizontal="right" vertical="center"/>
    </xf>
    <xf numFmtId="192" fontId="3" fillId="0" borderId="8" xfId="4" quotePrefix="1" applyNumberFormat="1" applyFont="1" applyBorder="1" applyAlignment="1">
      <alignment horizontal="right" vertical="center"/>
    </xf>
    <xf numFmtId="38" fontId="3" fillId="0" borderId="0" xfId="3" applyFont="1" applyAlignment="1">
      <alignment vertical="center"/>
    </xf>
    <xf numFmtId="198" fontId="3" fillId="0" borderId="0" xfId="6" quotePrefix="1" applyNumberFormat="1" applyFont="1" applyAlignment="1">
      <alignment horizontal="right" vertical="center"/>
    </xf>
    <xf numFmtId="188" fontId="3" fillId="0" borderId="0" xfId="2" applyNumberFormat="1" applyFont="1" applyAlignment="1">
      <alignment vertical="center"/>
    </xf>
    <xf numFmtId="38" fontId="3" fillId="0" borderId="0" xfId="3" applyFont="1" applyBorder="1" applyAlignment="1">
      <alignment horizontal="center" vertical="center"/>
    </xf>
    <xf numFmtId="195" fontId="3" fillId="0" borderId="0" xfId="4" applyNumberFormat="1" applyFont="1" applyAlignment="1">
      <alignment horizontal="center" vertical="center"/>
    </xf>
    <xf numFmtId="197" fontId="3" fillId="0" borderId="0" xfId="4" quotePrefix="1" applyNumberFormat="1" applyFont="1" applyAlignment="1">
      <alignment horizontal="right" vertical="center"/>
    </xf>
    <xf numFmtId="38" fontId="3" fillId="0" borderId="0" xfId="3" applyFont="1" applyFill="1" applyAlignment="1">
      <alignment vertical="center"/>
    </xf>
    <xf numFmtId="0" fontId="8" fillId="0" borderId="0" xfId="5" applyFont="1" applyAlignment="1">
      <alignment horizontal="left" vertical="center"/>
    </xf>
    <xf numFmtId="190" fontId="3" fillId="0" borderId="10" xfId="4" applyNumberFormat="1" applyFont="1" applyBorder="1" applyAlignment="1">
      <alignment horizontal="center" vertical="center"/>
    </xf>
    <xf numFmtId="190" fontId="3" fillId="0" borderId="19" xfId="4" applyNumberFormat="1" applyFont="1" applyBorder="1" applyAlignment="1">
      <alignment horizontal="center" vertical="center"/>
    </xf>
    <xf numFmtId="190" fontId="3" fillId="0" borderId="9" xfId="4" applyNumberFormat="1" applyFont="1" applyBorder="1" applyAlignment="1">
      <alignment horizontal="center" vertical="center"/>
    </xf>
    <xf numFmtId="190" fontId="3" fillId="0" borderId="20" xfId="4" applyNumberFormat="1" applyFont="1" applyBorder="1" applyAlignment="1">
      <alignment horizontal="center" vertical="center"/>
    </xf>
    <xf numFmtId="49" fontId="3" fillId="0" borderId="19" xfId="6" applyNumberFormat="1" applyFont="1" applyBorder="1" applyAlignment="1">
      <alignment horizontal="center" vertical="center"/>
    </xf>
    <xf numFmtId="192" fontId="3" fillId="0" borderId="19" xfId="6" applyNumberFormat="1" applyFont="1" applyBorder="1" applyAlignment="1">
      <alignment horizontal="center" vertical="center"/>
    </xf>
    <xf numFmtId="192" fontId="3" fillId="0" borderId="20" xfId="6" applyNumberFormat="1" applyFont="1" applyBorder="1" applyAlignment="1">
      <alignment horizontal="center" vertical="center"/>
    </xf>
    <xf numFmtId="193" fontId="3" fillId="0" borderId="19" xfId="6" applyNumberFormat="1" applyFont="1" applyBorder="1" applyAlignment="1">
      <alignment horizontal="center" vertical="center"/>
    </xf>
    <xf numFmtId="193" fontId="3" fillId="0" borderId="20" xfId="6" applyNumberFormat="1" applyFont="1" applyBorder="1" applyAlignment="1">
      <alignment horizontal="center" vertical="center"/>
    </xf>
    <xf numFmtId="49" fontId="3" fillId="0" borderId="19" xfId="4" applyNumberFormat="1" applyFont="1" applyBorder="1" applyAlignment="1">
      <alignment horizontal="center" vertical="center"/>
    </xf>
    <xf numFmtId="49" fontId="3" fillId="0" borderId="11" xfId="4" applyNumberFormat="1" applyFont="1" applyBorder="1" applyAlignment="1">
      <alignment horizontal="center" vertical="center"/>
    </xf>
    <xf numFmtId="49" fontId="3" fillId="0" borderId="20" xfId="4" applyNumberFormat="1" applyFont="1" applyBorder="1" applyAlignment="1">
      <alignment horizontal="center" vertical="center"/>
    </xf>
    <xf numFmtId="49" fontId="3" fillId="0" borderId="12" xfId="4" applyNumberFormat="1" applyFont="1" applyBorder="1" applyAlignment="1">
      <alignment horizontal="center" vertical="center"/>
    </xf>
    <xf numFmtId="49" fontId="3" fillId="0" borderId="20" xfId="6" applyNumberFormat="1" applyFont="1" applyBorder="1" applyAlignment="1">
      <alignment horizontal="center" vertical="center"/>
    </xf>
    <xf numFmtId="49" fontId="6" fillId="0" borderId="0" xfId="4" applyNumberFormat="1" applyFont="1" applyAlignment="1">
      <alignment horizontal="distributed" vertical="center"/>
    </xf>
    <xf numFmtId="49" fontId="6" fillId="0" borderId="0" xfId="4" applyNumberFormat="1" applyFont="1" applyAlignment="1">
      <alignment horizontal="center" vertical="center"/>
    </xf>
    <xf numFmtId="37" fontId="3" fillId="0" borderId="5" xfId="2" applyNumberFormat="1" applyFont="1" applyBorder="1" applyAlignment="1">
      <alignment horizontal="right" vertical="center"/>
    </xf>
    <xf numFmtId="37" fontId="3" fillId="0" borderId="7" xfId="2" applyNumberFormat="1" applyFont="1" applyBorder="1" applyAlignment="1">
      <alignment horizontal="right" vertical="center"/>
    </xf>
    <xf numFmtId="49" fontId="6" fillId="0" borderId="5" xfId="4" applyNumberFormat="1" applyFont="1" applyBorder="1" applyAlignment="1">
      <alignment horizontal="center" vertical="center"/>
    </xf>
    <xf numFmtId="49" fontId="6" fillId="0" borderId="5" xfId="4" applyNumberFormat="1" applyFont="1" applyBorder="1" applyAlignment="1">
      <alignment horizontal="distributed" vertical="center"/>
    </xf>
    <xf numFmtId="49" fontId="6" fillId="0" borderId="5" xfId="4" applyNumberFormat="1" applyFont="1" applyBorder="1" applyAlignment="1">
      <alignment vertical="center"/>
    </xf>
    <xf numFmtId="49" fontId="6" fillId="0" borderId="0" xfId="4" applyNumberFormat="1" applyFont="1" applyAlignment="1">
      <alignment vertical="center"/>
    </xf>
    <xf numFmtId="49" fontId="6" fillId="0" borderId="7" xfId="4" applyNumberFormat="1" applyFont="1" applyBorder="1" applyAlignment="1">
      <alignment horizontal="distributed" vertical="center"/>
    </xf>
    <xf numFmtId="0" fontId="3" fillId="0" borderId="3" xfId="2" applyFont="1" applyBorder="1" applyAlignment="1">
      <alignment horizontal="distributed" vertical="center"/>
    </xf>
    <xf numFmtId="189" fontId="3" fillId="0" borderId="0" xfId="2" applyNumberFormat="1" applyFont="1" applyAlignment="1">
      <alignment vertical="center"/>
    </xf>
    <xf numFmtId="189" fontId="6" fillId="0" borderId="0" xfId="3" applyNumberFormat="1" applyFont="1" applyFill="1" applyBorder="1" applyAlignment="1">
      <alignment vertical="center"/>
    </xf>
    <xf numFmtId="38" fontId="6" fillId="0" borderId="0" xfId="3" applyFont="1" applyFill="1" applyBorder="1" applyAlignment="1">
      <alignment horizontal="right" vertical="center"/>
    </xf>
    <xf numFmtId="189" fontId="6" fillId="0" borderId="0" xfId="3" applyNumberFormat="1" applyFont="1" applyBorder="1" applyAlignment="1">
      <alignment vertical="center"/>
    </xf>
    <xf numFmtId="0" fontId="3" fillId="0" borderId="1" xfId="2" applyFont="1" applyBorder="1" applyAlignment="1">
      <alignment horizontal="center" vertical="center" wrapText="1" shrinkToFit="1"/>
    </xf>
    <xf numFmtId="0" fontId="3" fillId="0" borderId="2" xfId="2" applyFont="1" applyBorder="1" applyAlignment="1">
      <alignment horizontal="center" vertical="center" wrapText="1" shrinkToFit="1"/>
    </xf>
    <xf numFmtId="0" fontId="3" fillId="0" borderId="3" xfId="2" applyFont="1" applyBorder="1" applyAlignment="1">
      <alignment horizontal="center" vertical="center" wrapText="1" shrinkToFit="1"/>
    </xf>
    <xf numFmtId="197" fontId="6" fillId="0" borderId="5" xfId="4" quotePrefix="1" applyNumberFormat="1" applyFont="1" applyBorder="1" applyAlignment="1">
      <alignment horizontal="right" vertical="center"/>
    </xf>
    <xf numFmtId="197" fontId="6" fillId="0" borderId="0" xfId="4" quotePrefix="1" applyNumberFormat="1" applyFont="1" applyAlignment="1">
      <alignment horizontal="right" vertical="center"/>
    </xf>
    <xf numFmtId="179" fontId="6" fillId="0" borderId="0" xfId="4" quotePrefix="1" applyNumberFormat="1" applyFont="1" applyAlignment="1">
      <alignment horizontal="right" vertical="center"/>
    </xf>
    <xf numFmtId="179" fontId="6" fillId="0" borderId="7" xfId="4" quotePrefix="1" applyNumberFormat="1" applyFont="1" applyBorder="1" applyAlignment="1">
      <alignment horizontal="right" vertical="center"/>
    </xf>
    <xf numFmtId="0" fontId="3" fillId="0" borderId="2" xfId="2" applyFont="1" applyBorder="1" applyAlignment="1">
      <alignment horizontal="distributed" vertical="center"/>
    </xf>
    <xf numFmtId="0" fontId="3" fillId="0" borderId="3" xfId="2" applyFont="1" applyBorder="1" applyAlignment="1">
      <alignment horizontal="center" vertical="center" shrinkToFit="1"/>
    </xf>
    <xf numFmtId="0" fontId="3" fillId="0" borderId="4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  <xf numFmtId="38" fontId="6" fillId="0" borderId="0" xfId="3" applyFont="1" applyAlignment="1">
      <alignment horizontal="right" vertical="center"/>
    </xf>
    <xf numFmtId="185" fontId="3" fillId="0" borderId="0" xfId="2" applyNumberFormat="1" applyFont="1" applyAlignment="1">
      <alignment horizontal="right" vertical="center"/>
    </xf>
    <xf numFmtId="200" fontId="6" fillId="0" borderId="0" xfId="7" applyNumberFormat="1" applyFont="1" applyAlignment="1">
      <alignment horizontal="right" vertical="center"/>
    </xf>
    <xf numFmtId="189" fontId="6" fillId="0" borderId="0" xfId="3" applyNumberFormat="1" applyFont="1" applyAlignment="1">
      <alignment vertical="center"/>
    </xf>
    <xf numFmtId="0" fontId="3" fillId="0" borderId="4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38" fontId="3" fillId="0" borderId="0" xfId="1" applyFont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5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2" applyFont="1" applyAlignment="1">
      <alignment horizontal="center" vertical="center" shrinkToFit="1"/>
    </xf>
    <xf numFmtId="0" fontId="3" fillId="0" borderId="7" xfId="2" applyFont="1" applyBorder="1" applyAlignment="1">
      <alignment horizontal="center" vertical="center" shrinkToFit="1"/>
    </xf>
    <xf numFmtId="49" fontId="14" fillId="0" borderId="4" xfId="2" applyNumberFormat="1" applyFont="1" applyBorder="1" applyAlignment="1">
      <alignment horizontal="center" vertical="center" wrapText="1"/>
    </xf>
    <xf numFmtId="49" fontId="14" fillId="0" borderId="4" xfId="2" applyNumberFormat="1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49" fontId="8" fillId="0" borderId="0" xfId="2" applyNumberFormat="1" applyFont="1" applyAlignment="1">
      <alignment horizontal="center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38" fontId="3" fillId="0" borderId="0" xfId="3" applyFont="1" applyAlignment="1">
      <alignment horizontal="right" vertical="center"/>
    </xf>
    <xf numFmtId="38" fontId="3" fillId="0" borderId="5" xfId="3" applyFont="1" applyBorder="1" applyAlignment="1">
      <alignment vertical="center"/>
    </xf>
    <xf numFmtId="38" fontId="3" fillId="0" borderId="0" xfId="3" applyFont="1" applyBorder="1" applyAlignment="1">
      <alignment vertical="center"/>
    </xf>
    <xf numFmtId="49" fontId="3" fillId="0" borderId="19" xfId="2" applyNumberFormat="1" applyFont="1" applyBorder="1" applyAlignment="1">
      <alignment horizontal="center" vertical="center"/>
    </xf>
    <xf numFmtId="49" fontId="3" fillId="0" borderId="11" xfId="2" applyNumberFormat="1" applyFont="1" applyBorder="1" applyAlignment="1">
      <alignment horizontal="center" vertical="center"/>
    </xf>
    <xf numFmtId="49" fontId="3" fillId="0" borderId="20" xfId="2" applyNumberFormat="1" applyFont="1" applyBorder="1" applyAlignment="1">
      <alignment horizontal="center" vertical="center"/>
    </xf>
    <xf numFmtId="49" fontId="3" fillId="0" borderId="12" xfId="2" applyNumberFormat="1" applyFont="1" applyBorder="1" applyAlignment="1">
      <alignment horizontal="center" vertical="center"/>
    </xf>
    <xf numFmtId="0" fontId="3" fillId="0" borderId="0" xfId="2" applyFont="1" applyAlignment="1">
      <alignment horizontal="left" vertical="center" wrapText="1" shrinkToFit="1"/>
    </xf>
    <xf numFmtId="0" fontId="3" fillId="0" borderId="0" xfId="2" applyFont="1" applyAlignment="1">
      <alignment horizontal="left" vertical="center" shrinkToFit="1"/>
    </xf>
    <xf numFmtId="0" fontId="3" fillId="0" borderId="7" xfId="2" applyFont="1" applyBorder="1" applyAlignment="1">
      <alignment horizontal="left" vertical="center" shrinkToFit="1"/>
    </xf>
    <xf numFmtId="0" fontId="8" fillId="0" borderId="0" xfId="2" applyFont="1" applyAlignment="1">
      <alignment horizontal="center" vertical="center" wrapText="1"/>
    </xf>
    <xf numFmtId="0" fontId="3" fillId="0" borderId="19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38" fontId="3" fillId="0" borderId="5" xfId="3" applyFont="1" applyBorder="1" applyAlignment="1">
      <alignment horizontal="right" vertical="center"/>
    </xf>
    <xf numFmtId="49" fontId="3" fillId="0" borderId="0" xfId="4" applyNumberFormat="1" applyFont="1" applyAlignment="1">
      <alignment horizontal="distributed" vertical="center"/>
    </xf>
    <xf numFmtId="49" fontId="3" fillId="0" borderId="7" xfId="4" applyNumberFormat="1" applyFont="1" applyBorder="1" applyAlignment="1">
      <alignment horizontal="distributed" vertical="center"/>
    </xf>
    <xf numFmtId="49" fontId="3" fillId="0" borderId="0" xfId="4" applyNumberFormat="1" applyFont="1" applyAlignment="1">
      <alignment horizontal="distributed" vertical="center" shrinkToFit="1"/>
    </xf>
    <xf numFmtId="49" fontId="3" fillId="0" borderId="7" xfId="4" applyNumberFormat="1" applyFont="1" applyBorder="1" applyAlignment="1">
      <alignment horizontal="distributed" vertical="center" shrinkToFit="1"/>
    </xf>
    <xf numFmtId="49" fontId="20" fillId="0" borderId="0" xfId="4" applyNumberFormat="1" applyFont="1" applyAlignment="1">
      <alignment horizontal="left" vertical="center" wrapText="1" shrinkToFit="1"/>
    </xf>
    <xf numFmtId="49" fontId="20" fillId="0" borderId="7" xfId="4" applyNumberFormat="1" applyFont="1" applyBorder="1" applyAlignment="1">
      <alignment horizontal="left" vertical="center" wrapText="1" shrinkToFit="1"/>
    </xf>
    <xf numFmtId="49" fontId="20" fillId="0" borderId="0" xfId="4" applyNumberFormat="1" applyFont="1" applyAlignment="1">
      <alignment horizontal="distributed" vertical="center"/>
    </xf>
    <xf numFmtId="49" fontId="20" fillId="0" borderId="7" xfId="4" applyNumberFormat="1" applyFont="1" applyBorder="1" applyAlignment="1">
      <alignment horizontal="distributed" vertical="center"/>
    </xf>
    <xf numFmtId="49" fontId="20" fillId="0" borderId="0" xfId="4" applyNumberFormat="1" applyFont="1" applyAlignment="1">
      <alignment horizontal="distributed" vertical="center" shrinkToFit="1"/>
    </xf>
    <xf numFmtId="49" fontId="20" fillId="0" borderId="7" xfId="4" applyNumberFormat="1" applyFont="1" applyBorder="1" applyAlignment="1">
      <alignment horizontal="distributed" vertical="center" shrinkToFit="1"/>
    </xf>
    <xf numFmtId="49" fontId="20" fillId="0" borderId="0" xfId="4" applyNumberFormat="1" applyFont="1" applyAlignment="1">
      <alignment horizontal="justify" vertical="center" wrapText="1" shrinkToFit="1"/>
    </xf>
    <xf numFmtId="49" fontId="20" fillId="0" borderId="7" xfId="4" applyNumberFormat="1" applyFont="1" applyBorder="1" applyAlignment="1">
      <alignment horizontal="justify" vertical="center" wrapText="1" shrinkToFit="1"/>
    </xf>
    <xf numFmtId="49" fontId="20" fillId="0" borderId="0" xfId="4" applyNumberFormat="1" applyFont="1" applyAlignment="1">
      <alignment horizontal="justify" vertical="center" shrinkToFit="1"/>
    </xf>
    <xf numFmtId="49" fontId="20" fillId="0" borderId="7" xfId="4" applyNumberFormat="1" applyFont="1" applyBorder="1" applyAlignment="1">
      <alignment horizontal="justify" vertical="center" shrinkToFit="1"/>
    </xf>
    <xf numFmtId="49" fontId="3" fillId="0" borderId="0" xfId="4" applyNumberFormat="1" applyFont="1" applyAlignment="1">
      <alignment horizontal="right" vertical="center" shrinkToFit="1"/>
    </xf>
    <xf numFmtId="49" fontId="3" fillId="0" borderId="7" xfId="4" applyNumberFormat="1" applyFont="1" applyBorder="1" applyAlignment="1">
      <alignment horizontal="right" vertical="center" shrinkToFit="1"/>
    </xf>
    <xf numFmtId="49" fontId="16" fillId="0" borderId="0" xfId="4" applyNumberFormat="1" applyFont="1" applyAlignment="1">
      <alignment horizontal="distributed" vertical="center"/>
    </xf>
    <xf numFmtId="49" fontId="16" fillId="0" borderId="7" xfId="4" applyNumberFormat="1" applyFont="1" applyBorder="1" applyAlignment="1">
      <alignment horizontal="distributed" vertical="center"/>
    </xf>
    <xf numFmtId="49" fontId="14" fillId="0" borderId="0" xfId="4" applyNumberFormat="1" applyFont="1" applyAlignment="1">
      <alignment horizontal="right" vertical="center" shrinkToFit="1"/>
    </xf>
    <xf numFmtId="49" fontId="14" fillId="0" borderId="7" xfId="4" applyNumberFormat="1" applyFont="1" applyBorder="1" applyAlignment="1">
      <alignment horizontal="right" vertical="center" shrinkToFit="1"/>
    </xf>
    <xf numFmtId="49" fontId="14" fillId="0" borderId="0" xfId="4" applyNumberFormat="1" applyFont="1" applyAlignment="1">
      <alignment horizontal="distributed" vertical="center"/>
    </xf>
    <xf numFmtId="49" fontId="14" fillId="0" borderId="7" xfId="4" applyNumberFormat="1" applyFont="1" applyBorder="1" applyAlignment="1">
      <alignment horizontal="distributed" vertical="center"/>
    </xf>
    <xf numFmtId="0" fontId="8" fillId="0" borderId="0" xfId="8" applyFont="1" applyAlignment="1">
      <alignment horizontal="right" vertical="center"/>
    </xf>
    <xf numFmtId="49" fontId="3" fillId="0" borderId="6" xfId="4" applyNumberFormat="1" applyFont="1" applyBorder="1" applyAlignment="1">
      <alignment horizontal="center" vertical="center"/>
    </xf>
    <xf numFmtId="49" fontId="3" fillId="0" borderId="10" xfId="4" applyNumberFormat="1" applyFont="1" applyBorder="1" applyAlignment="1">
      <alignment horizontal="center" vertical="center"/>
    </xf>
    <xf numFmtId="49" fontId="3" fillId="0" borderId="7" xfId="4" applyNumberFormat="1" applyFont="1" applyBorder="1" applyAlignment="1">
      <alignment horizontal="center" vertical="center"/>
    </xf>
    <xf numFmtId="49" fontId="3" fillId="0" borderId="8" xfId="4" applyNumberFormat="1" applyFont="1" applyBorder="1" applyAlignment="1">
      <alignment horizontal="center" vertical="center"/>
    </xf>
    <xf numFmtId="49" fontId="3" fillId="0" borderId="9" xfId="4" applyNumberFormat="1" applyFont="1" applyBorder="1" applyAlignment="1">
      <alignment horizontal="center" vertical="center"/>
    </xf>
    <xf numFmtId="201" fontId="3" fillId="0" borderId="11" xfId="4" applyNumberFormat="1" applyFont="1" applyBorder="1" applyAlignment="1">
      <alignment horizontal="center" vertical="center" shrinkToFit="1"/>
    </xf>
    <xf numFmtId="201" fontId="3" fillId="0" borderId="6" xfId="4" applyNumberFormat="1" applyFont="1" applyBorder="1" applyAlignment="1">
      <alignment horizontal="center" vertical="center" shrinkToFit="1"/>
    </xf>
    <xf numFmtId="201" fontId="3" fillId="0" borderId="10" xfId="4" applyNumberFormat="1" applyFont="1" applyBorder="1" applyAlignment="1">
      <alignment horizontal="center" vertical="center" shrinkToFit="1"/>
    </xf>
    <xf numFmtId="201" fontId="3" fillId="0" borderId="5" xfId="4" applyNumberFormat="1" applyFont="1" applyBorder="1" applyAlignment="1">
      <alignment horizontal="center" vertical="center" shrinkToFit="1"/>
    </xf>
    <xf numFmtId="201" fontId="3" fillId="0" borderId="0" xfId="4" applyNumberFormat="1" applyFont="1" applyAlignment="1">
      <alignment horizontal="center" vertical="center" shrinkToFit="1"/>
    </xf>
    <xf numFmtId="201" fontId="3" fillId="0" borderId="7" xfId="4" applyNumberFormat="1" applyFont="1" applyBorder="1" applyAlignment="1">
      <alignment horizontal="center" vertical="center" shrinkToFit="1"/>
    </xf>
    <xf numFmtId="201" fontId="3" fillId="0" borderId="12" xfId="4" applyNumberFormat="1" applyFont="1" applyBorder="1" applyAlignment="1">
      <alignment horizontal="center" vertical="center" shrinkToFit="1"/>
    </xf>
    <xf numFmtId="201" fontId="3" fillId="0" borderId="8" xfId="4" applyNumberFormat="1" applyFont="1" applyBorder="1" applyAlignment="1">
      <alignment horizontal="center" vertical="center" shrinkToFit="1"/>
    </xf>
    <xf numFmtId="201" fontId="3" fillId="0" borderId="9" xfId="4" applyNumberFormat="1" applyFont="1" applyBorder="1" applyAlignment="1">
      <alignment horizontal="center" vertical="center" shrinkToFit="1"/>
    </xf>
    <xf numFmtId="202" fontId="3" fillId="0" borderId="11" xfId="4" applyNumberFormat="1" applyFont="1" applyBorder="1" applyAlignment="1">
      <alignment horizontal="center" vertical="center" shrinkToFit="1"/>
    </xf>
    <xf numFmtId="202" fontId="3" fillId="0" borderId="6" xfId="4" applyNumberFormat="1" applyFont="1" applyBorder="1" applyAlignment="1">
      <alignment horizontal="center" vertical="center" shrinkToFit="1"/>
    </xf>
    <xf numFmtId="202" fontId="3" fillId="0" borderId="10" xfId="4" applyNumberFormat="1" applyFont="1" applyBorder="1" applyAlignment="1">
      <alignment horizontal="center" vertical="center" shrinkToFit="1"/>
    </xf>
    <xf numFmtId="202" fontId="3" fillId="0" borderId="5" xfId="4" applyNumberFormat="1" applyFont="1" applyBorder="1" applyAlignment="1">
      <alignment horizontal="center" vertical="center" shrinkToFit="1"/>
    </xf>
    <xf numFmtId="202" fontId="3" fillId="0" borderId="0" xfId="4" applyNumberFormat="1" applyFont="1" applyAlignment="1">
      <alignment horizontal="center" vertical="center" shrinkToFit="1"/>
    </xf>
    <xf numFmtId="202" fontId="3" fillId="0" borderId="7" xfId="4" applyNumberFormat="1" applyFont="1" applyBorder="1" applyAlignment="1">
      <alignment horizontal="center" vertical="center" shrinkToFit="1"/>
    </xf>
    <xf numFmtId="202" fontId="3" fillId="0" borderId="12" xfId="4" applyNumberFormat="1" applyFont="1" applyBorder="1" applyAlignment="1">
      <alignment horizontal="center" vertical="center" shrinkToFit="1"/>
    </xf>
    <xf numFmtId="202" fontId="3" fillId="0" borderId="8" xfId="4" applyNumberFormat="1" applyFont="1" applyBorder="1" applyAlignment="1">
      <alignment horizontal="center" vertical="center" shrinkToFit="1"/>
    </xf>
    <xf numFmtId="202" fontId="3" fillId="0" borderId="9" xfId="4" applyNumberFormat="1" applyFont="1" applyBorder="1" applyAlignment="1">
      <alignment horizontal="center" vertical="center" shrinkToFit="1"/>
    </xf>
    <xf numFmtId="202" fontId="6" fillId="0" borderId="4" xfId="4" applyNumberFormat="1" applyFont="1" applyBorder="1" applyAlignment="1">
      <alignment horizontal="center" vertical="center"/>
    </xf>
    <xf numFmtId="202" fontId="3" fillId="0" borderId="4" xfId="4" applyNumberFormat="1" applyFont="1" applyBorder="1" applyAlignment="1">
      <alignment horizontal="center" vertical="center"/>
    </xf>
    <xf numFmtId="202" fontId="3" fillId="0" borderId="1" xfId="4" applyNumberFormat="1" applyFont="1" applyBorder="1" applyAlignment="1">
      <alignment horizontal="center" vertical="center"/>
    </xf>
    <xf numFmtId="203" fontId="3" fillId="0" borderId="4" xfId="4" applyNumberFormat="1" applyFont="1" applyBorder="1" applyAlignment="1">
      <alignment horizontal="center" vertical="center"/>
    </xf>
    <xf numFmtId="203" fontId="3" fillId="0" borderId="1" xfId="4" applyNumberFormat="1" applyFont="1" applyBorder="1" applyAlignment="1">
      <alignment horizontal="center" vertical="center"/>
    </xf>
    <xf numFmtId="205" fontId="3" fillId="0" borderId="4" xfId="4" applyNumberFormat="1" applyFont="1" applyBorder="1" applyAlignment="1">
      <alignment horizontal="center" vertical="center" shrinkToFit="1"/>
    </xf>
    <xf numFmtId="205" fontId="3" fillId="0" borderId="1" xfId="4" applyNumberFormat="1" applyFont="1" applyBorder="1" applyAlignment="1">
      <alignment horizontal="center" vertical="center" shrinkToFit="1"/>
    </xf>
    <xf numFmtId="0" fontId="8" fillId="0" borderId="0" xfId="8" applyFont="1" applyAlignment="1">
      <alignment horizontal="left" vertical="center"/>
    </xf>
    <xf numFmtId="202" fontId="3" fillId="0" borderId="2" xfId="4" applyNumberFormat="1" applyFont="1" applyBorder="1" applyAlignment="1">
      <alignment horizontal="center" vertical="center"/>
    </xf>
    <xf numFmtId="202" fontId="3" fillId="0" borderId="3" xfId="4" applyNumberFormat="1" applyFont="1" applyBorder="1" applyAlignment="1">
      <alignment horizontal="center" vertical="center"/>
    </xf>
    <xf numFmtId="205" fontId="6" fillId="0" borderId="4" xfId="8" applyNumberFormat="1" applyFont="1" applyBorder="1" applyAlignment="1">
      <alignment horizontal="center" vertical="center"/>
    </xf>
    <xf numFmtId="205" fontId="3" fillId="0" borderId="4" xfId="8" applyNumberFormat="1" applyFont="1" applyBorder="1" applyAlignment="1">
      <alignment horizontal="center" vertical="center"/>
    </xf>
    <xf numFmtId="205" fontId="6" fillId="0" borderId="4" xfId="4" applyNumberFormat="1" applyFont="1" applyBorder="1" applyAlignment="1">
      <alignment horizontal="center" vertical="center"/>
    </xf>
    <xf numFmtId="205" fontId="3" fillId="0" borderId="4" xfId="4" applyNumberFormat="1" applyFont="1" applyBorder="1" applyAlignment="1">
      <alignment horizontal="center" vertical="center"/>
    </xf>
    <xf numFmtId="205" fontId="3" fillId="0" borderId="1" xfId="4" applyNumberFormat="1" applyFont="1" applyBorder="1" applyAlignment="1">
      <alignment horizontal="center" vertical="center"/>
    </xf>
    <xf numFmtId="205" fontId="6" fillId="0" borderId="6" xfId="4" applyNumberFormat="1" applyFont="1" applyBorder="1" applyAlignment="1">
      <alignment horizontal="center" vertical="center" wrapText="1"/>
    </xf>
    <xf numFmtId="205" fontId="3" fillId="0" borderId="6" xfId="4" applyNumberFormat="1" applyFont="1" applyBorder="1" applyAlignment="1">
      <alignment horizontal="center" vertical="center" wrapText="1"/>
    </xf>
    <xf numFmtId="205" fontId="3" fillId="0" borderId="10" xfId="4" applyNumberFormat="1" applyFont="1" applyBorder="1" applyAlignment="1">
      <alignment horizontal="center" vertical="center" wrapText="1"/>
    </xf>
    <xf numFmtId="205" fontId="3" fillId="0" borderId="8" xfId="4" applyNumberFormat="1" applyFont="1" applyBorder="1" applyAlignment="1">
      <alignment horizontal="center" vertical="center" wrapText="1"/>
    </xf>
    <xf numFmtId="205" fontId="3" fillId="0" borderId="9" xfId="4" applyNumberFormat="1" applyFont="1" applyBorder="1" applyAlignment="1">
      <alignment horizontal="center" vertical="center" wrapText="1"/>
    </xf>
    <xf numFmtId="205" fontId="3" fillId="0" borderId="4" xfId="4" applyNumberFormat="1" applyFont="1" applyBorder="1" applyAlignment="1">
      <alignment horizontal="center" vertical="center" wrapText="1"/>
    </xf>
    <xf numFmtId="205" fontId="6" fillId="0" borderId="4" xfId="4" applyNumberFormat="1" applyFont="1" applyBorder="1" applyAlignment="1">
      <alignment horizontal="center" vertical="center" wrapText="1"/>
    </xf>
    <xf numFmtId="191" fontId="26" fillId="0" borderId="0" xfId="4" applyNumberFormat="1" applyFont="1" applyAlignment="1">
      <alignment vertical="center"/>
    </xf>
    <xf numFmtId="191" fontId="26" fillId="0" borderId="5" xfId="4" applyNumberFormat="1" applyFont="1" applyBorder="1" applyAlignment="1">
      <alignment vertical="center"/>
    </xf>
    <xf numFmtId="191" fontId="26" fillId="0" borderId="0" xfId="4" applyNumberFormat="1" applyFont="1" applyAlignment="1">
      <alignment horizontal="right" vertical="center"/>
    </xf>
    <xf numFmtId="0" fontId="3" fillId="0" borderId="0" xfId="2" applyFont="1" applyAlignment="1">
      <alignment horizontal="distributed" vertical="center" wrapText="1"/>
    </xf>
    <xf numFmtId="38" fontId="6" fillId="0" borderId="5" xfId="3" applyFont="1" applyFill="1" applyBorder="1" applyAlignment="1">
      <alignment horizontal="right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38" fontId="3" fillId="0" borderId="0" xfId="2" applyNumberFormat="1" applyFont="1" applyAlignment="1">
      <alignment vertical="center"/>
    </xf>
    <xf numFmtId="38" fontId="3" fillId="0" borderId="0" xfId="2" applyNumberFormat="1" applyFont="1" applyAlignment="1">
      <alignment horizontal="right" vertical="center"/>
    </xf>
    <xf numFmtId="0" fontId="7" fillId="0" borderId="4" xfId="2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 wrapText="1"/>
    </xf>
    <xf numFmtId="0" fontId="20" fillId="0" borderId="2" xfId="2" applyFont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3" fillId="0" borderId="1" xfId="2" applyFont="1" applyBorder="1" applyAlignment="1">
      <alignment horizontal="distributed" vertical="center" wrapText="1"/>
    </xf>
    <xf numFmtId="0" fontId="3" fillId="0" borderId="2" xfId="2" applyFont="1" applyBorder="1" applyAlignment="1">
      <alignment horizontal="distributed" vertical="center" wrapText="1"/>
    </xf>
    <xf numFmtId="0" fontId="3" fillId="0" borderId="3" xfId="2" applyFont="1" applyBorder="1" applyAlignment="1">
      <alignment horizontal="distributed" vertical="center" wrapText="1"/>
    </xf>
    <xf numFmtId="0" fontId="3" fillId="0" borderId="19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20" fillId="0" borderId="4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3" fillId="0" borderId="4" xfId="2" applyFont="1" applyBorder="1" applyAlignment="1">
      <alignment horizontal="distributed" vertical="center" shrinkToFit="1"/>
    </xf>
    <xf numFmtId="0" fontId="7" fillId="0" borderId="1" xfId="2" applyFont="1" applyBorder="1" applyAlignment="1">
      <alignment horizontal="center" vertical="center"/>
    </xf>
    <xf numFmtId="179" fontId="26" fillId="0" borderId="0" xfId="4" applyNumberFormat="1" applyFont="1" applyAlignment="1">
      <alignment vertical="center"/>
    </xf>
    <xf numFmtId="49" fontId="26" fillId="0" borderId="8" xfId="4" applyNumberFormat="1" applyFont="1" applyBorder="1" applyAlignment="1">
      <alignment horizontal="distributed" vertical="center"/>
    </xf>
    <xf numFmtId="179" fontId="26" fillId="0" borderId="12" xfId="4" applyNumberFormat="1" applyFont="1" applyBorder="1" applyAlignment="1">
      <alignment vertical="center"/>
    </xf>
    <xf numFmtId="179" fontId="26" fillId="0" borderId="8" xfId="4" applyNumberFormat="1" applyFont="1" applyBorder="1" applyAlignment="1">
      <alignment vertical="center"/>
    </xf>
    <xf numFmtId="179" fontId="26" fillId="0" borderId="9" xfId="4" applyNumberFormat="1" applyFont="1" applyBorder="1" applyAlignment="1">
      <alignment vertical="center"/>
    </xf>
    <xf numFmtId="49" fontId="26" fillId="0" borderId="0" xfId="4" applyNumberFormat="1" applyFont="1" applyAlignment="1">
      <alignment horizontal="distributed" vertical="center"/>
    </xf>
    <xf numFmtId="179" fontId="26" fillId="0" borderId="5" xfId="4" applyNumberFormat="1" applyFont="1" applyBorder="1" applyAlignment="1">
      <alignment vertical="center"/>
    </xf>
    <xf numFmtId="179" fontId="26" fillId="0" borderId="0" xfId="4" applyNumberFormat="1" applyFont="1" applyAlignment="1">
      <alignment horizontal="right" vertical="center"/>
    </xf>
    <xf numFmtId="179" fontId="26" fillId="0" borderId="7" xfId="4" applyNumberFormat="1" applyFont="1" applyBorder="1" applyAlignment="1">
      <alignment horizontal="right" vertical="center"/>
    </xf>
    <xf numFmtId="179" fontId="26" fillId="0" borderId="7" xfId="4" applyNumberFormat="1" applyFont="1" applyBorder="1" applyAlignment="1">
      <alignment vertical="center"/>
    </xf>
    <xf numFmtId="179" fontId="27" fillId="0" borderId="5" xfId="4" applyNumberFormat="1" applyFont="1" applyBorder="1" applyAlignment="1">
      <alignment vertical="center"/>
    </xf>
    <xf numFmtId="179" fontId="27" fillId="0" borderId="0" xfId="4" applyNumberFormat="1" applyFont="1" applyAlignment="1">
      <alignment vertical="center"/>
    </xf>
    <xf numFmtId="49" fontId="27" fillId="0" borderId="0" xfId="4" applyNumberFormat="1" applyFont="1" applyAlignment="1">
      <alignment horizontal="center" vertical="center"/>
    </xf>
    <xf numFmtId="49" fontId="27" fillId="0" borderId="5" xfId="4" applyNumberFormat="1" applyFont="1" applyBorder="1" applyAlignment="1">
      <alignment horizontal="distributed" vertical="center"/>
    </xf>
    <xf numFmtId="49" fontId="27" fillId="0" borderId="0" xfId="4" applyNumberFormat="1" applyFont="1" applyAlignment="1">
      <alignment horizontal="distributed" vertical="center"/>
    </xf>
    <xf numFmtId="49" fontId="27" fillId="0" borderId="7" xfId="4" applyNumberFormat="1" applyFont="1" applyBorder="1" applyAlignment="1">
      <alignment horizontal="distributed" vertical="center"/>
    </xf>
    <xf numFmtId="49" fontId="31" fillId="0" borderId="0" xfId="4" applyNumberFormat="1" applyFont="1" applyAlignment="1">
      <alignment horizontal="distributed" vertical="center"/>
    </xf>
    <xf numFmtId="179" fontId="28" fillId="0" borderId="5" xfId="4" applyNumberFormat="1" applyFont="1" applyBorder="1" applyAlignment="1">
      <alignment vertical="center"/>
    </xf>
    <xf numFmtId="179" fontId="28" fillId="0" borderId="0" xfId="4" applyNumberFormat="1" applyFont="1" applyAlignment="1">
      <alignment vertical="center"/>
    </xf>
    <xf numFmtId="179" fontId="28" fillId="0" borderId="7" xfId="4" applyNumberFormat="1" applyFont="1" applyBorder="1" applyAlignment="1">
      <alignment vertical="center"/>
    </xf>
    <xf numFmtId="49" fontId="30" fillId="0" borderId="0" xfId="4" applyNumberFormat="1" applyFont="1" applyAlignment="1">
      <alignment horizontal="distributed" vertical="center" wrapText="1" shrinkToFit="1"/>
    </xf>
    <xf numFmtId="49" fontId="26" fillId="0" borderId="0" xfId="4" applyNumberFormat="1" applyFont="1" applyAlignment="1">
      <alignment horizontal="distributed" vertical="center" shrinkToFit="1"/>
    </xf>
    <xf numFmtId="49" fontId="29" fillId="0" borderId="0" xfId="4" applyNumberFormat="1" applyFont="1" applyAlignment="1">
      <alignment horizontal="distributed" vertical="center" shrinkToFit="1"/>
    </xf>
    <xf numFmtId="49" fontId="27" fillId="0" borderId="0" xfId="4" applyNumberFormat="1" applyFont="1" applyAlignment="1">
      <alignment horizontal="center" vertical="center" shrinkToFit="1"/>
    </xf>
    <xf numFmtId="49" fontId="27" fillId="0" borderId="7" xfId="4" applyNumberFormat="1" applyFont="1" applyBorder="1" applyAlignment="1">
      <alignment horizontal="center" vertical="center" shrinkToFit="1"/>
    </xf>
    <xf numFmtId="49" fontId="26" fillId="0" borderId="3" xfId="4" applyNumberFormat="1" applyFont="1" applyBorder="1" applyAlignment="1">
      <alignment horizontal="center" vertical="center"/>
    </xf>
    <xf numFmtId="49" fontId="26" fillId="0" borderId="4" xfId="4" applyNumberFormat="1" applyFont="1" applyBorder="1" applyAlignment="1">
      <alignment horizontal="center" vertical="center"/>
    </xf>
    <xf numFmtId="49" fontId="26" fillId="0" borderId="1" xfId="4" applyNumberFormat="1" applyFont="1" applyBorder="1" applyAlignment="1">
      <alignment horizontal="center" vertical="center" wrapText="1"/>
    </xf>
    <xf numFmtId="49" fontId="26" fillId="0" borderId="2" xfId="4" applyNumberFormat="1" applyFont="1" applyBorder="1" applyAlignment="1">
      <alignment horizontal="center" vertical="center" wrapText="1"/>
    </xf>
    <xf numFmtId="49" fontId="26" fillId="0" borderId="3" xfId="4" applyNumberFormat="1" applyFont="1" applyBorder="1" applyAlignment="1">
      <alignment horizontal="center" vertical="center" wrapText="1"/>
    </xf>
    <xf numFmtId="179" fontId="26" fillId="0" borderId="5" xfId="4" applyNumberFormat="1" applyFont="1" applyBorder="1" applyAlignment="1">
      <alignment horizontal="right" vertical="center"/>
    </xf>
    <xf numFmtId="179" fontId="26" fillId="0" borderId="12" xfId="4" applyNumberFormat="1" applyFont="1" applyBorder="1" applyAlignment="1">
      <alignment horizontal="right" vertical="center"/>
    </xf>
    <xf numFmtId="179" fontId="26" fillId="0" borderId="8" xfId="4" applyNumberFormat="1" applyFont="1" applyBorder="1" applyAlignment="1">
      <alignment horizontal="right" vertical="center"/>
    </xf>
    <xf numFmtId="179" fontId="26" fillId="0" borderId="9" xfId="4" applyNumberFormat="1" applyFont="1" applyBorder="1" applyAlignment="1">
      <alignment horizontal="right" vertical="center"/>
    </xf>
    <xf numFmtId="49" fontId="30" fillId="0" borderId="0" xfId="4" applyNumberFormat="1" applyFont="1" applyAlignment="1">
      <alignment horizontal="distributed" vertical="center"/>
    </xf>
    <xf numFmtId="49" fontId="26" fillId="0" borderId="2" xfId="4" applyNumberFormat="1" applyFont="1" applyBorder="1" applyAlignment="1">
      <alignment horizontal="center" vertical="center"/>
    </xf>
    <xf numFmtId="49" fontId="26" fillId="0" borderId="4" xfId="4" applyNumberFormat="1" applyFont="1" applyBorder="1" applyAlignment="1">
      <alignment horizontal="center" vertical="center" wrapText="1"/>
    </xf>
    <xf numFmtId="49" fontId="26" fillId="0" borderId="0" xfId="4" applyNumberFormat="1" applyFont="1" applyAlignment="1">
      <alignment horizontal="right" vertical="center"/>
    </xf>
    <xf numFmtId="49" fontId="26" fillId="0" borderId="8" xfId="4" applyNumberFormat="1" applyFont="1" applyBorder="1" applyAlignment="1">
      <alignment horizontal="right" vertical="center"/>
    </xf>
    <xf numFmtId="49" fontId="28" fillId="0" borderId="0" xfId="4" applyNumberFormat="1" applyFont="1" applyAlignment="1">
      <alignment horizontal="distributed" vertical="center" shrinkToFit="1"/>
    </xf>
    <xf numFmtId="49" fontId="28" fillId="0" borderId="7" xfId="4" applyNumberFormat="1" applyFont="1" applyBorder="1" applyAlignment="1">
      <alignment horizontal="distributed" vertical="center" shrinkToFit="1"/>
    </xf>
    <xf numFmtId="9" fontId="26" fillId="0" borderId="0" xfId="9" applyFont="1" applyFill="1" applyBorder="1" applyAlignment="1">
      <alignment horizontal="distributed" vertical="center"/>
    </xf>
    <xf numFmtId="0" fontId="26" fillId="0" borderId="0" xfId="4" applyFont="1" applyAlignment="1">
      <alignment horizontal="right" vertical="center"/>
    </xf>
  </cellXfs>
  <cellStyles count="10">
    <cellStyle name="パーセント 2 2" xfId="9" xr:uid="{794C2EDE-6C4B-43FB-A9A4-B677A4552B9C}"/>
    <cellStyle name="パーセント 3" xfId="7" xr:uid="{FA6B22A1-A808-4E04-9C7A-FD88D069DDD9}"/>
    <cellStyle name="桁区切り" xfId="1" builtinId="6"/>
    <cellStyle name="桁区切り 2" xfId="3" xr:uid="{3B95A989-A4AD-48AB-A2AD-C5671A1D525A}"/>
    <cellStyle name="標準" xfId="0" builtinId="0"/>
    <cellStyle name="標準 2" xfId="2" xr:uid="{76DFFF19-EBE2-41FF-9C6C-D1EF63BA724F}"/>
    <cellStyle name="標準_JB16 2" xfId="4" xr:uid="{1F020947-7C7B-4DFC-ACD5-FD2A49DA1D6B}"/>
    <cellStyle name="標準_人口　１８ " xfId="5" xr:uid="{67402BB6-52A9-452A-BCB1-73F8E76663D5}"/>
    <cellStyle name="標準_人口　２６" xfId="8" xr:uid="{8048FEF8-7311-4CF1-87DB-57B4D874E973}"/>
    <cellStyle name="標準_第7表" xfId="6" xr:uid="{F1895A3C-246D-4FB4-A79E-96D25795F9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r>
              <a:rPr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世帯数の推移</a:t>
            </a:r>
          </a:p>
        </c:rich>
      </c:tx>
      <c:layout>
        <c:manualLayout>
          <c:xMode val="edge"/>
          <c:yMode val="edge"/>
          <c:x val="0.44899286198726895"/>
          <c:y val="7.39608432338183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1"/>
      <c:hPercent val="46"/>
      <c:rotY val="3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88641637186656E-2"/>
          <c:y val="0.23269283919015424"/>
          <c:w val="0.90944184513167725"/>
          <c:h val="0.653729167246320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P15グラフ!$AO$5</c:f>
              <c:strCache>
                <c:ptCount val="1"/>
                <c:pt idx="0">
                  <c:v>世　帯　数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P15グラフ!$AL$6:$AN$14</c:f>
              <c:strCache>
                <c:ptCount val="9"/>
                <c:pt idx="0">
                  <c:v>昭和56年</c:v>
                </c:pt>
                <c:pt idx="1">
                  <c:v>61年</c:v>
                </c:pt>
                <c:pt idx="2">
                  <c:v>平成3年</c:v>
                </c:pt>
                <c:pt idx="3">
                  <c:v>8年</c:v>
                </c:pt>
                <c:pt idx="4">
                  <c:v>13年</c:v>
                </c:pt>
                <c:pt idx="5">
                  <c:v>18年</c:v>
                </c:pt>
                <c:pt idx="6">
                  <c:v>23年</c:v>
                </c:pt>
                <c:pt idx="7">
                  <c:v>28年</c:v>
                </c:pt>
                <c:pt idx="8">
                  <c:v>令和3年</c:v>
                </c:pt>
              </c:strCache>
            </c:strRef>
          </c:cat>
          <c:val>
            <c:numRef>
              <c:f>P15グラフ!$AO$6:$AO$14</c:f>
              <c:numCache>
                <c:formatCode>#,##0_ </c:formatCode>
                <c:ptCount val="9"/>
                <c:pt idx="0">
                  <c:v>17013</c:v>
                </c:pt>
                <c:pt idx="1">
                  <c:v>19121</c:v>
                </c:pt>
                <c:pt idx="2">
                  <c:v>22342</c:v>
                </c:pt>
                <c:pt idx="3">
                  <c:v>26520</c:v>
                </c:pt>
                <c:pt idx="4">
                  <c:v>28933</c:v>
                </c:pt>
                <c:pt idx="5">
                  <c:v>31446</c:v>
                </c:pt>
                <c:pt idx="6">
                  <c:v>32931</c:v>
                </c:pt>
                <c:pt idx="7">
                  <c:v>33811</c:v>
                </c:pt>
                <c:pt idx="8">
                  <c:v>35440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9-407F-A709-43797B80A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603314016"/>
        <c:axId val="1"/>
        <c:axId val="0"/>
      </c:bar3DChart>
      <c:catAx>
        <c:axId val="603314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60331401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7476574118849278E-2"/>
                <c:y val="0.20675366109271676"/>
              </c:manualLayout>
            </c:layout>
            <c:tx>
              <c:rich>
                <a:bodyPr rot="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r>
                    <a:rPr lang="ja-JP" altLang="en-US" sz="110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rPr>
                    <a:t>単位：千世帯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firstPageNumber="0" orientation="portrait" horizontalDpi="-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 i="1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総人口の推移</a:t>
            </a:r>
          </a:p>
        </c:rich>
      </c:tx>
      <c:layout>
        <c:manualLayout>
          <c:xMode val="edge"/>
          <c:yMode val="edge"/>
          <c:x val="0.4325283132711859"/>
          <c:y val="3.0864197530864196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>
          <a:outerShdw dist="38100" dir="2700000" algn="tl" rotWithShape="0">
            <a:prstClr val="black"/>
          </a:outerShdw>
        </a:effectLst>
      </c:spPr>
    </c:title>
    <c:autoTitleDeleted val="0"/>
    <c:view3D>
      <c:rotX val="11"/>
      <c:rotY val="39"/>
      <c:depthPercent val="100"/>
      <c:rAngAx val="1"/>
    </c:view3D>
    <c:floor>
      <c:thickness val="0"/>
      <c:spPr>
        <a:solidFill>
          <a:schemeClr val="bg2">
            <a:lumMod val="75000"/>
          </a:schemeClr>
        </a:solidFill>
        <a:ln>
          <a:solidFill>
            <a:srgbClr val="000000"/>
          </a:solidFill>
        </a:ln>
        <a:effectLst/>
        <a:sp3d>
          <a:contourClr>
            <a:srgbClr val="000000"/>
          </a:contourClr>
        </a:sp3d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cked"/>
        <c:varyColors val="0"/>
        <c:ser>
          <c:idx val="2"/>
          <c:order val="0"/>
          <c:tx>
            <c:strRef>
              <c:f>P15グラフ!$AQ$36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4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P15グラフ!$AK$37:$AK$45</c:f>
              <c:strCache>
                <c:ptCount val="9"/>
                <c:pt idx="0">
                  <c:v>昭和56年</c:v>
                </c:pt>
                <c:pt idx="1">
                  <c:v>61年</c:v>
                </c:pt>
                <c:pt idx="2">
                  <c:v>平成3年</c:v>
                </c:pt>
                <c:pt idx="3">
                  <c:v>8年</c:v>
                </c:pt>
                <c:pt idx="4">
                  <c:v>13年</c:v>
                </c:pt>
                <c:pt idx="5">
                  <c:v>18年</c:v>
                </c:pt>
                <c:pt idx="6">
                  <c:v>23年</c:v>
                </c:pt>
                <c:pt idx="7">
                  <c:v>28年</c:v>
                </c:pt>
                <c:pt idx="8">
                  <c:v>令和3年</c:v>
                </c:pt>
              </c:strCache>
            </c:strRef>
          </c:cat>
          <c:val>
            <c:numRef>
              <c:f>P15グラフ!$AQ$37:$AQ$45</c:f>
              <c:numCache>
                <c:formatCode>#,##0_ </c:formatCode>
                <c:ptCount val="9"/>
                <c:pt idx="0">
                  <c:v>31001</c:v>
                </c:pt>
                <c:pt idx="1">
                  <c:v>33344</c:v>
                </c:pt>
                <c:pt idx="2">
                  <c:v>36598</c:v>
                </c:pt>
                <c:pt idx="3">
                  <c:v>40574</c:v>
                </c:pt>
                <c:pt idx="4">
                  <c:v>41701</c:v>
                </c:pt>
                <c:pt idx="5">
                  <c:v>42264</c:v>
                </c:pt>
                <c:pt idx="6">
                  <c:v>41424</c:v>
                </c:pt>
                <c:pt idx="7">
                  <c:v>40277</c:v>
                </c:pt>
                <c:pt idx="8">
                  <c:v>39597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A-48C1-B64C-716D0A2093FC}"/>
            </c:ext>
          </c:extLst>
        </c:ser>
        <c:ser>
          <c:idx val="5"/>
          <c:order val="1"/>
          <c:tx>
            <c:strRef>
              <c:f>P15グラフ!$AT$36</c:f>
              <c:strCache>
                <c:ptCount val="1"/>
                <c:pt idx="0">
                  <c:v>女</c:v>
                </c:pt>
              </c:strCache>
            </c:strRef>
          </c:tx>
          <c:spPr>
            <a:pattFill prst="divot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P15グラフ!$AK$37:$AK$45</c:f>
              <c:strCache>
                <c:ptCount val="9"/>
                <c:pt idx="0">
                  <c:v>昭和56年</c:v>
                </c:pt>
                <c:pt idx="1">
                  <c:v>61年</c:v>
                </c:pt>
                <c:pt idx="2">
                  <c:v>平成3年</c:v>
                </c:pt>
                <c:pt idx="3">
                  <c:v>8年</c:v>
                </c:pt>
                <c:pt idx="4">
                  <c:v>13年</c:v>
                </c:pt>
                <c:pt idx="5">
                  <c:v>18年</c:v>
                </c:pt>
                <c:pt idx="6">
                  <c:v>23年</c:v>
                </c:pt>
                <c:pt idx="7">
                  <c:v>28年</c:v>
                </c:pt>
                <c:pt idx="8">
                  <c:v>令和3年</c:v>
                </c:pt>
              </c:strCache>
            </c:strRef>
          </c:cat>
          <c:val>
            <c:numRef>
              <c:f>P15グラフ!$AT$37:$AT$45</c:f>
              <c:numCache>
                <c:formatCode>#,##0_ </c:formatCode>
                <c:ptCount val="9"/>
                <c:pt idx="0">
                  <c:v>30763</c:v>
                </c:pt>
                <c:pt idx="1">
                  <c:v>33421</c:v>
                </c:pt>
                <c:pt idx="2">
                  <c:v>36629</c:v>
                </c:pt>
                <c:pt idx="3">
                  <c:v>40412</c:v>
                </c:pt>
                <c:pt idx="4">
                  <c:v>41485</c:v>
                </c:pt>
                <c:pt idx="5">
                  <c:v>42280</c:v>
                </c:pt>
                <c:pt idx="6">
                  <c:v>41550</c:v>
                </c:pt>
                <c:pt idx="7">
                  <c:v>40236</c:v>
                </c:pt>
                <c:pt idx="8">
                  <c:v>39526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A-48C1-B64C-716D0A209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6136840"/>
        <c:axId val="1"/>
        <c:axId val="0"/>
      </c:bar3DChart>
      <c:catAx>
        <c:axId val="436136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36136840"/>
        <c:crosses val="autoZero"/>
        <c:crossBetween val="between"/>
        <c:dispUnits>
          <c:builtInUnit val="ten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475542281352763"/>
          <c:y val="0.11959852240692136"/>
          <c:w val="0.13084550638066791"/>
          <c:h val="6.352904960953954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明朝"/>
              </a:defRPr>
            </a:pPr>
            <a:r>
              <a:rPr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地区別人口の推移</a:t>
            </a:r>
          </a:p>
        </c:rich>
      </c:tx>
      <c:layout>
        <c:manualLayout>
          <c:xMode val="edge"/>
          <c:yMode val="edge"/>
          <c:x val="0.38654265532244714"/>
          <c:y val="2.15759717479660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7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3569462897169697E-2"/>
          <c:y val="1.4353755505342897E-2"/>
          <c:w val="0.835694628971697"/>
          <c:h val="0.95745134409059873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P16グラフ!$A$3</c:f>
              <c:strCache>
                <c:ptCount val="1"/>
                <c:pt idx="0">
                  <c:v>令和3年</c:v>
                </c:pt>
              </c:strCache>
            </c:strRef>
          </c:tx>
          <c:spPr>
            <a:pattFill prst="open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P16グラフ!$D$2:$AB$2</c:f>
              <c:strCache>
                <c:ptCount val="25"/>
                <c:pt idx="0">
                  <c:v>名　栗</c:v>
                </c:pt>
                <c:pt idx="3">
                  <c:v>原市場</c:v>
                </c:pt>
                <c:pt idx="6">
                  <c:v>東吾野</c:v>
                </c:pt>
                <c:pt idx="9">
                  <c:v>吾　野</c:v>
                </c:pt>
                <c:pt idx="12">
                  <c:v>南高麗</c:v>
                </c:pt>
                <c:pt idx="15">
                  <c:v>美杉台</c:v>
                </c:pt>
                <c:pt idx="18">
                  <c:v>加　治</c:v>
                </c:pt>
                <c:pt idx="21">
                  <c:v>精　明</c:v>
                </c:pt>
                <c:pt idx="24">
                  <c:v>飯　能</c:v>
                </c:pt>
              </c:strCache>
            </c:strRef>
          </c:cat>
          <c:val>
            <c:numRef>
              <c:f>P16グラフ!$D$3:$AB$3</c:f>
              <c:numCache>
                <c:formatCode>#,##0</c:formatCode>
                <c:ptCount val="25"/>
                <c:pt idx="0">
                  <c:v>1658</c:v>
                </c:pt>
                <c:pt idx="3">
                  <c:v>6632</c:v>
                </c:pt>
                <c:pt idx="6">
                  <c:v>1698</c:v>
                </c:pt>
                <c:pt idx="9">
                  <c:v>1811</c:v>
                </c:pt>
                <c:pt idx="12">
                  <c:v>2111</c:v>
                </c:pt>
                <c:pt idx="15">
                  <c:v>7122</c:v>
                </c:pt>
                <c:pt idx="18">
                  <c:v>19729</c:v>
                </c:pt>
                <c:pt idx="21">
                  <c:v>16284</c:v>
                </c:pt>
                <c:pt idx="24">
                  <c:v>21585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2-4347-BCFB-A843FEB3953C}"/>
            </c:ext>
          </c:extLst>
        </c:ser>
        <c:ser>
          <c:idx val="1"/>
          <c:order val="1"/>
          <c:tx>
            <c:strRef>
              <c:f>P16グラフ!$A$4</c:f>
              <c:strCache>
                <c:ptCount val="1"/>
                <c:pt idx="0">
                  <c:v>平成31年</c:v>
                </c:pt>
              </c:strCache>
            </c:strRef>
          </c:tx>
          <c:spPr>
            <a:pattFill prst="ltDnDiag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P16グラフ!$D$2:$AB$2</c:f>
              <c:strCache>
                <c:ptCount val="25"/>
                <c:pt idx="0">
                  <c:v>名　栗</c:v>
                </c:pt>
                <c:pt idx="3">
                  <c:v>原市場</c:v>
                </c:pt>
                <c:pt idx="6">
                  <c:v>東吾野</c:v>
                </c:pt>
                <c:pt idx="9">
                  <c:v>吾　野</c:v>
                </c:pt>
                <c:pt idx="12">
                  <c:v>南高麗</c:v>
                </c:pt>
                <c:pt idx="15">
                  <c:v>美杉台</c:v>
                </c:pt>
                <c:pt idx="18">
                  <c:v>加　治</c:v>
                </c:pt>
                <c:pt idx="21">
                  <c:v>精　明</c:v>
                </c:pt>
                <c:pt idx="24">
                  <c:v>飯　能</c:v>
                </c:pt>
              </c:strCache>
            </c:strRef>
          </c:cat>
          <c:val>
            <c:numRef>
              <c:f>P16グラフ!$D$4:$AB$4</c:f>
              <c:numCache>
                <c:formatCode>#,##0</c:formatCode>
                <c:ptCount val="25"/>
                <c:pt idx="0">
                  <c:v>1756</c:v>
                </c:pt>
                <c:pt idx="3">
                  <c:v>6899</c:v>
                </c:pt>
                <c:pt idx="6">
                  <c:v>1748</c:v>
                </c:pt>
                <c:pt idx="9">
                  <c:v>1938</c:v>
                </c:pt>
                <c:pt idx="12">
                  <c:v>2110</c:v>
                </c:pt>
                <c:pt idx="15">
                  <c:v>7066</c:v>
                </c:pt>
                <c:pt idx="18">
                  <c:v>19959</c:v>
                </c:pt>
                <c:pt idx="21">
                  <c:v>16381</c:v>
                </c:pt>
                <c:pt idx="24">
                  <c:v>21696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42-4347-BCFB-A843FEB3953C}"/>
            </c:ext>
          </c:extLst>
        </c:ser>
        <c:ser>
          <c:idx val="2"/>
          <c:order val="2"/>
          <c:tx>
            <c:strRef>
              <c:f>P16グラフ!$A$5</c:f>
              <c:strCache>
                <c:ptCount val="1"/>
                <c:pt idx="0">
                  <c:v>平成29年</c:v>
                </c:pt>
              </c:strCache>
            </c:strRef>
          </c:tx>
          <c:spPr>
            <a:pattFill prst="pct3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P16グラフ!$D$2:$AB$2</c:f>
              <c:strCache>
                <c:ptCount val="25"/>
                <c:pt idx="0">
                  <c:v>名　栗</c:v>
                </c:pt>
                <c:pt idx="3">
                  <c:v>原市場</c:v>
                </c:pt>
                <c:pt idx="6">
                  <c:v>東吾野</c:v>
                </c:pt>
                <c:pt idx="9">
                  <c:v>吾　野</c:v>
                </c:pt>
                <c:pt idx="12">
                  <c:v>南高麗</c:v>
                </c:pt>
                <c:pt idx="15">
                  <c:v>美杉台</c:v>
                </c:pt>
                <c:pt idx="18">
                  <c:v>加　治</c:v>
                </c:pt>
                <c:pt idx="21">
                  <c:v>精　明</c:v>
                </c:pt>
                <c:pt idx="24">
                  <c:v>飯　能</c:v>
                </c:pt>
              </c:strCache>
            </c:strRef>
          </c:cat>
          <c:val>
            <c:numRef>
              <c:f>P16グラフ!$D$5:$AB$5</c:f>
              <c:numCache>
                <c:formatCode>#,##0</c:formatCode>
                <c:ptCount val="25"/>
                <c:pt idx="0">
                  <c:v>1853</c:v>
                </c:pt>
                <c:pt idx="3">
                  <c:v>7256</c:v>
                </c:pt>
                <c:pt idx="6">
                  <c:v>1836</c:v>
                </c:pt>
                <c:pt idx="9">
                  <c:v>2040</c:v>
                </c:pt>
                <c:pt idx="12">
                  <c:v>2175</c:v>
                </c:pt>
                <c:pt idx="15">
                  <c:v>6683</c:v>
                </c:pt>
                <c:pt idx="18">
                  <c:v>19996</c:v>
                </c:pt>
                <c:pt idx="21">
                  <c:v>16507</c:v>
                </c:pt>
                <c:pt idx="24">
                  <c:v>21724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42-4347-BCFB-A843FEB3953C}"/>
            </c:ext>
          </c:extLst>
        </c:ser>
        <c:ser>
          <c:idx val="3"/>
          <c:order val="3"/>
          <c:tx>
            <c:strRef>
              <c:f>P16グラフ!$A$6</c:f>
              <c:strCache>
                <c:ptCount val="1"/>
                <c:pt idx="0">
                  <c:v>平成27年</c:v>
                </c:pt>
              </c:strCache>
            </c:strRef>
          </c:tx>
          <c:spPr>
            <a:pattFill prst="dashHorz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P16グラフ!$D$2:$AB$2</c:f>
              <c:strCache>
                <c:ptCount val="25"/>
                <c:pt idx="0">
                  <c:v>名　栗</c:v>
                </c:pt>
                <c:pt idx="3">
                  <c:v>原市場</c:v>
                </c:pt>
                <c:pt idx="6">
                  <c:v>東吾野</c:v>
                </c:pt>
                <c:pt idx="9">
                  <c:v>吾　野</c:v>
                </c:pt>
                <c:pt idx="12">
                  <c:v>南高麗</c:v>
                </c:pt>
                <c:pt idx="15">
                  <c:v>美杉台</c:v>
                </c:pt>
                <c:pt idx="18">
                  <c:v>加　治</c:v>
                </c:pt>
                <c:pt idx="21">
                  <c:v>精　明</c:v>
                </c:pt>
                <c:pt idx="24">
                  <c:v>飯　能</c:v>
                </c:pt>
              </c:strCache>
            </c:strRef>
          </c:cat>
          <c:val>
            <c:numRef>
              <c:f>P16グラフ!$D$6:$AB$6</c:f>
              <c:numCache>
                <c:formatCode>#,##0</c:formatCode>
                <c:ptCount val="25"/>
                <c:pt idx="0">
                  <c:v>1968</c:v>
                </c:pt>
                <c:pt idx="3">
                  <c:v>7661</c:v>
                </c:pt>
                <c:pt idx="6">
                  <c:v>1966</c:v>
                </c:pt>
                <c:pt idx="9">
                  <c:v>2135</c:v>
                </c:pt>
                <c:pt idx="12">
                  <c:v>2273</c:v>
                </c:pt>
                <c:pt idx="15">
                  <c:v>6435</c:v>
                </c:pt>
                <c:pt idx="18">
                  <c:v>20013</c:v>
                </c:pt>
                <c:pt idx="21">
                  <c:v>16522</c:v>
                </c:pt>
                <c:pt idx="24">
                  <c:v>21540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42-4347-BCFB-A843FEB3953C}"/>
            </c:ext>
          </c:extLst>
        </c:ser>
        <c:ser>
          <c:idx val="4"/>
          <c:order val="4"/>
          <c:tx>
            <c:strRef>
              <c:f>P16グラフ!$A$7</c:f>
              <c:strCache>
                <c:ptCount val="1"/>
                <c:pt idx="0">
                  <c:v>平成25年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P16グラフ!$D$2:$AB$2</c:f>
              <c:strCache>
                <c:ptCount val="25"/>
                <c:pt idx="0">
                  <c:v>名　栗</c:v>
                </c:pt>
                <c:pt idx="3">
                  <c:v>原市場</c:v>
                </c:pt>
                <c:pt idx="6">
                  <c:v>東吾野</c:v>
                </c:pt>
                <c:pt idx="9">
                  <c:v>吾　野</c:v>
                </c:pt>
                <c:pt idx="12">
                  <c:v>南高麗</c:v>
                </c:pt>
                <c:pt idx="15">
                  <c:v>美杉台</c:v>
                </c:pt>
                <c:pt idx="18">
                  <c:v>加　治</c:v>
                </c:pt>
                <c:pt idx="21">
                  <c:v>精　明</c:v>
                </c:pt>
                <c:pt idx="24">
                  <c:v>飯　能</c:v>
                </c:pt>
              </c:strCache>
            </c:strRef>
          </c:cat>
          <c:val>
            <c:numRef>
              <c:f>P16グラフ!$D$7:$AB$7</c:f>
              <c:numCache>
                <c:formatCode>#,##0</c:formatCode>
                <c:ptCount val="25"/>
                <c:pt idx="0">
                  <c:v>2092</c:v>
                </c:pt>
                <c:pt idx="3">
                  <c:v>8008</c:v>
                </c:pt>
                <c:pt idx="6">
                  <c:v>2069</c:v>
                </c:pt>
                <c:pt idx="9">
                  <c:v>2302</c:v>
                </c:pt>
                <c:pt idx="12">
                  <c:v>2316</c:v>
                </c:pt>
                <c:pt idx="15">
                  <c:v>6187</c:v>
                </c:pt>
                <c:pt idx="18">
                  <c:v>20019</c:v>
                </c:pt>
                <c:pt idx="21">
                  <c:v>16631</c:v>
                </c:pt>
                <c:pt idx="24">
                  <c:v>21642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42-4347-BCFB-A843FEB39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605560960"/>
        <c:axId val="1"/>
        <c:axId val="0"/>
      </c:bar3DChart>
      <c:catAx>
        <c:axId val="60556096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明朝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明朝"/>
              </a:defRPr>
            </a:pPr>
            <a:endParaRPr lang="ja-JP"/>
          </a:p>
        </c:txPr>
        <c:crossAx val="605560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211788123799963"/>
          <c:y val="0.19909475696659912"/>
          <c:w val="0.19971688773802598"/>
          <c:h val="0.24577493263030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Footer>&amp;C&amp;"ＭＳ Ｐ明朝,標準"&amp;10
- 6 -</c:oddFooter>
    </c:headerFooter>
    <c:pageMargins b="0.75" l="0.7" r="0.7" t="0.75" header="0.3" footer="0.3"/>
    <c:pageSetup paperSize="9" orientation="portrait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i="1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年齢５歳階級</a:t>
            </a:r>
            <a:r>
              <a:rPr lang="ja-JP" altLang="en-US" i="1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別</a:t>
            </a:r>
            <a:r>
              <a:rPr lang="ja-JP" i="1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人口割合</a:t>
            </a:r>
          </a:p>
        </c:rich>
      </c:tx>
      <c:layout>
        <c:manualLayout>
          <c:xMode val="edge"/>
          <c:yMode val="edge"/>
          <c:x val="0.41321690406676692"/>
          <c:y val="1.8317480957082202E-2"/>
        </c:manualLayout>
      </c:layout>
      <c:overlay val="0"/>
      <c:spPr>
        <a:noFill/>
        <a:ln>
          <a:solidFill>
            <a:schemeClr val="tx1"/>
          </a:solidFill>
        </a:ln>
        <a:effectLst>
          <a:outerShdw dist="38100" dir="2700000" algn="tl" rotWithShape="0">
            <a:prstClr val="black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3656788224259657E-2"/>
          <c:y val="9.2462635566256599E-2"/>
          <c:w val="0.90042277697679063"/>
          <c:h val="0.81783576271227187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P17グラフ!$AM$1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80">
              <a:fgClr>
                <a:schemeClr val="bg2">
                  <a:lumMod val="5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P17グラフ!$AJ$2:$AJ$22</c:f>
              <c:strCache>
                <c:ptCount val="21"/>
                <c:pt idx="0">
                  <c:v>０～４</c:v>
                </c:pt>
                <c:pt idx="1">
                  <c:v>５～９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P17グラフ!$AM$2:$AM$22</c:f>
              <c:numCache>
                <c:formatCode>0_ </c:formatCode>
                <c:ptCount val="21"/>
                <c:pt idx="0">
                  <c:v>-2359</c:v>
                </c:pt>
                <c:pt idx="1">
                  <c:v>-2037</c:v>
                </c:pt>
                <c:pt idx="2">
                  <c:v>-1995</c:v>
                </c:pt>
                <c:pt idx="3">
                  <c:v>-2292</c:v>
                </c:pt>
                <c:pt idx="4">
                  <c:v>-2641</c:v>
                </c:pt>
                <c:pt idx="5">
                  <c:v>-2399</c:v>
                </c:pt>
                <c:pt idx="6">
                  <c:v>-2174</c:v>
                </c:pt>
                <c:pt idx="7">
                  <c:v>-1983</c:v>
                </c:pt>
                <c:pt idx="8">
                  <c:v>-1756</c:v>
                </c:pt>
                <c:pt idx="9">
                  <c:v>-1334</c:v>
                </c:pt>
                <c:pt idx="10">
                  <c:v>-1151</c:v>
                </c:pt>
                <c:pt idx="11">
                  <c:v>-1005</c:v>
                </c:pt>
                <c:pt idx="12">
                  <c:v>-831</c:v>
                </c:pt>
                <c:pt idx="13">
                  <c:v>-737</c:v>
                </c:pt>
                <c:pt idx="14">
                  <c:v>-512</c:v>
                </c:pt>
                <c:pt idx="15">
                  <c:v>-327</c:v>
                </c:pt>
                <c:pt idx="16">
                  <c:v>-147</c:v>
                </c:pt>
                <c:pt idx="17">
                  <c:v>-32</c:v>
                </c:pt>
                <c:pt idx="18">
                  <c:v>-10</c:v>
                </c:pt>
                <c:pt idx="19">
                  <c:v>-1</c:v>
                </c:pt>
                <c:pt idx="20" formatCode="0;[Red]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3-4578-9D0C-FAE7D16E965E}"/>
            </c:ext>
          </c:extLst>
        </c:ser>
        <c:ser>
          <c:idx val="5"/>
          <c:order val="1"/>
          <c:tx>
            <c:strRef>
              <c:f>P17グラフ!$AP$1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20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P17グラフ!$AJ$2:$AJ$22</c:f>
              <c:strCache>
                <c:ptCount val="21"/>
                <c:pt idx="0">
                  <c:v>０～４</c:v>
                </c:pt>
                <c:pt idx="1">
                  <c:v>５～９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P17グラフ!$AP$2:$AP$22</c:f>
              <c:numCache>
                <c:formatCode>General</c:formatCode>
                <c:ptCount val="21"/>
                <c:pt idx="0">
                  <c:v>2251</c:v>
                </c:pt>
                <c:pt idx="1">
                  <c:v>1968</c:v>
                </c:pt>
                <c:pt idx="2">
                  <c:v>1897</c:v>
                </c:pt>
                <c:pt idx="3">
                  <c:v>2379</c:v>
                </c:pt>
                <c:pt idx="4">
                  <c:v>2734</c:v>
                </c:pt>
                <c:pt idx="5">
                  <c:v>2332</c:v>
                </c:pt>
                <c:pt idx="6">
                  <c:v>1982</c:v>
                </c:pt>
                <c:pt idx="7">
                  <c:v>1929</c:v>
                </c:pt>
                <c:pt idx="8">
                  <c:v>1649</c:v>
                </c:pt>
                <c:pt idx="9">
                  <c:v>1667</c:v>
                </c:pt>
                <c:pt idx="10">
                  <c:v>1283</c:v>
                </c:pt>
                <c:pt idx="11">
                  <c:v>1182</c:v>
                </c:pt>
                <c:pt idx="12">
                  <c:v>884</c:v>
                </c:pt>
                <c:pt idx="13">
                  <c:v>795</c:v>
                </c:pt>
                <c:pt idx="14">
                  <c:v>630</c:v>
                </c:pt>
                <c:pt idx="15">
                  <c:v>415</c:v>
                </c:pt>
                <c:pt idx="16">
                  <c:v>235</c:v>
                </c:pt>
                <c:pt idx="17">
                  <c:v>106</c:v>
                </c:pt>
                <c:pt idx="18">
                  <c:v>21</c:v>
                </c:pt>
                <c:pt idx="19">
                  <c:v>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B3-4578-9D0C-FAE7D16E9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5563256"/>
        <c:axId val="1"/>
      </c:barChart>
      <c:catAx>
        <c:axId val="605563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"/>
          <c:min val="-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Black]0" sourceLinked="0"/>
        <c:majorTickMark val="out"/>
        <c:minorTickMark val="none"/>
        <c:tickLblPos val="nextTo"/>
        <c:txPr>
          <a:bodyPr rot="-60000000" vert="horz"/>
          <a:lstStyle/>
          <a:p>
            <a:pPr>
              <a:defRPr sz="10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60556325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84495262268119E-2"/>
          <c:y val="0.11586130038413336"/>
          <c:w val="0.92313583754520945"/>
          <c:h val="0.7858770674000678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P17グラフ!$AM$30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80">
              <a:fgClr>
                <a:schemeClr val="bg2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P17グラフ!$AJ$31:$AJ$51</c:f>
              <c:strCache>
                <c:ptCount val="21"/>
                <c:pt idx="0">
                  <c:v>０～４</c:v>
                </c:pt>
                <c:pt idx="1">
                  <c:v>５～９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P17グラフ!$AM$31:$AM$51</c:f>
              <c:numCache>
                <c:formatCode>0_ </c:formatCode>
                <c:ptCount val="21"/>
                <c:pt idx="0">
                  <c:v>-1210</c:v>
                </c:pt>
                <c:pt idx="1">
                  <c:v>-1360</c:v>
                </c:pt>
                <c:pt idx="2">
                  <c:v>-1590</c:v>
                </c:pt>
                <c:pt idx="3">
                  <c:v>-1771</c:v>
                </c:pt>
                <c:pt idx="4">
                  <c:v>-1874</c:v>
                </c:pt>
                <c:pt idx="5">
                  <c:v>-1746</c:v>
                </c:pt>
                <c:pt idx="6">
                  <c:v>-1966</c:v>
                </c:pt>
                <c:pt idx="7">
                  <c:v>-2285</c:v>
                </c:pt>
                <c:pt idx="8">
                  <c:v>-2485</c:v>
                </c:pt>
                <c:pt idx="9">
                  <c:v>-3019</c:v>
                </c:pt>
                <c:pt idx="10">
                  <c:v>-3015</c:v>
                </c:pt>
                <c:pt idx="11">
                  <c:v>-2589</c:v>
                </c:pt>
                <c:pt idx="12">
                  <c:v>-2584</c:v>
                </c:pt>
                <c:pt idx="13">
                  <c:v>-2982</c:v>
                </c:pt>
                <c:pt idx="14">
                  <c:v>-3599</c:v>
                </c:pt>
                <c:pt idx="15">
                  <c:v>-2290</c:v>
                </c:pt>
                <c:pt idx="16">
                  <c:v>-1667</c:v>
                </c:pt>
                <c:pt idx="17">
                  <c:v>-831</c:v>
                </c:pt>
                <c:pt idx="18">
                  <c:v>-297</c:v>
                </c:pt>
                <c:pt idx="19">
                  <c:v>-59</c:v>
                </c:pt>
                <c:pt idx="20">
                  <c:v>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3-4075-80B2-61C7F897652F}"/>
            </c:ext>
          </c:extLst>
        </c:ser>
        <c:ser>
          <c:idx val="5"/>
          <c:order val="1"/>
          <c:tx>
            <c:strRef>
              <c:f>P17グラフ!$AP$30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20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</c:spPr>
          <c:invertIfNegative val="0"/>
          <c:cat>
            <c:strRef>
              <c:f>P17グラフ!$AJ$31:$AJ$51</c:f>
              <c:strCache>
                <c:ptCount val="21"/>
                <c:pt idx="0">
                  <c:v>０～４</c:v>
                </c:pt>
                <c:pt idx="1">
                  <c:v>５～９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P17グラフ!$AP$31:$AP$51</c:f>
              <c:numCache>
                <c:formatCode>\ ###,###,##0;"-"###,###,##0</c:formatCode>
                <c:ptCount val="21"/>
                <c:pt idx="0" formatCode="General">
                  <c:v>1153</c:v>
                </c:pt>
                <c:pt idx="1">
                  <c:v>1465</c:v>
                </c:pt>
                <c:pt idx="2">
                  <c:v>1508</c:v>
                </c:pt>
                <c:pt idx="3">
                  <c:v>1583</c:v>
                </c:pt>
                <c:pt idx="4">
                  <c:v>1673</c:v>
                </c:pt>
                <c:pt idx="5">
                  <c:v>1621</c:v>
                </c:pt>
                <c:pt idx="6">
                  <c:v>1751</c:v>
                </c:pt>
                <c:pt idx="7">
                  <c:v>2022</c:v>
                </c:pt>
                <c:pt idx="8">
                  <c:v>2355</c:v>
                </c:pt>
                <c:pt idx="9">
                  <c:v>2800</c:v>
                </c:pt>
                <c:pt idx="10">
                  <c:v>2735</c:v>
                </c:pt>
                <c:pt idx="11">
                  <c:v>2580</c:v>
                </c:pt>
                <c:pt idx="12">
                  <c:v>2649</c:v>
                </c:pt>
                <c:pt idx="13">
                  <c:v>2928</c:v>
                </c:pt>
                <c:pt idx="14">
                  <c:v>3581</c:v>
                </c:pt>
                <c:pt idx="15">
                  <c:v>2538</c:v>
                </c:pt>
                <c:pt idx="16">
                  <c:v>2051</c:v>
                </c:pt>
                <c:pt idx="17">
                  <c:v>1387</c:v>
                </c:pt>
                <c:pt idx="18">
                  <c:v>746</c:v>
                </c:pt>
                <c:pt idx="19">
                  <c:v>247</c:v>
                </c:pt>
                <c:pt idx="2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A3-4075-80B2-61C7F8976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5555712"/>
        <c:axId val="1"/>
      </c:barChart>
      <c:catAx>
        <c:axId val="605555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"/>
          <c:min val="-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Black]0" sourceLinked="0"/>
        <c:majorTickMark val="in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0555571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b="0" i="1">
                <a:solidFill>
                  <a:schemeClr val="tx1"/>
                </a:solidFill>
              </a:rPr>
              <a:t>人口動態（自然動態）</a:t>
            </a:r>
          </a:p>
        </c:rich>
      </c:tx>
      <c:overlay val="0"/>
      <c:spPr>
        <a:noFill/>
        <a:ln>
          <a:solidFill>
            <a:schemeClr val="tx1"/>
          </a:solidFill>
        </a:ln>
        <a:effectLst>
          <a:outerShdw dist="38100" dir="2700000" algn="tl" rotWithShape="0">
            <a:schemeClr val="tx1"/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P18グラフ!$O$6</c:f>
              <c:strCache>
                <c:ptCount val="1"/>
                <c:pt idx="0">
                  <c:v>出　生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P18グラフ!$K$7:$K$16</c:f>
              <c:strCache>
                <c:ptCount val="10"/>
                <c:pt idx="0">
                  <c:v>平成24年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  <c:pt idx="6">
                  <c:v>30年</c:v>
                </c:pt>
                <c:pt idx="7">
                  <c:v>令和元年</c:v>
                </c:pt>
                <c:pt idx="8">
                  <c:v>2年</c:v>
                </c:pt>
                <c:pt idx="9">
                  <c:v>3年</c:v>
                </c:pt>
              </c:strCache>
            </c:strRef>
          </c:cat>
          <c:val>
            <c:numRef>
              <c:f>P18グラフ!$O$7:$O$16</c:f>
              <c:numCache>
                <c:formatCode>General</c:formatCode>
                <c:ptCount val="10"/>
                <c:pt idx="0">
                  <c:v>463</c:v>
                </c:pt>
                <c:pt idx="1">
                  <c:v>480</c:v>
                </c:pt>
                <c:pt idx="2">
                  <c:v>474</c:v>
                </c:pt>
                <c:pt idx="3">
                  <c:v>504</c:v>
                </c:pt>
                <c:pt idx="4">
                  <c:v>456</c:v>
                </c:pt>
                <c:pt idx="5">
                  <c:v>461</c:v>
                </c:pt>
                <c:pt idx="6">
                  <c:v>481</c:v>
                </c:pt>
                <c:pt idx="7">
                  <c:v>446</c:v>
                </c:pt>
                <c:pt idx="8">
                  <c:v>435</c:v>
                </c:pt>
                <c:pt idx="9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7-4317-8623-C2DE5F0C74A4}"/>
            </c:ext>
          </c:extLst>
        </c:ser>
        <c:ser>
          <c:idx val="6"/>
          <c:order val="6"/>
          <c:tx>
            <c:strRef>
              <c:f>P18グラフ!$R$6</c:f>
              <c:strCache>
                <c:ptCount val="1"/>
                <c:pt idx="0">
                  <c:v>死　亡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P18グラフ!$K$7:$K$16</c:f>
              <c:strCache>
                <c:ptCount val="10"/>
                <c:pt idx="0">
                  <c:v>平成24年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  <c:pt idx="6">
                  <c:v>30年</c:v>
                </c:pt>
                <c:pt idx="7">
                  <c:v>令和元年</c:v>
                </c:pt>
                <c:pt idx="8">
                  <c:v>2年</c:v>
                </c:pt>
                <c:pt idx="9">
                  <c:v>3年</c:v>
                </c:pt>
              </c:strCache>
            </c:strRef>
          </c:cat>
          <c:val>
            <c:numRef>
              <c:f>P18グラフ!$R$7:$R$16</c:f>
              <c:numCache>
                <c:formatCode>General</c:formatCode>
                <c:ptCount val="10"/>
                <c:pt idx="0">
                  <c:v>787</c:v>
                </c:pt>
                <c:pt idx="1">
                  <c:v>846</c:v>
                </c:pt>
                <c:pt idx="2">
                  <c:v>799</c:v>
                </c:pt>
                <c:pt idx="3">
                  <c:v>837</c:v>
                </c:pt>
                <c:pt idx="4">
                  <c:v>842</c:v>
                </c:pt>
                <c:pt idx="5">
                  <c:v>875</c:v>
                </c:pt>
                <c:pt idx="6">
                  <c:v>864</c:v>
                </c:pt>
                <c:pt idx="7">
                  <c:v>866</c:v>
                </c:pt>
                <c:pt idx="8">
                  <c:v>913</c:v>
                </c:pt>
                <c:pt idx="9">
                  <c:v>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77-4317-8623-C2DE5F0C7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281608"/>
        <c:axId val="10492812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P18グラフ!$K$7:$K$16</c15:sqref>
                        </c15:formulaRef>
                      </c:ext>
                    </c:extLst>
                    <c:strCache>
                      <c:ptCount val="10"/>
                      <c:pt idx="0">
                        <c:v>平成24年</c:v>
                      </c:pt>
                      <c:pt idx="1">
                        <c:v>25年</c:v>
                      </c:pt>
                      <c:pt idx="2">
                        <c:v>26年</c:v>
                      </c:pt>
                      <c:pt idx="3">
                        <c:v>27年</c:v>
                      </c:pt>
                      <c:pt idx="4">
                        <c:v>28年</c:v>
                      </c:pt>
                      <c:pt idx="5">
                        <c:v>29年</c:v>
                      </c:pt>
                      <c:pt idx="6">
                        <c:v>30年</c:v>
                      </c:pt>
                      <c:pt idx="7">
                        <c:v>令和元年</c:v>
                      </c:pt>
                      <c:pt idx="8">
                        <c:v>2年</c:v>
                      </c:pt>
                      <c:pt idx="9">
                        <c:v>3年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P18グラフ!$L$7:$L$16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8877-4317-8623-C2DE5F0C74A4}"/>
                  </c:ext>
                </c:extLst>
              </c15:ser>
            </c15:filteredLineSeries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P18グラフ!$K$7:$K$16</c15:sqref>
                        </c15:formulaRef>
                      </c:ext>
                    </c:extLst>
                    <c:strCache>
                      <c:ptCount val="10"/>
                      <c:pt idx="0">
                        <c:v>平成24年</c:v>
                      </c:pt>
                      <c:pt idx="1">
                        <c:v>25年</c:v>
                      </c:pt>
                      <c:pt idx="2">
                        <c:v>26年</c:v>
                      </c:pt>
                      <c:pt idx="3">
                        <c:v>27年</c:v>
                      </c:pt>
                      <c:pt idx="4">
                        <c:v>28年</c:v>
                      </c:pt>
                      <c:pt idx="5">
                        <c:v>29年</c:v>
                      </c:pt>
                      <c:pt idx="6">
                        <c:v>30年</c:v>
                      </c:pt>
                      <c:pt idx="7">
                        <c:v>令和元年</c:v>
                      </c:pt>
                      <c:pt idx="8">
                        <c:v>2年</c:v>
                      </c:pt>
                      <c:pt idx="9">
                        <c:v>3年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P18グラフ!$M$7:$M$16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877-4317-8623-C2DE5F0C74A4}"/>
                  </c:ext>
                </c:extLst>
              </c15:ser>
            </c15:filteredLineSeries>
            <c15:filteredLineSeries>
              <c15:ser>
                <c:idx val="2"/>
                <c:order val="2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P18グラフ!$K$7:$K$16</c15:sqref>
                        </c15:formulaRef>
                      </c:ext>
                    </c:extLst>
                    <c:strCache>
                      <c:ptCount val="10"/>
                      <c:pt idx="0">
                        <c:v>平成24年</c:v>
                      </c:pt>
                      <c:pt idx="1">
                        <c:v>25年</c:v>
                      </c:pt>
                      <c:pt idx="2">
                        <c:v>26年</c:v>
                      </c:pt>
                      <c:pt idx="3">
                        <c:v>27年</c:v>
                      </c:pt>
                      <c:pt idx="4">
                        <c:v>28年</c:v>
                      </c:pt>
                      <c:pt idx="5">
                        <c:v>29年</c:v>
                      </c:pt>
                      <c:pt idx="6">
                        <c:v>30年</c:v>
                      </c:pt>
                      <c:pt idx="7">
                        <c:v>令和元年</c:v>
                      </c:pt>
                      <c:pt idx="8">
                        <c:v>2年</c:v>
                      </c:pt>
                      <c:pt idx="9">
                        <c:v>3年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P18グラフ!$N$7:$N$16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877-4317-8623-C2DE5F0C74A4}"/>
                  </c:ext>
                </c:extLst>
              </c15:ser>
            </c15:filteredLineSeries>
            <c15:filteredLineSeries>
              <c15:ser>
                <c:idx val="4"/>
                <c:order val="4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P18グラフ!$K$7:$K$16</c15:sqref>
                        </c15:formulaRef>
                      </c:ext>
                    </c:extLst>
                    <c:strCache>
                      <c:ptCount val="10"/>
                      <c:pt idx="0">
                        <c:v>平成24年</c:v>
                      </c:pt>
                      <c:pt idx="1">
                        <c:v>25年</c:v>
                      </c:pt>
                      <c:pt idx="2">
                        <c:v>26年</c:v>
                      </c:pt>
                      <c:pt idx="3">
                        <c:v>27年</c:v>
                      </c:pt>
                      <c:pt idx="4">
                        <c:v>28年</c:v>
                      </c:pt>
                      <c:pt idx="5">
                        <c:v>29年</c:v>
                      </c:pt>
                      <c:pt idx="6">
                        <c:v>30年</c:v>
                      </c:pt>
                      <c:pt idx="7">
                        <c:v>令和元年</c:v>
                      </c:pt>
                      <c:pt idx="8">
                        <c:v>2年</c:v>
                      </c:pt>
                      <c:pt idx="9">
                        <c:v>3年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P18グラフ!$P$7:$P$16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877-4317-8623-C2DE5F0C74A4}"/>
                  </c:ext>
                </c:extLst>
              </c15:ser>
            </c15:filteredLineSeries>
            <c15:filteredLineSeries>
              <c15:ser>
                <c:idx val="5"/>
                <c:order val="5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P18グラフ!$K$7:$K$16</c15:sqref>
                        </c15:formulaRef>
                      </c:ext>
                    </c:extLst>
                    <c:strCache>
                      <c:ptCount val="10"/>
                      <c:pt idx="0">
                        <c:v>平成24年</c:v>
                      </c:pt>
                      <c:pt idx="1">
                        <c:v>25年</c:v>
                      </c:pt>
                      <c:pt idx="2">
                        <c:v>26年</c:v>
                      </c:pt>
                      <c:pt idx="3">
                        <c:v>27年</c:v>
                      </c:pt>
                      <c:pt idx="4">
                        <c:v>28年</c:v>
                      </c:pt>
                      <c:pt idx="5">
                        <c:v>29年</c:v>
                      </c:pt>
                      <c:pt idx="6">
                        <c:v>30年</c:v>
                      </c:pt>
                      <c:pt idx="7">
                        <c:v>令和元年</c:v>
                      </c:pt>
                      <c:pt idx="8">
                        <c:v>2年</c:v>
                      </c:pt>
                      <c:pt idx="9">
                        <c:v>3年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P18グラフ!$Q$7:$Q$16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877-4317-8623-C2DE5F0C74A4}"/>
                  </c:ext>
                </c:extLst>
              </c15:ser>
            </c15:filteredLineSeries>
            <c15:filteredLineSeries>
              <c15:ser>
                <c:idx val="7"/>
                <c:order val="7"/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P18グラフ!$K$7:$K$16</c15:sqref>
                        </c15:formulaRef>
                      </c:ext>
                    </c:extLst>
                    <c:strCache>
                      <c:ptCount val="10"/>
                      <c:pt idx="0">
                        <c:v>平成24年</c:v>
                      </c:pt>
                      <c:pt idx="1">
                        <c:v>25年</c:v>
                      </c:pt>
                      <c:pt idx="2">
                        <c:v>26年</c:v>
                      </c:pt>
                      <c:pt idx="3">
                        <c:v>27年</c:v>
                      </c:pt>
                      <c:pt idx="4">
                        <c:v>28年</c:v>
                      </c:pt>
                      <c:pt idx="5">
                        <c:v>29年</c:v>
                      </c:pt>
                      <c:pt idx="6">
                        <c:v>30年</c:v>
                      </c:pt>
                      <c:pt idx="7">
                        <c:v>令和元年</c:v>
                      </c:pt>
                      <c:pt idx="8">
                        <c:v>2年</c:v>
                      </c:pt>
                      <c:pt idx="9">
                        <c:v>3年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P18グラフ!$S$7:$S$16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877-4317-8623-C2DE5F0C74A4}"/>
                  </c:ext>
                </c:extLst>
              </c15:ser>
            </c15:filteredLineSeries>
            <c15:filteredLineSeries>
              <c15:ser>
                <c:idx val="8"/>
                <c:order val="8"/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P18グラフ!$K$7:$K$16</c15:sqref>
                        </c15:formulaRef>
                      </c:ext>
                    </c:extLst>
                    <c:strCache>
                      <c:ptCount val="10"/>
                      <c:pt idx="0">
                        <c:v>平成24年</c:v>
                      </c:pt>
                      <c:pt idx="1">
                        <c:v>25年</c:v>
                      </c:pt>
                      <c:pt idx="2">
                        <c:v>26年</c:v>
                      </c:pt>
                      <c:pt idx="3">
                        <c:v>27年</c:v>
                      </c:pt>
                      <c:pt idx="4">
                        <c:v>28年</c:v>
                      </c:pt>
                      <c:pt idx="5">
                        <c:v>29年</c:v>
                      </c:pt>
                      <c:pt idx="6">
                        <c:v>30年</c:v>
                      </c:pt>
                      <c:pt idx="7">
                        <c:v>令和元年</c:v>
                      </c:pt>
                      <c:pt idx="8">
                        <c:v>2年</c:v>
                      </c:pt>
                      <c:pt idx="9">
                        <c:v>3年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P18グラフ!$T$7:$T$16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877-4317-8623-C2DE5F0C74A4}"/>
                  </c:ext>
                </c:extLst>
              </c15:ser>
            </c15:filteredLineSeries>
          </c:ext>
        </c:extLst>
      </c:lineChart>
      <c:catAx>
        <c:axId val="104928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049281280"/>
        <c:crosses val="autoZero"/>
        <c:auto val="1"/>
        <c:lblAlgn val="ctr"/>
        <c:lblOffset val="100"/>
        <c:noMultiLvlLbl val="0"/>
      </c:catAx>
      <c:valAx>
        <c:axId val="104928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049281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i="1">
                <a:solidFill>
                  <a:schemeClr val="tx1"/>
                </a:solidFill>
              </a:rPr>
              <a:t>人口動態（社会動態）</a:t>
            </a:r>
          </a:p>
        </c:rich>
      </c:tx>
      <c:overlay val="0"/>
      <c:spPr>
        <a:noFill/>
        <a:ln>
          <a:solidFill>
            <a:schemeClr val="tx1"/>
          </a:solidFill>
        </a:ln>
        <a:effectLst>
          <a:outerShdw dist="38100" dir="2700000" algn="tl" rotWithShape="0">
            <a:prstClr val="black"/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P18グラフ!$U$6</c:f>
              <c:strCache>
                <c:ptCount val="1"/>
                <c:pt idx="0">
                  <c:v>転入等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P18グラフ!$K$7:$K$16</c:f>
              <c:strCache>
                <c:ptCount val="10"/>
                <c:pt idx="0">
                  <c:v>平成24年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  <c:pt idx="6">
                  <c:v>30年</c:v>
                </c:pt>
                <c:pt idx="7">
                  <c:v>令和元年</c:v>
                </c:pt>
                <c:pt idx="8">
                  <c:v>2年</c:v>
                </c:pt>
                <c:pt idx="9">
                  <c:v>3年</c:v>
                </c:pt>
              </c:strCache>
            </c:strRef>
          </c:cat>
          <c:val>
            <c:numRef>
              <c:f>P18グラフ!$U$7:$U$16</c:f>
              <c:numCache>
                <c:formatCode>#,##0</c:formatCode>
                <c:ptCount val="10"/>
                <c:pt idx="0">
                  <c:v>2806</c:v>
                </c:pt>
                <c:pt idx="1">
                  <c:v>2745</c:v>
                </c:pt>
                <c:pt idx="2">
                  <c:v>2575</c:v>
                </c:pt>
                <c:pt idx="3">
                  <c:v>2788</c:v>
                </c:pt>
                <c:pt idx="4">
                  <c:v>2613</c:v>
                </c:pt>
                <c:pt idx="5">
                  <c:v>2834</c:v>
                </c:pt>
                <c:pt idx="6">
                  <c:v>2771</c:v>
                </c:pt>
                <c:pt idx="7">
                  <c:v>2869</c:v>
                </c:pt>
                <c:pt idx="8">
                  <c:v>2645</c:v>
                </c:pt>
                <c:pt idx="9">
                  <c:v>2653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BA-4EF1-8E1B-8D16A863BAC1}"/>
            </c:ext>
          </c:extLst>
        </c:ser>
        <c:ser>
          <c:idx val="6"/>
          <c:order val="6"/>
          <c:tx>
            <c:strRef>
              <c:f>P18グラフ!$X$6</c:f>
              <c:strCache>
                <c:ptCount val="1"/>
                <c:pt idx="0">
                  <c:v>転出等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P18グラフ!$K$7:$K$16</c:f>
              <c:strCache>
                <c:ptCount val="10"/>
                <c:pt idx="0">
                  <c:v>平成24年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  <c:pt idx="6">
                  <c:v>30年</c:v>
                </c:pt>
                <c:pt idx="7">
                  <c:v>令和元年</c:v>
                </c:pt>
                <c:pt idx="8">
                  <c:v>2年</c:v>
                </c:pt>
                <c:pt idx="9">
                  <c:v>3年</c:v>
                </c:pt>
              </c:strCache>
            </c:strRef>
          </c:cat>
          <c:val>
            <c:numRef>
              <c:f>P18グラフ!$X$7:$X$16</c:f>
              <c:numCache>
                <c:formatCode>#,##0</c:formatCode>
                <c:ptCount val="10"/>
                <c:pt idx="0">
                  <c:v>3030</c:v>
                </c:pt>
                <c:pt idx="1">
                  <c:v>2987</c:v>
                </c:pt>
                <c:pt idx="2">
                  <c:v>2687</c:v>
                </c:pt>
                <c:pt idx="3">
                  <c:v>2771</c:v>
                </c:pt>
                <c:pt idx="4">
                  <c:v>2447</c:v>
                </c:pt>
                <c:pt idx="5">
                  <c:v>2643</c:v>
                </c:pt>
                <c:pt idx="6">
                  <c:v>2750</c:v>
                </c:pt>
                <c:pt idx="7">
                  <c:v>2604</c:v>
                </c:pt>
                <c:pt idx="8">
                  <c:v>2597</c:v>
                </c:pt>
                <c:pt idx="9">
                  <c:v>2572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BA-4EF1-8E1B-8D16A863B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735840"/>
        <c:axId val="10577361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P18グラフ!$K$7:$K$16</c15:sqref>
                        </c15:formulaRef>
                      </c:ext>
                    </c:extLst>
                    <c:strCache>
                      <c:ptCount val="10"/>
                      <c:pt idx="0">
                        <c:v>平成24年</c:v>
                      </c:pt>
                      <c:pt idx="1">
                        <c:v>25年</c:v>
                      </c:pt>
                      <c:pt idx="2">
                        <c:v>26年</c:v>
                      </c:pt>
                      <c:pt idx="3">
                        <c:v>27年</c:v>
                      </c:pt>
                      <c:pt idx="4">
                        <c:v>28年</c:v>
                      </c:pt>
                      <c:pt idx="5">
                        <c:v>29年</c:v>
                      </c:pt>
                      <c:pt idx="6">
                        <c:v>30年</c:v>
                      </c:pt>
                      <c:pt idx="7">
                        <c:v>令和元年</c:v>
                      </c:pt>
                      <c:pt idx="8">
                        <c:v>2年</c:v>
                      </c:pt>
                      <c:pt idx="9">
                        <c:v>3年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P18グラフ!$L$7:$L$16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C5BA-4EF1-8E1B-8D16A863BAC1}"/>
                  </c:ext>
                </c:extLst>
              </c15:ser>
            </c15:filteredLineSeries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P18グラフ!$K$7:$K$16</c15:sqref>
                        </c15:formulaRef>
                      </c:ext>
                    </c:extLst>
                    <c:strCache>
                      <c:ptCount val="10"/>
                      <c:pt idx="0">
                        <c:v>平成24年</c:v>
                      </c:pt>
                      <c:pt idx="1">
                        <c:v>25年</c:v>
                      </c:pt>
                      <c:pt idx="2">
                        <c:v>26年</c:v>
                      </c:pt>
                      <c:pt idx="3">
                        <c:v>27年</c:v>
                      </c:pt>
                      <c:pt idx="4">
                        <c:v>28年</c:v>
                      </c:pt>
                      <c:pt idx="5">
                        <c:v>29年</c:v>
                      </c:pt>
                      <c:pt idx="6">
                        <c:v>30年</c:v>
                      </c:pt>
                      <c:pt idx="7">
                        <c:v>令和元年</c:v>
                      </c:pt>
                      <c:pt idx="8">
                        <c:v>2年</c:v>
                      </c:pt>
                      <c:pt idx="9">
                        <c:v>3年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P18グラフ!$M$7:$M$16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5BA-4EF1-8E1B-8D16A863BAC1}"/>
                  </c:ext>
                </c:extLst>
              </c15:ser>
            </c15:filteredLineSeries>
            <c15:filteredLineSeries>
              <c15:ser>
                <c:idx val="2"/>
                <c:order val="2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P18グラフ!$K$7:$K$16</c15:sqref>
                        </c15:formulaRef>
                      </c:ext>
                    </c:extLst>
                    <c:strCache>
                      <c:ptCount val="10"/>
                      <c:pt idx="0">
                        <c:v>平成24年</c:v>
                      </c:pt>
                      <c:pt idx="1">
                        <c:v>25年</c:v>
                      </c:pt>
                      <c:pt idx="2">
                        <c:v>26年</c:v>
                      </c:pt>
                      <c:pt idx="3">
                        <c:v>27年</c:v>
                      </c:pt>
                      <c:pt idx="4">
                        <c:v>28年</c:v>
                      </c:pt>
                      <c:pt idx="5">
                        <c:v>29年</c:v>
                      </c:pt>
                      <c:pt idx="6">
                        <c:v>30年</c:v>
                      </c:pt>
                      <c:pt idx="7">
                        <c:v>令和元年</c:v>
                      </c:pt>
                      <c:pt idx="8">
                        <c:v>2年</c:v>
                      </c:pt>
                      <c:pt idx="9">
                        <c:v>3年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P18グラフ!$N$7:$N$16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5BA-4EF1-8E1B-8D16A863BAC1}"/>
                  </c:ext>
                </c:extLst>
              </c15:ser>
            </c15:filteredLineSeries>
            <c15:filteredLineSeries>
              <c15:ser>
                <c:idx val="4"/>
                <c:order val="4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P18グラフ!$K$7:$K$16</c15:sqref>
                        </c15:formulaRef>
                      </c:ext>
                    </c:extLst>
                    <c:strCache>
                      <c:ptCount val="10"/>
                      <c:pt idx="0">
                        <c:v>平成24年</c:v>
                      </c:pt>
                      <c:pt idx="1">
                        <c:v>25年</c:v>
                      </c:pt>
                      <c:pt idx="2">
                        <c:v>26年</c:v>
                      </c:pt>
                      <c:pt idx="3">
                        <c:v>27年</c:v>
                      </c:pt>
                      <c:pt idx="4">
                        <c:v>28年</c:v>
                      </c:pt>
                      <c:pt idx="5">
                        <c:v>29年</c:v>
                      </c:pt>
                      <c:pt idx="6">
                        <c:v>30年</c:v>
                      </c:pt>
                      <c:pt idx="7">
                        <c:v>令和元年</c:v>
                      </c:pt>
                      <c:pt idx="8">
                        <c:v>2年</c:v>
                      </c:pt>
                      <c:pt idx="9">
                        <c:v>3年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P18グラフ!$V$7:$V$16</c15:sqref>
                        </c15:formulaRef>
                      </c:ext>
                    </c:extLst>
                    <c:numCache>
                      <c:formatCode>#,##0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5BA-4EF1-8E1B-8D16A863BAC1}"/>
                  </c:ext>
                </c:extLst>
              </c15:ser>
            </c15:filteredLineSeries>
            <c15:filteredLineSeries>
              <c15:ser>
                <c:idx val="5"/>
                <c:order val="5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P18グラフ!$K$7:$K$16</c15:sqref>
                        </c15:formulaRef>
                      </c:ext>
                    </c:extLst>
                    <c:strCache>
                      <c:ptCount val="10"/>
                      <c:pt idx="0">
                        <c:v>平成24年</c:v>
                      </c:pt>
                      <c:pt idx="1">
                        <c:v>25年</c:v>
                      </c:pt>
                      <c:pt idx="2">
                        <c:v>26年</c:v>
                      </c:pt>
                      <c:pt idx="3">
                        <c:v>27年</c:v>
                      </c:pt>
                      <c:pt idx="4">
                        <c:v>28年</c:v>
                      </c:pt>
                      <c:pt idx="5">
                        <c:v>29年</c:v>
                      </c:pt>
                      <c:pt idx="6">
                        <c:v>30年</c:v>
                      </c:pt>
                      <c:pt idx="7">
                        <c:v>令和元年</c:v>
                      </c:pt>
                      <c:pt idx="8">
                        <c:v>2年</c:v>
                      </c:pt>
                      <c:pt idx="9">
                        <c:v>3年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P18グラフ!$W$7:$W$16</c15:sqref>
                        </c15:formulaRef>
                      </c:ext>
                    </c:extLst>
                    <c:numCache>
                      <c:formatCode>#,##0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5BA-4EF1-8E1B-8D16A863BAC1}"/>
                  </c:ext>
                </c:extLst>
              </c15:ser>
            </c15:filteredLineSeries>
            <c15:filteredLineSeries>
              <c15:ser>
                <c:idx val="7"/>
                <c:order val="7"/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P18グラフ!$K$7:$K$16</c15:sqref>
                        </c15:formulaRef>
                      </c:ext>
                    </c:extLst>
                    <c:strCache>
                      <c:ptCount val="10"/>
                      <c:pt idx="0">
                        <c:v>平成24年</c:v>
                      </c:pt>
                      <c:pt idx="1">
                        <c:v>25年</c:v>
                      </c:pt>
                      <c:pt idx="2">
                        <c:v>26年</c:v>
                      </c:pt>
                      <c:pt idx="3">
                        <c:v>27年</c:v>
                      </c:pt>
                      <c:pt idx="4">
                        <c:v>28年</c:v>
                      </c:pt>
                      <c:pt idx="5">
                        <c:v>29年</c:v>
                      </c:pt>
                      <c:pt idx="6">
                        <c:v>30年</c:v>
                      </c:pt>
                      <c:pt idx="7">
                        <c:v>令和元年</c:v>
                      </c:pt>
                      <c:pt idx="8">
                        <c:v>2年</c:v>
                      </c:pt>
                      <c:pt idx="9">
                        <c:v>3年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P18グラフ!$Y$7:$Y$16</c15:sqref>
                        </c15:formulaRef>
                      </c:ext>
                    </c:extLst>
                    <c:numCache>
                      <c:formatCode>#,##0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5BA-4EF1-8E1B-8D16A863BAC1}"/>
                  </c:ext>
                </c:extLst>
              </c15:ser>
            </c15:filteredLineSeries>
            <c15:filteredLineSeries>
              <c15:ser>
                <c:idx val="8"/>
                <c:order val="8"/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P18グラフ!$K$7:$K$16</c15:sqref>
                        </c15:formulaRef>
                      </c:ext>
                    </c:extLst>
                    <c:strCache>
                      <c:ptCount val="10"/>
                      <c:pt idx="0">
                        <c:v>平成24年</c:v>
                      </c:pt>
                      <c:pt idx="1">
                        <c:v>25年</c:v>
                      </c:pt>
                      <c:pt idx="2">
                        <c:v>26年</c:v>
                      </c:pt>
                      <c:pt idx="3">
                        <c:v>27年</c:v>
                      </c:pt>
                      <c:pt idx="4">
                        <c:v>28年</c:v>
                      </c:pt>
                      <c:pt idx="5">
                        <c:v>29年</c:v>
                      </c:pt>
                      <c:pt idx="6">
                        <c:v>30年</c:v>
                      </c:pt>
                      <c:pt idx="7">
                        <c:v>令和元年</c:v>
                      </c:pt>
                      <c:pt idx="8">
                        <c:v>2年</c:v>
                      </c:pt>
                      <c:pt idx="9">
                        <c:v>3年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P18グラフ!$Z$7:$Z$16</c15:sqref>
                        </c15:formulaRef>
                      </c:ext>
                    </c:extLst>
                    <c:numCache>
                      <c:formatCode>#,##0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5BA-4EF1-8E1B-8D16A863BAC1}"/>
                  </c:ext>
                </c:extLst>
              </c15:ser>
            </c15:filteredLineSeries>
          </c:ext>
        </c:extLst>
      </c:lineChart>
      <c:catAx>
        <c:axId val="105773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057736168"/>
        <c:crosses val="autoZero"/>
        <c:auto val="1"/>
        <c:lblAlgn val="ctr"/>
        <c:lblOffset val="100"/>
        <c:noMultiLvlLbl val="0"/>
      </c:catAx>
      <c:valAx>
        <c:axId val="1057736168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05773584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34</xdr:col>
      <xdr:colOff>152400</xdr:colOff>
      <xdr:row>24</xdr:row>
      <xdr:rowOff>219075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D9DA72-6364-4EF4-87C6-D69EB8481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57150</xdr:colOff>
      <xdr:row>5</xdr:row>
      <xdr:rowOff>190500</xdr:rowOff>
    </xdr:from>
    <xdr:to>
      <xdr:col>34</xdr:col>
      <xdr:colOff>209549</xdr:colOff>
      <xdr:row>7</xdr:row>
      <xdr:rowOff>228599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DA0E6E3-5E80-4788-B5E9-9A4678D6D67B}"/>
            </a:ext>
          </a:extLst>
        </xdr:cNvPr>
        <xdr:cNvSpPr txBox="1">
          <a:spLocks noChangeArrowheads="1"/>
        </xdr:cNvSpPr>
      </xdr:nvSpPr>
      <xdr:spPr bwMode="auto">
        <a:xfrm>
          <a:off x="6962775" y="1552575"/>
          <a:ext cx="1343024" cy="514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各年１月１日現在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住民基本台帳人口</a:t>
          </a:r>
        </a:p>
      </xdr:txBody>
    </xdr:sp>
    <xdr:clientData/>
  </xdr:twoCellAnchor>
  <xdr:twoCellAnchor>
    <xdr:from>
      <xdr:col>0</xdr:col>
      <xdr:colOff>0</xdr:colOff>
      <xdr:row>24</xdr:row>
      <xdr:rowOff>190500</xdr:rowOff>
    </xdr:from>
    <xdr:to>
      <xdr:col>34</xdr:col>
      <xdr:colOff>190500</xdr:colOff>
      <xdr:row>50</xdr:row>
      <xdr:rowOff>171450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D6CBE882-51E3-45E3-952D-35DB1902E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76200</xdr:colOff>
      <xdr:row>25</xdr:row>
      <xdr:rowOff>133350</xdr:rowOff>
    </xdr:from>
    <xdr:to>
      <xdr:col>34</xdr:col>
      <xdr:colOff>228599</xdr:colOff>
      <xdr:row>27</xdr:row>
      <xdr:rowOff>114300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839048CC-BCE0-45D0-9894-01C4DFD0EB2D}"/>
            </a:ext>
          </a:extLst>
        </xdr:cNvPr>
        <xdr:cNvSpPr txBox="1">
          <a:spLocks noChangeArrowheads="1"/>
        </xdr:cNvSpPr>
      </xdr:nvSpPr>
      <xdr:spPr bwMode="auto">
        <a:xfrm>
          <a:off x="6981825" y="6257925"/>
          <a:ext cx="1343024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各年１月１日現在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住民基本台帳人口</a:t>
          </a:r>
        </a:p>
      </xdr:txBody>
    </xdr:sp>
    <xdr:clientData/>
  </xdr:twoCellAnchor>
  <xdr:twoCellAnchor>
    <xdr:from>
      <xdr:col>0</xdr:col>
      <xdr:colOff>123825</xdr:colOff>
      <xdr:row>26</xdr:row>
      <xdr:rowOff>104775</xdr:rowOff>
    </xdr:from>
    <xdr:to>
      <xdr:col>6</xdr:col>
      <xdr:colOff>38099</xdr:colOff>
      <xdr:row>27</xdr:row>
      <xdr:rowOff>85724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EBFB3A0-4468-4442-A83C-A7D00B83C94B}"/>
            </a:ext>
          </a:extLst>
        </xdr:cNvPr>
        <xdr:cNvSpPr txBox="1">
          <a:spLocks noChangeArrowheads="1"/>
        </xdr:cNvSpPr>
      </xdr:nvSpPr>
      <xdr:spPr bwMode="auto">
        <a:xfrm>
          <a:off x="123825" y="6467475"/>
          <a:ext cx="1343024" cy="219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単位：万人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</xdr:row>
      <xdr:rowOff>19050</xdr:rowOff>
    </xdr:from>
    <xdr:to>
      <xdr:col>30</xdr:col>
      <xdr:colOff>0</xdr:colOff>
      <xdr:row>53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AB996C6-65FC-43E0-89D7-6A35020FE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228600</xdr:colOff>
      <xdr:row>10</xdr:row>
      <xdr:rowOff>142875</xdr:rowOff>
    </xdr:from>
    <xdr:to>
      <xdr:col>29</xdr:col>
      <xdr:colOff>133350</xdr:colOff>
      <xdr:row>12</xdr:row>
      <xdr:rowOff>133350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4289225E-B49C-430F-B695-A4C74607E3D2}"/>
            </a:ext>
          </a:extLst>
        </xdr:cNvPr>
        <xdr:cNvSpPr txBox="1">
          <a:spLocks noChangeArrowheads="1"/>
        </xdr:cNvSpPr>
      </xdr:nvSpPr>
      <xdr:spPr bwMode="auto">
        <a:xfrm>
          <a:off x="5705475" y="790575"/>
          <a:ext cx="13335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各年１月１日現在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住民基本台帳人口</a:t>
          </a:r>
        </a:p>
      </xdr:txBody>
    </xdr:sp>
    <xdr:clientData/>
  </xdr:twoCellAnchor>
  <xdr:twoCellAnchor>
    <xdr:from>
      <xdr:col>25</xdr:col>
      <xdr:colOff>203201</xdr:colOff>
      <xdr:row>48</xdr:row>
      <xdr:rowOff>82551</xdr:rowOff>
    </xdr:from>
    <xdr:to>
      <xdr:col>28</xdr:col>
      <xdr:colOff>69850</xdr:colOff>
      <xdr:row>49</xdr:row>
      <xdr:rowOff>44450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F9DE8721-6C73-4520-A917-D0D3FB5AC799}"/>
            </a:ext>
          </a:extLst>
        </xdr:cNvPr>
        <xdr:cNvSpPr txBox="1">
          <a:spLocks noChangeArrowheads="1"/>
        </xdr:cNvSpPr>
      </xdr:nvSpPr>
      <xdr:spPr bwMode="auto">
        <a:xfrm>
          <a:off x="6156326" y="9779001"/>
          <a:ext cx="581024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単位：人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47625</xdr:rowOff>
    </xdr:from>
    <xdr:to>
      <xdr:col>34</xdr:col>
      <xdr:colOff>228600</xdr:colOff>
      <xdr:row>26</xdr:row>
      <xdr:rowOff>200025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FF437CA-FCA8-4A0F-9F34-A53BF8659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190500</xdr:rowOff>
    </xdr:from>
    <xdr:to>
      <xdr:col>35</xdr:col>
      <xdr:colOff>0</xdr:colOff>
      <xdr:row>51</xdr:row>
      <xdr:rowOff>228600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7D4E2B0-4BE9-4F87-8126-1B70F3006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0.77845</cdr:x>
      <cdr:y>0.00984</cdr:y>
    </cdr:from>
    <cdr:to>
      <cdr:x>1</cdr:x>
      <cdr:y>0.10571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6211" y="61383"/>
          <a:ext cx="1734290" cy="576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昭和４５年１０月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日現在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国　　　勢　　　調　　　査</a:t>
          </a:r>
        </a:p>
      </cdr:txBody>
    </cdr:sp>
  </cdr:relSizeAnchor>
  <cdr:relSizeAnchor xmlns:cdr="http://schemas.openxmlformats.org/drawingml/2006/chartDrawing">
    <cdr:from>
      <cdr:x>0.91547</cdr:x>
      <cdr:y>0.94248</cdr:y>
    </cdr:from>
    <cdr:to>
      <cdr:x>0.99925</cdr:x>
      <cdr:y>0.97795</cdr:y>
    </cdr:to>
    <cdr:sp macro="" textlink="">
      <cdr:nvSpPr>
        <cdr:cNvPr id="5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8379" y="5879042"/>
          <a:ext cx="710988" cy="2212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単位：人</a:t>
          </a:r>
        </a:p>
      </cdr:txBody>
    </cdr:sp>
  </cdr:relSizeAnchor>
  <cdr:relSizeAnchor xmlns:cdr="http://schemas.openxmlformats.org/drawingml/2006/chartDrawing">
    <cdr:from>
      <cdr:x>0.75659</cdr:x>
      <cdr:y>0.37791</cdr:y>
    </cdr:from>
    <cdr:to>
      <cdr:x>0.80129</cdr:x>
      <cdr:y>0.44895</cdr:y>
    </cdr:to>
    <cdr:sp macro="" textlink="">
      <cdr:nvSpPr>
        <cdr:cNvPr id="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20235" y="2357307"/>
          <a:ext cx="379312" cy="4431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36576" tIns="22860" rIns="36576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女</a:t>
          </a:r>
        </a:p>
      </cdr:txBody>
    </cdr:sp>
  </cdr:relSizeAnchor>
  <cdr:relSizeAnchor xmlns:cdr="http://schemas.openxmlformats.org/drawingml/2006/chartDrawing">
    <cdr:from>
      <cdr:x>0.27142</cdr:x>
      <cdr:y>0.38207</cdr:y>
    </cdr:from>
    <cdr:to>
      <cdr:x>0.31514</cdr:x>
      <cdr:y>0.45187</cdr:y>
    </cdr:to>
    <cdr:sp macro="" textlink="">
      <cdr:nvSpPr>
        <cdr:cNvPr id="8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78054" y="2378729"/>
          <a:ext cx="370995" cy="43689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36576" tIns="22860" rIns="36576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男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0.78778</cdr:x>
      <cdr:y>0.04254</cdr:y>
    </cdr:from>
    <cdr:to>
      <cdr:x>1</cdr:x>
      <cdr:y>0.11309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1557" y="262728"/>
          <a:ext cx="1808026" cy="4357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令和２年１０月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日現在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国     勢     調      査</a:t>
          </a:r>
        </a:p>
      </cdr:txBody>
    </cdr:sp>
  </cdr:relSizeAnchor>
  <cdr:relSizeAnchor xmlns:cdr="http://schemas.openxmlformats.org/drawingml/2006/chartDrawing">
    <cdr:from>
      <cdr:x>0.221</cdr:x>
      <cdr:y>0.19304</cdr:y>
    </cdr:from>
    <cdr:to>
      <cdr:x>0.26407</cdr:x>
      <cdr:y>0.26453</cdr:y>
    </cdr:to>
    <cdr:sp macro="" textlink="">
      <cdr:nvSpPr>
        <cdr:cNvPr id="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6570" y="1225211"/>
          <a:ext cx="375227" cy="43650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36576" tIns="22860" rIns="36576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男</a:t>
          </a:r>
        </a:p>
      </cdr:txBody>
    </cdr:sp>
  </cdr:relSizeAnchor>
  <cdr:relSizeAnchor xmlns:cdr="http://schemas.openxmlformats.org/drawingml/2006/chartDrawing">
    <cdr:from>
      <cdr:x>0.91252</cdr:x>
      <cdr:y>0.93115</cdr:y>
    </cdr:from>
    <cdr:to>
      <cdr:x>0.99752</cdr:x>
      <cdr:y>0.96267</cdr:y>
    </cdr:to>
    <cdr:sp macro="" textlink="">
      <cdr:nvSpPr>
        <cdr:cNvPr id="5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74297" y="5701912"/>
          <a:ext cx="724119" cy="1930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単位：人</a:t>
          </a:r>
        </a:p>
      </cdr:txBody>
    </cdr:sp>
  </cdr:relSizeAnchor>
  <cdr:relSizeAnchor xmlns:cdr="http://schemas.openxmlformats.org/drawingml/2006/chartDrawing">
    <cdr:from>
      <cdr:x>0.80969</cdr:x>
      <cdr:y>0.19144</cdr:y>
    </cdr:from>
    <cdr:to>
      <cdr:x>0.85422</cdr:x>
      <cdr:y>0.26316</cdr:y>
    </cdr:to>
    <cdr:sp macro="" textlink="">
      <cdr:nvSpPr>
        <cdr:cNvPr id="6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8220" y="1172276"/>
          <a:ext cx="379377" cy="4391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36576" tIns="22860" rIns="36576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女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0</xdr:colOff>
      <xdr:row>25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9542DC6-B8C1-4BAB-A184-F9442FBDB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171449</xdr:rowOff>
    </xdr:from>
    <xdr:to>
      <xdr:col>10</xdr:col>
      <xdr:colOff>0</xdr:colOff>
      <xdr:row>57</xdr:row>
      <xdr:rowOff>9524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335E756-35BE-4C23-9391-74CE0ACA5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0.0088</cdr:x>
      <cdr:y>0.04221</cdr:y>
    </cdr:from>
    <cdr:to>
      <cdr:x>0.11667</cdr:x>
      <cdr:y>0.10752</cdr:y>
    </cdr:to>
    <cdr:sp macro="" textlink="">
      <cdr:nvSpPr>
        <cdr:cNvPr id="2" name="Text Box 6">
          <a:extLst xmlns:a="http://schemas.openxmlformats.org/drawingml/2006/main">
            <a:ext uri="{FF2B5EF4-FFF2-40B4-BE49-F238E27FC236}">
              <a16:creationId xmlns:a16="http://schemas.microsoft.com/office/drawing/2014/main" id="{98B81528-004C-4104-A432-201DF2C8FA9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325" y="184150"/>
          <a:ext cx="739775" cy="284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単位：人</a:t>
          </a:r>
        </a:p>
      </cdr:txBody>
    </cdr:sp>
  </cdr:relSizeAnchor>
  <cdr:relSizeAnchor xmlns:cdr="http://schemas.openxmlformats.org/drawingml/2006/chartDrawing">
    <cdr:from>
      <cdr:x>0.81389</cdr:x>
      <cdr:y>0.05968</cdr:y>
    </cdr:from>
    <cdr:to>
      <cdr:x>1</cdr:x>
      <cdr:y>0.12498</cdr:y>
    </cdr:to>
    <cdr:sp macro="" textlink="">
      <cdr:nvSpPr>
        <cdr:cNvPr id="3" name="Text Box 6">
          <a:extLst xmlns:a="http://schemas.openxmlformats.org/drawingml/2006/main">
            <a:ext uri="{FF2B5EF4-FFF2-40B4-BE49-F238E27FC236}">
              <a16:creationId xmlns:a16="http://schemas.microsoft.com/office/drawing/2014/main" id="{E88F2F5D-AE1B-4CDF-BFBF-B407DB333F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1650" y="260350"/>
          <a:ext cx="1276350" cy="284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各年１月～１２月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0.0088</cdr:x>
      <cdr:y>0.0363</cdr:y>
    </cdr:from>
    <cdr:to>
      <cdr:x>0.11667</cdr:x>
      <cdr:y>0.09553</cdr:y>
    </cdr:to>
    <cdr:sp macro="" textlink="">
      <cdr:nvSpPr>
        <cdr:cNvPr id="2" name="Text Box 6">
          <a:extLst xmlns:a="http://schemas.openxmlformats.org/drawingml/2006/main">
            <a:ext uri="{FF2B5EF4-FFF2-40B4-BE49-F238E27FC236}">
              <a16:creationId xmlns:a16="http://schemas.microsoft.com/office/drawing/2014/main" id="{B4F4B486-345C-4F24-A05C-DE1EC1DAFD3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325" y="174625"/>
          <a:ext cx="739775" cy="284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単位：人</a:t>
          </a:r>
        </a:p>
      </cdr:txBody>
    </cdr:sp>
  </cdr:relSizeAnchor>
  <cdr:relSizeAnchor xmlns:cdr="http://schemas.openxmlformats.org/drawingml/2006/chartDrawing">
    <cdr:from>
      <cdr:x>0.81389</cdr:x>
      <cdr:y>0.04026</cdr:y>
    </cdr:from>
    <cdr:to>
      <cdr:x>1</cdr:x>
      <cdr:y>0.09949</cdr:y>
    </cdr:to>
    <cdr:sp macro="" textlink="">
      <cdr:nvSpPr>
        <cdr:cNvPr id="4" name="Text Box 6">
          <a:extLst xmlns:a="http://schemas.openxmlformats.org/drawingml/2006/main">
            <a:ext uri="{FF2B5EF4-FFF2-40B4-BE49-F238E27FC236}">
              <a16:creationId xmlns:a16="http://schemas.microsoft.com/office/drawing/2014/main" id="{E2B339C7-D019-4BED-AD0A-CDC24350F9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1650" y="193675"/>
          <a:ext cx="1276350" cy="284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各年１月～１２月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161923</xdr:colOff>
      <xdr:row>72</xdr:row>
      <xdr:rowOff>76201</xdr:rowOff>
    </xdr:from>
    <xdr:to>
      <xdr:col>14</xdr:col>
      <xdr:colOff>38100</xdr:colOff>
      <xdr:row>73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A19B1C-5992-4391-A7BB-B4D3015F59AB}"/>
            </a:ext>
          </a:extLst>
        </xdr:cNvPr>
        <xdr:cNvSpPr txBox="1"/>
      </xdr:nvSpPr>
      <xdr:spPr>
        <a:xfrm>
          <a:off x="2781298" y="12563476"/>
          <a:ext cx="590552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P明朝B" panose="02020800000000000000" pitchFamily="18" charset="-128"/>
              <a:ea typeface="HGP明朝B" panose="02020800000000000000" pitchFamily="18" charset="-128"/>
            </a:rPr>
            <a:t>※2</a:t>
          </a:r>
          <a:endParaRPr kumimoji="1" lang="ja-JP" altLang="en-US" sz="1100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>
    <xdr:from>
      <xdr:col>11</xdr:col>
      <xdr:colOff>161924</xdr:colOff>
      <xdr:row>74</xdr:row>
      <xdr:rowOff>85726</xdr:rowOff>
    </xdr:from>
    <xdr:to>
      <xdr:col>13</xdr:col>
      <xdr:colOff>190499</xdr:colOff>
      <xdr:row>76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8F94EB5-245D-4BA3-B5ED-96B99D96A6C7}"/>
            </a:ext>
          </a:extLst>
        </xdr:cNvPr>
        <xdr:cNvSpPr txBox="1"/>
      </xdr:nvSpPr>
      <xdr:spPr>
        <a:xfrm>
          <a:off x="2781299" y="12906376"/>
          <a:ext cx="504825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P明朝B" panose="02020800000000000000" pitchFamily="18" charset="-128"/>
              <a:ea typeface="HGP明朝B" panose="02020800000000000000" pitchFamily="18" charset="-128"/>
            </a:rPr>
            <a:t>※2</a:t>
          </a:r>
          <a:endParaRPr kumimoji="1" lang="ja-JP" altLang="en-US" sz="1100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v0002\&#24246;&#21209;&#35506;\&#9733;&#32113;&#35336;&#25285;&#24403;&#9733;\&#32113;&#35336;&#12399;&#12435;&#12398;&#12358;\29&#24180;&#29256;&#32113;&#35336;&#12399;&#12435;&#12398;&#12358;\29&#24180;&#29256;&#20381;&#38972;&#29992;&#12487;&#12540;&#12479;&#65288;&#24193;&#20869;&#65289;\&#22269;&#21218;&#35519;&#26619;&#20837;&#21147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>
            <v>421</v>
          </cell>
          <cell r="F6">
            <v>407</v>
          </cell>
          <cell r="G6">
            <v>14</v>
          </cell>
          <cell r="L6">
            <v>190</v>
          </cell>
          <cell r="M6">
            <v>147</v>
          </cell>
          <cell r="N6">
            <v>43</v>
          </cell>
        </row>
        <row r="7">
          <cell r="E7">
            <v>673</v>
          </cell>
          <cell r="F7">
            <v>546</v>
          </cell>
          <cell r="G7">
            <v>127</v>
          </cell>
          <cell r="L7">
            <v>85</v>
          </cell>
          <cell r="M7">
            <v>62</v>
          </cell>
          <cell r="N7">
            <v>23</v>
          </cell>
        </row>
        <row r="8">
          <cell r="E8">
            <v>275</v>
          </cell>
          <cell r="F8">
            <v>198</v>
          </cell>
          <cell r="G8">
            <v>77</v>
          </cell>
          <cell r="L8">
            <v>153</v>
          </cell>
          <cell r="M8">
            <v>143</v>
          </cell>
          <cell r="N8">
            <v>10</v>
          </cell>
        </row>
        <row r="9">
          <cell r="E9">
            <v>115</v>
          </cell>
          <cell r="F9">
            <v>108</v>
          </cell>
          <cell r="G9">
            <v>7</v>
          </cell>
          <cell r="L9">
            <v>84</v>
          </cell>
          <cell r="M9">
            <v>61</v>
          </cell>
          <cell r="N9">
            <v>23</v>
          </cell>
        </row>
        <row r="10">
          <cell r="E10">
            <v>31</v>
          </cell>
          <cell r="F10">
            <v>31</v>
          </cell>
          <cell r="G10" t="str">
            <v>-</v>
          </cell>
          <cell r="L10">
            <v>31</v>
          </cell>
          <cell r="M10">
            <v>20</v>
          </cell>
          <cell r="N10">
            <v>11</v>
          </cell>
        </row>
        <row r="11">
          <cell r="E11">
            <v>119</v>
          </cell>
          <cell r="F11">
            <v>112</v>
          </cell>
          <cell r="G11">
            <v>7</v>
          </cell>
          <cell r="L11">
            <v>132</v>
          </cell>
          <cell r="M11">
            <v>132</v>
          </cell>
          <cell r="N11" t="str">
            <v>-</v>
          </cell>
        </row>
        <row r="12">
          <cell r="E12">
            <v>176</v>
          </cell>
          <cell r="F12">
            <v>169</v>
          </cell>
          <cell r="G12">
            <v>7</v>
          </cell>
          <cell r="L12">
            <v>59</v>
          </cell>
          <cell r="M12">
            <v>55</v>
          </cell>
          <cell r="N12">
            <v>4</v>
          </cell>
        </row>
        <row r="13">
          <cell r="E13">
            <v>42</v>
          </cell>
          <cell r="F13">
            <v>32</v>
          </cell>
          <cell r="G13">
            <v>10</v>
          </cell>
          <cell r="L13">
            <v>96</v>
          </cell>
          <cell r="M13">
            <v>87</v>
          </cell>
          <cell r="N13">
            <v>9</v>
          </cell>
        </row>
        <row r="14">
          <cell r="E14">
            <v>46</v>
          </cell>
          <cell r="F14">
            <v>40</v>
          </cell>
          <cell r="G14">
            <v>6</v>
          </cell>
          <cell r="L14">
            <v>91</v>
          </cell>
          <cell r="M14">
            <v>91</v>
          </cell>
          <cell r="N14" t="str">
            <v>-</v>
          </cell>
        </row>
        <row r="15">
          <cell r="E15">
            <v>129</v>
          </cell>
          <cell r="F15">
            <v>70</v>
          </cell>
          <cell r="G15">
            <v>59</v>
          </cell>
          <cell r="L15">
            <v>85</v>
          </cell>
          <cell r="M15">
            <v>81</v>
          </cell>
          <cell r="N15">
            <v>4</v>
          </cell>
        </row>
        <row r="16">
          <cell r="E16">
            <v>402</v>
          </cell>
          <cell r="F16">
            <v>346</v>
          </cell>
          <cell r="G16">
            <v>56</v>
          </cell>
          <cell r="L16">
            <v>33</v>
          </cell>
          <cell r="M16">
            <v>26</v>
          </cell>
          <cell r="N16">
            <v>7</v>
          </cell>
        </row>
        <row r="17">
          <cell r="E17">
            <v>118</v>
          </cell>
          <cell r="F17">
            <v>103</v>
          </cell>
          <cell r="G17">
            <v>15</v>
          </cell>
          <cell r="L17">
            <v>9</v>
          </cell>
          <cell r="M17">
            <v>7</v>
          </cell>
          <cell r="N17">
            <v>2</v>
          </cell>
        </row>
        <row r="18">
          <cell r="E18">
            <v>88</v>
          </cell>
          <cell r="F18">
            <v>65</v>
          </cell>
          <cell r="G18">
            <v>23</v>
          </cell>
          <cell r="L18">
            <v>213</v>
          </cell>
          <cell r="M18">
            <v>213</v>
          </cell>
          <cell r="N18" t="str">
            <v>-</v>
          </cell>
        </row>
        <row r="19">
          <cell r="E19">
            <v>752</v>
          </cell>
          <cell r="F19">
            <v>595</v>
          </cell>
          <cell r="G19">
            <v>157</v>
          </cell>
          <cell r="L19">
            <v>61</v>
          </cell>
          <cell r="M19">
            <v>54</v>
          </cell>
          <cell r="N19">
            <v>7</v>
          </cell>
        </row>
        <row r="20">
          <cell r="E20">
            <v>85</v>
          </cell>
          <cell r="F20">
            <v>77</v>
          </cell>
          <cell r="G20">
            <v>8</v>
          </cell>
          <cell r="L20">
            <v>185</v>
          </cell>
          <cell r="M20">
            <v>172</v>
          </cell>
          <cell r="N20">
            <v>13</v>
          </cell>
        </row>
        <row r="21">
          <cell r="E21">
            <v>23</v>
          </cell>
          <cell r="F21">
            <v>20</v>
          </cell>
          <cell r="G21">
            <v>3</v>
          </cell>
          <cell r="L21">
            <v>403</v>
          </cell>
          <cell r="M21">
            <v>403</v>
          </cell>
          <cell r="N21" t="str">
            <v>-</v>
          </cell>
        </row>
        <row r="22">
          <cell r="E22">
            <v>153</v>
          </cell>
          <cell r="F22">
            <v>122</v>
          </cell>
          <cell r="G22">
            <v>31</v>
          </cell>
          <cell r="L22">
            <v>29</v>
          </cell>
          <cell r="M22">
            <v>29</v>
          </cell>
          <cell r="N22" t="str">
            <v>-</v>
          </cell>
        </row>
        <row r="23">
          <cell r="E23">
            <v>482</v>
          </cell>
          <cell r="F23">
            <v>453</v>
          </cell>
          <cell r="G23">
            <v>29</v>
          </cell>
          <cell r="L23">
            <v>20</v>
          </cell>
          <cell r="M23">
            <v>20</v>
          </cell>
          <cell r="N23" t="str">
            <v>-</v>
          </cell>
        </row>
        <row r="24">
          <cell r="E24">
            <v>36</v>
          </cell>
          <cell r="F24">
            <v>26</v>
          </cell>
          <cell r="G24">
            <v>10</v>
          </cell>
          <cell r="L24">
            <v>10</v>
          </cell>
          <cell r="M24">
            <v>9</v>
          </cell>
          <cell r="N24">
            <v>1</v>
          </cell>
        </row>
        <row r="25">
          <cell r="E25">
            <v>10</v>
          </cell>
          <cell r="F25">
            <v>8</v>
          </cell>
          <cell r="G25">
            <v>2</v>
          </cell>
        </row>
        <row r="26">
          <cell r="E26">
            <v>15</v>
          </cell>
          <cell r="F26">
            <v>11</v>
          </cell>
          <cell r="G26">
            <v>4</v>
          </cell>
        </row>
        <row r="27">
          <cell r="E27">
            <v>475</v>
          </cell>
          <cell r="F27">
            <v>309</v>
          </cell>
          <cell r="G27">
            <v>166</v>
          </cell>
        </row>
        <row r="28">
          <cell r="E28">
            <v>234</v>
          </cell>
          <cell r="F28">
            <v>224</v>
          </cell>
          <cell r="G28">
            <v>10</v>
          </cell>
        </row>
        <row r="29">
          <cell r="E29">
            <v>105</v>
          </cell>
          <cell r="F29">
            <v>73</v>
          </cell>
          <cell r="G29">
            <v>32</v>
          </cell>
        </row>
        <row r="30">
          <cell r="E30">
            <v>34</v>
          </cell>
          <cell r="F30">
            <v>27</v>
          </cell>
          <cell r="G30">
            <v>7</v>
          </cell>
        </row>
        <row r="31">
          <cell r="E31">
            <v>1199</v>
          </cell>
          <cell r="F31">
            <v>1194</v>
          </cell>
          <cell r="G31">
            <v>5</v>
          </cell>
        </row>
        <row r="32">
          <cell r="E32">
            <v>98</v>
          </cell>
          <cell r="F32">
            <v>94</v>
          </cell>
          <cell r="G32">
            <v>4</v>
          </cell>
        </row>
        <row r="33">
          <cell r="E33">
            <v>157</v>
          </cell>
          <cell r="F33">
            <v>152</v>
          </cell>
          <cell r="G33">
            <v>5</v>
          </cell>
        </row>
        <row r="34">
          <cell r="E34">
            <v>26</v>
          </cell>
          <cell r="F34">
            <v>23</v>
          </cell>
          <cell r="G34">
            <v>3</v>
          </cell>
        </row>
        <row r="35">
          <cell r="E35">
            <v>41</v>
          </cell>
          <cell r="F35">
            <v>28</v>
          </cell>
          <cell r="G35">
            <v>13</v>
          </cell>
        </row>
        <row r="36">
          <cell r="E36">
            <v>30</v>
          </cell>
          <cell r="F36">
            <v>18</v>
          </cell>
          <cell r="G36">
            <v>12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EFDD9-7D2B-42CC-9356-A2E18342DA47}">
  <sheetPr>
    <tabColor theme="0"/>
    <pageSetUpPr fitToPage="1"/>
  </sheetPr>
  <dimension ref="A1:AY46"/>
  <sheetViews>
    <sheetView tabSelected="1" zoomScaleNormal="100" zoomScaleSheetLayoutView="100" workbookViewId="0">
      <selection sqref="A1:AI2"/>
    </sheetView>
  </sheetViews>
  <sheetFormatPr defaultColWidth="3.125" defaultRowHeight="18.75" customHeight="1"/>
  <cols>
    <col min="1" max="1" width="3.125" style="1"/>
    <col min="2" max="2" width="3.125" style="1" customWidth="1"/>
    <col min="3" max="36" width="3.125" style="1"/>
    <col min="37" max="48" width="0" style="1" hidden="1" customWidth="1"/>
    <col min="49" max="16384" width="3.125" style="1"/>
  </cols>
  <sheetData>
    <row r="1" spans="1:51" ht="18.75" customHeight="1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</row>
    <row r="2" spans="1:51" ht="18.75" customHeight="1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X2" s="2"/>
      <c r="AY2" s="2"/>
    </row>
    <row r="3" spans="1:51" ht="18.75" customHeight="1"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5" spans="1:51" ht="18.75" customHeight="1">
      <c r="AL5" s="224" t="s">
        <v>1</v>
      </c>
      <c r="AM5" s="225"/>
      <c r="AN5" s="226"/>
      <c r="AO5" s="224" t="s">
        <v>2</v>
      </c>
      <c r="AP5" s="225"/>
      <c r="AQ5" s="226"/>
    </row>
    <row r="6" spans="1:51" ht="18.75" customHeight="1">
      <c r="AL6" s="217" t="s">
        <v>3</v>
      </c>
      <c r="AM6" s="218"/>
      <c r="AN6" s="219"/>
      <c r="AO6" s="220">
        <f>'P19'!E50</f>
        <v>17013</v>
      </c>
      <c r="AP6" s="221"/>
      <c r="AQ6" s="222"/>
    </row>
    <row r="7" spans="1:51" ht="18.75" customHeight="1">
      <c r="AL7" s="217" t="s">
        <v>4</v>
      </c>
      <c r="AM7" s="218"/>
      <c r="AN7" s="219"/>
      <c r="AO7" s="220">
        <f>'P20'!E10</f>
        <v>19121</v>
      </c>
      <c r="AP7" s="221"/>
      <c r="AQ7" s="222"/>
    </row>
    <row r="8" spans="1:51" ht="18.75" customHeight="1">
      <c r="AL8" s="217" t="s">
        <v>5</v>
      </c>
      <c r="AM8" s="218"/>
      <c r="AN8" s="219"/>
      <c r="AO8" s="220">
        <f>'P20'!E15</f>
        <v>22342</v>
      </c>
      <c r="AP8" s="221"/>
      <c r="AQ8" s="222"/>
    </row>
    <row r="9" spans="1:51" ht="18.75" customHeight="1">
      <c r="AL9" s="217" t="s">
        <v>6</v>
      </c>
      <c r="AM9" s="218"/>
      <c r="AN9" s="219"/>
      <c r="AO9" s="220">
        <f>'P20'!E20</f>
        <v>26520</v>
      </c>
      <c r="AP9" s="221"/>
      <c r="AQ9" s="222"/>
    </row>
    <row r="10" spans="1:51" ht="18.75" customHeight="1">
      <c r="AL10" s="217" t="s">
        <v>7</v>
      </c>
      <c r="AM10" s="218"/>
      <c r="AN10" s="219"/>
      <c r="AO10" s="220">
        <f>'P20'!E25</f>
        <v>28933</v>
      </c>
      <c r="AP10" s="221"/>
      <c r="AQ10" s="222"/>
    </row>
    <row r="11" spans="1:51" ht="18.75" customHeight="1">
      <c r="AL11" s="217" t="s">
        <v>8</v>
      </c>
      <c r="AM11" s="218"/>
      <c r="AN11" s="219"/>
      <c r="AO11" s="220">
        <f>'P20'!E30</f>
        <v>31446</v>
      </c>
      <c r="AP11" s="221"/>
      <c r="AQ11" s="222"/>
    </row>
    <row r="12" spans="1:51" ht="18.75" customHeight="1">
      <c r="AL12" s="217" t="s">
        <v>9</v>
      </c>
      <c r="AM12" s="218"/>
      <c r="AN12" s="219"/>
      <c r="AO12" s="220">
        <f>'P20'!E35</f>
        <v>32931</v>
      </c>
      <c r="AP12" s="221"/>
      <c r="AQ12" s="222"/>
    </row>
    <row r="13" spans="1:51" ht="18.75" customHeight="1">
      <c r="AL13" s="217" t="s">
        <v>10</v>
      </c>
      <c r="AM13" s="218"/>
      <c r="AN13" s="219"/>
      <c r="AO13" s="220">
        <f>'P20'!E40</f>
        <v>33811</v>
      </c>
      <c r="AP13" s="221"/>
      <c r="AQ13" s="222"/>
    </row>
    <row r="14" spans="1:51" ht="18.75" customHeight="1">
      <c r="AL14" s="217" t="s">
        <v>11</v>
      </c>
      <c r="AM14" s="218"/>
      <c r="AN14" s="219"/>
      <c r="AO14" s="220">
        <f>'P20'!E45</f>
        <v>35440</v>
      </c>
      <c r="AP14" s="221"/>
      <c r="AQ14" s="222"/>
    </row>
    <row r="36" spans="37:51" ht="18.75" customHeight="1">
      <c r="AK36" s="223" t="s">
        <v>1</v>
      </c>
      <c r="AL36" s="223"/>
      <c r="AM36" s="223"/>
      <c r="AN36" s="223" t="s">
        <v>12</v>
      </c>
      <c r="AO36" s="223"/>
      <c r="AP36" s="223"/>
      <c r="AQ36" s="224" t="s">
        <v>13</v>
      </c>
      <c r="AR36" s="225"/>
      <c r="AS36" s="226"/>
      <c r="AT36" s="224" t="s">
        <v>14</v>
      </c>
      <c r="AU36" s="225"/>
      <c r="AV36" s="226"/>
      <c r="AW36" s="3"/>
      <c r="AX36" s="3"/>
      <c r="AY36" s="3"/>
    </row>
    <row r="37" spans="37:51" ht="18.75" customHeight="1">
      <c r="AK37" s="215" t="s">
        <v>3</v>
      </c>
      <c r="AL37" s="215"/>
      <c r="AM37" s="215"/>
      <c r="AN37" s="216">
        <f>'P19'!M50</f>
        <v>61764</v>
      </c>
      <c r="AO37" s="216"/>
      <c r="AP37" s="216"/>
      <c r="AQ37" s="216">
        <f>'P19'!Q50</f>
        <v>31001</v>
      </c>
      <c r="AR37" s="216"/>
      <c r="AS37" s="216"/>
      <c r="AT37" s="216">
        <f>'P19'!U50</f>
        <v>30763</v>
      </c>
      <c r="AU37" s="216"/>
      <c r="AV37" s="216"/>
      <c r="AW37" s="3"/>
      <c r="AX37" s="3"/>
      <c r="AY37" s="3"/>
    </row>
    <row r="38" spans="37:51" ht="18.75" customHeight="1">
      <c r="AK38" s="215" t="s">
        <v>4</v>
      </c>
      <c r="AL38" s="215"/>
      <c r="AM38" s="215"/>
      <c r="AN38" s="216">
        <f>'P20'!M10</f>
        <v>66765</v>
      </c>
      <c r="AO38" s="216"/>
      <c r="AP38" s="216"/>
      <c r="AQ38" s="216">
        <f>'P20'!Q10</f>
        <v>33344</v>
      </c>
      <c r="AR38" s="216"/>
      <c r="AS38" s="216"/>
      <c r="AT38" s="216">
        <f>'P20'!U10</f>
        <v>33421</v>
      </c>
      <c r="AU38" s="216"/>
      <c r="AV38" s="216"/>
      <c r="AW38" s="4"/>
      <c r="AX38" s="4"/>
      <c r="AY38" s="4"/>
    </row>
    <row r="39" spans="37:51" ht="18.75" customHeight="1">
      <c r="AK39" s="215" t="s">
        <v>5</v>
      </c>
      <c r="AL39" s="215"/>
      <c r="AM39" s="215"/>
      <c r="AN39" s="216">
        <f>'P20'!M15</f>
        <v>73227</v>
      </c>
      <c r="AO39" s="216"/>
      <c r="AP39" s="216"/>
      <c r="AQ39" s="216">
        <f>'P20'!Q15</f>
        <v>36598</v>
      </c>
      <c r="AR39" s="216"/>
      <c r="AS39" s="216"/>
      <c r="AT39" s="216">
        <f>'P20'!U15</f>
        <v>36629</v>
      </c>
      <c r="AU39" s="216"/>
      <c r="AV39" s="216"/>
      <c r="AW39" s="4"/>
      <c r="AX39" s="4"/>
      <c r="AY39" s="4"/>
    </row>
    <row r="40" spans="37:51" ht="18.75" customHeight="1">
      <c r="AK40" s="215" t="s">
        <v>6</v>
      </c>
      <c r="AL40" s="215"/>
      <c r="AM40" s="215"/>
      <c r="AN40" s="216">
        <f>'P20'!M20</f>
        <v>80986</v>
      </c>
      <c r="AO40" s="216"/>
      <c r="AP40" s="216"/>
      <c r="AQ40" s="216">
        <f>'P20'!Q20</f>
        <v>40574</v>
      </c>
      <c r="AR40" s="216"/>
      <c r="AS40" s="216"/>
      <c r="AT40" s="216">
        <f>'P20'!U20</f>
        <v>40412</v>
      </c>
      <c r="AU40" s="216"/>
      <c r="AV40" s="216"/>
      <c r="AW40" s="4"/>
      <c r="AX40" s="4"/>
      <c r="AY40" s="4"/>
    </row>
    <row r="41" spans="37:51" ht="18.75" customHeight="1">
      <c r="AK41" s="215" t="s">
        <v>7</v>
      </c>
      <c r="AL41" s="215"/>
      <c r="AM41" s="215"/>
      <c r="AN41" s="216">
        <f>'P20'!M25</f>
        <v>83186</v>
      </c>
      <c r="AO41" s="216"/>
      <c r="AP41" s="216"/>
      <c r="AQ41" s="216">
        <f>'P20'!Q25</f>
        <v>41701</v>
      </c>
      <c r="AR41" s="216"/>
      <c r="AS41" s="216"/>
      <c r="AT41" s="216">
        <f>'P20'!U25</f>
        <v>41485</v>
      </c>
      <c r="AU41" s="216"/>
      <c r="AV41" s="216"/>
      <c r="AW41" s="4"/>
      <c r="AX41" s="4"/>
      <c r="AY41" s="4"/>
    </row>
    <row r="42" spans="37:51" ht="18.75" customHeight="1">
      <c r="AK42" s="215" t="s">
        <v>8</v>
      </c>
      <c r="AL42" s="215"/>
      <c r="AM42" s="215"/>
      <c r="AN42" s="216">
        <f>'P20'!M30</f>
        <v>84544</v>
      </c>
      <c r="AO42" s="216"/>
      <c r="AP42" s="216"/>
      <c r="AQ42" s="216">
        <f>'P20'!Q30</f>
        <v>42264</v>
      </c>
      <c r="AR42" s="216"/>
      <c r="AS42" s="216"/>
      <c r="AT42" s="216">
        <f>'P20'!U30</f>
        <v>42280</v>
      </c>
      <c r="AU42" s="216"/>
      <c r="AV42" s="216"/>
      <c r="AW42" s="4"/>
      <c r="AX42" s="4"/>
      <c r="AY42" s="4"/>
    </row>
    <row r="43" spans="37:51" ht="18.75" customHeight="1">
      <c r="AK43" s="215" t="s">
        <v>9</v>
      </c>
      <c r="AL43" s="215"/>
      <c r="AM43" s="215"/>
      <c r="AN43" s="216">
        <f>'P20'!M35</f>
        <v>82974</v>
      </c>
      <c r="AO43" s="216"/>
      <c r="AP43" s="216"/>
      <c r="AQ43" s="216">
        <f>'P20'!Q35</f>
        <v>41424</v>
      </c>
      <c r="AR43" s="216"/>
      <c r="AS43" s="216"/>
      <c r="AT43" s="216">
        <f>'P20'!U35</f>
        <v>41550</v>
      </c>
      <c r="AU43" s="216"/>
      <c r="AV43" s="216"/>
      <c r="AW43" s="4"/>
      <c r="AX43" s="4"/>
      <c r="AY43" s="4"/>
    </row>
    <row r="44" spans="37:51" ht="18.75" customHeight="1">
      <c r="AK44" s="215" t="s">
        <v>10</v>
      </c>
      <c r="AL44" s="215"/>
      <c r="AM44" s="215"/>
      <c r="AN44" s="216">
        <f>'P20'!M40</f>
        <v>80513</v>
      </c>
      <c r="AO44" s="216"/>
      <c r="AP44" s="216"/>
      <c r="AQ44" s="216">
        <f>'P20'!Q40</f>
        <v>40277</v>
      </c>
      <c r="AR44" s="216"/>
      <c r="AS44" s="216"/>
      <c r="AT44" s="216">
        <f>'P20'!U40</f>
        <v>40236</v>
      </c>
      <c r="AU44" s="216"/>
      <c r="AV44" s="216"/>
      <c r="AW44" s="4"/>
      <c r="AX44" s="4"/>
      <c r="AY44" s="4"/>
    </row>
    <row r="45" spans="37:51" ht="18.75" customHeight="1">
      <c r="AK45" s="215" t="s">
        <v>11</v>
      </c>
      <c r="AL45" s="215"/>
      <c r="AM45" s="215"/>
      <c r="AN45" s="216">
        <f>'P20'!M45</f>
        <v>79123</v>
      </c>
      <c r="AO45" s="216"/>
      <c r="AP45" s="216"/>
      <c r="AQ45" s="216">
        <f>'P20'!Q45</f>
        <v>39597</v>
      </c>
      <c r="AR45" s="216"/>
      <c r="AS45" s="216"/>
      <c r="AT45" s="216">
        <f>'P20'!U45</f>
        <v>39526</v>
      </c>
      <c r="AU45" s="216"/>
      <c r="AV45" s="216"/>
      <c r="AW45" s="4"/>
      <c r="AX45" s="4"/>
      <c r="AY45" s="4"/>
    </row>
    <row r="46" spans="37:51" ht="18.75" customHeight="1">
      <c r="AR46" s="4"/>
      <c r="AS46" s="4"/>
      <c r="AU46" s="4"/>
      <c r="AV46" s="4"/>
      <c r="AW46" s="4"/>
      <c r="AX46" s="4"/>
      <c r="AY46" s="4"/>
    </row>
  </sheetData>
  <mergeCells count="61">
    <mergeCell ref="A1:AI2"/>
    <mergeCell ref="AL5:AN5"/>
    <mergeCell ref="AO5:AQ5"/>
    <mergeCell ref="AL6:AN6"/>
    <mergeCell ref="AO6:AQ6"/>
    <mergeCell ref="AL7:AN7"/>
    <mergeCell ref="AO7:AQ7"/>
    <mergeCell ref="AL8:AN8"/>
    <mergeCell ref="AO8:AQ8"/>
    <mergeCell ref="AL9:AN9"/>
    <mergeCell ref="AO9:AQ9"/>
    <mergeCell ref="AL10:AN10"/>
    <mergeCell ref="AO10:AQ10"/>
    <mergeCell ref="AL11:AN11"/>
    <mergeCell ref="AO11:AQ11"/>
    <mergeCell ref="AL12:AN12"/>
    <mergeCell ref="AO12:AQ12"/>
    <mergeCell ref="AK38:AM38"/>
    <mergeCell ref="AN38:AP38"/>
    <mergeCell ref="AQ38:AS38"/>
    <mergeCell ref="AT38:AV38"/>
    <mergeCell ref="AL13:AN13"/>
    <mergeCell ref="AO13:AQ13"/>
    <mergeCell ref="AL14:AN14"/>
    <mergeCell ref="AO14:AQ14"/>
    <mergeCell ref="AK36:AM36"/>
    <mergeCell ref="AN36:AP36"/>
    <mergeCell ref="AQ36:AS36"/>
    <mergeCell ref="AT36:AV36"/>
    <mergeCell ref="AK37:AM37"/>
    <mergeCell ref="AN37:AP37"/>
    <mergeCell ref="AQ37:AS37"/>
    <mergeCell ref="AT37:AV37"/>
    <mergeCell ref="AK39:AM39"/>
    <mergeCell ref="AN39:AP39"/>
    <mergeCell ref="AQ39:AS39"/>
    <mergeCell ref="AT39:AV39"/>
    <mergeCell ref="AK40:AM40"/>
    <mergeCell ref="AN40:AP40"/>
    <mergeCell ref="AQ40:AS40"/>
    <mergeCell ref="AT40:AV40"/>
    <mergeCell ref="AK41:AM41"/>
    <mergeCell ref="AN41:AP41"/>
    <mergeCell ref="AQ41:AS41"/>
    <mergeCell ref="AT41:AV41"/>
    <mergeCell ref="AK42:AM42"/>
    <mergeCell ref="AN42:AP42"/>
    <mergeCell ref="AQ42:AS42"/>
    <mergeCell ref="AT42:AV42"/>
    <mergeCell ref="AK45:AM45"/>
    <mergeCell ref="AN45:AP45"/>
    <mergeCell ref="AQ45:AS45"/>
    <mergeCell ref="AT45:AV45"/>
    <mergeCell ref="AK43:AM43"/>
    <mergeCell ref="AN43:AP43"/>
    <mergeCell ref="AQ43:AS43"/>
    <mergeCell ref="AT43:AV43"/>
    <mergeCell ref="AK44:AM44"/>
    <mergeCell ref="AN44:AP44"/>
    <mergeCell ref="AQ44:AS44"/>
    <mergeCell ref="AT44:AV44"/>
  </mergeCells>
  <phoneticPr fontId="1"/>
  <pageMargins left="0.70866141732283472" right="0.70866141732283472" top="0.74803149606299213" bottom="0.74803149606299213" header="0.31496062992125984" footer="0.31496062992125984"/>
  <pageSetup paperSize="9" scale="81" firstPageNumber="15" orientation="portrait" useFirstPageNumber="1" r:id="rId1"/>
  <headerFooter scaleWithDoc="0">
    <oddFooter>&amp;C- 15 -</oddFooter>
    <firstFooter>&amp;C- 15 -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D1F1F-6627-4AF9-A532-93AC9FCF0F78}">
  <sheetPr>
    <tabColor theme="0"/>
    <pageSetUpPr fitToPage="1"/>
  </sheetPr>
  <dimension ref="A1:AD18"/>
  <sheetViews>
    <sheetView topLeftCell="A8" zoomScaleNormal="100" zoomScaleSheetLayoutView="100" workbookViewId="0">
      <selection activeCell="BB5" sqref="BB5"/>
    </sheetView>
  </sheetViews>
  <sheetFormatPr defaultColWidth="3.125" defaultRowHeight="18.75" customHeight="1"/>
  <cols>
    <col min="1" max="16384" width="3.125" style="1"/>
  </cols>
  <sheetData>
    <row r="1" spans="1:30" ht="18.75" hidden="1" customHeight="1"/>
    <row r="2" spans="1:30" ht="18.75" hidden="1" customHeight="1">
      <c r="A2" s="224" t="s">
        <v>15</v>
      </c>
      <c r="B2" s="225"/>
      <c r="C2" s="225"/>
      <c r="D2" s="225" t="s">
        <v>16</v>
      </c>
      <c r="E2" s="225"/>
      <c r="F2" s="225"/>
      <c r="G2" s="225" t="s">
        <v>17</v>
      </c>
      <c r="H2" s="225"/>
      <c r="I2" s="226"/>
      <c r="J2" s="224" t="s">
        <v>18</v>
      </c>
      <c r="K2" s="225"/>
      <c r="L2" s="226"/>
      <c r="M2" s="224" t="s">
        <v>19</v>
      </c>
      <c r="N2" s="225"/>
      <c r="O2" s="226"/>
      <c r="P2" s="224" t="s">
        <v>20</v>
      </c>
      <c r="Q2" s="225"/>
      <c r="R2" s="226"/>
      <c r="S2" s="224" t="s">
        <v>21</v>
      </c>
      <c r="T2" s="225"/>
      <c r="U2" s="226"/>
      <c r="V2" s="224" t="s">
        <v>22</v>
      </c>
      <c r="W2" s="225"/>
      <c r="X2" s="226"/>
      <c r="Y2" s="224" t="s">
        <v>23</v>
      </c>
      <c r="Z2" s="225"/>
      <c r="AA2" s="226"/>
      <c r="AB2" s="234" t="s">
        <v>24</v>
      </c>
      <c r="AC2" s="235"/>
      <c r="AD2" s="235"/>
    </row>
    <row r="3" spans="1:30" ht="18.75" hidden="1" customHeight="1">
      <c r="A3" s="236" t="s">
        <v>25</v>
      </c>
      <c r="B3" s="236"/>
      <c r="C3" s="236"/>
      <c r="D3" s="231">
        <f>'P21'!AF33</f>
        <v>1658</v>
      </c>
      <c r="E3" s="231"/>
      <c r="F3" s="231"/>
      <c r="G3" s="231">
        <f>'P21'!AC33</f>
        <v>6632</v>
      </c>
      <c r="H3" s="231"/>
      <c r="I3" s="231"/>
      <c r="J3" s="231">
        <f>'P21'!Z33</f>
        <v>1698</v>
      </c>
      <c r="K3" s="231"/>
      <c r="L3" s="231"/>
      <c r="M3" s="231">
        <f>'P21'!W33</f>
        <v>1811</v>
      </c>
      <c r="N3" s="231"/>
      <c r="O3" s="231"/>
      <c r="P3" s="231">
        <f>'P21'!T33</f>
        <v>2111</v>
      </c>
      <c r="Q3" s="231"/>
      <c r="R3" s="231"/>
      <c r="S3" s="231">
        <f>'P21'!Q33</f>
        <v>7122</v>
      </c>
      <c r="T3" s="231"/>
      <c r="U3" s="231"/>
      <c r="V3" s="231">
        <f>'P21'!N33</f>
        <v>19729</v>
      </c>
      <c r="W3" s="231"/>
      <c r="X3" s="231"/>
      <c r="Y3" s="231">
        <f>'P21'!K33</f>
        <v>16284</v>
      </c>
      <c r="Z3" s="231"/>
      <c r="AA3" s="231"/>
      <c r="AB3" s="228">
        <f>'P21'!H33</f>
        <v>21585</v>
      </c>
      <c r="AC3" s="228"/>
      <c r="AD3" s="228"/>
    </row>
    <row r="4" spans="1:30" ht="18.75" hidden="1" customHeight="1">
      <c r="A4" s="230" t="s">
        <v>26</v>
      </c>
      <c r="B4" s="230"/>
      <c r="C4" s="232"/>
      <c r="D4" s="233">
        <f>'P21'!AF31</f>
        <v>1756</v>
      </c>
      <c r="E4" s="228"/>
      <c r="F4" s="228"/>
      <c r="G4" s="228">
        <f>'P21'!AC31</f>
        <v>6899</v>
      </c>
      <c r="H4" s="228"/>
      <c r="I4" s="228"/>
      <c r="J4" s="228">
        <f>'P21'!Z31</f>
        <v>1748</v>
      </c>
      <c r="K4" s="228"/>
      <c r="L4" s="228"/>
      <c r="M4" s="228">
        <f>'P21'!W31</f>
        <v>1938</v>
      </c>
      <c r="N4" s="228"/>
      <c r="O4" s="228"/>
      <c r="P4" s="228">
        <f>'P21'!T31</f>
        <v>2110</v>
      </c>
      <c r="Q4" s="228"/>
      <c r="R4" s="228"/>
      <c r="S4" s="228">
        <f>'P21'!Q31</f>
        <v>7066</v>
      </c>
      <c r="T4" s="228"/>
      <c r="U4" s="228"/>
      <c r="V4" s="228">
        <f>'P21'!N31</f>
        <v>19959</v>
      </c>
      <c r="W4" s="228"/>
      <c r="X4" s="228"/>
      <c r="Y4" s="228">
        <f>'P21'!K31</f>
        <v>16381</v>
      </c>
      <c r="Z4" s="228"/>
      <c r="AA4" s="228"/>
      <c r="AB4" s="228">
        <f>'P21'!H31</f>
        <v>21696</v>
      </c>
      <c r="AC4" s="228"/>
      <c r="AD4" s="228"/>
    </row>
    <row r="5" spans="1:30" ht="18.75" hidden="1" customHeight="1">
      <c r="A5" s="229" t="s">
        <v>27</v>
      </c>
      <c r="B5" s="230"/>
      <c r="C5" s="230"/>
      <c r="D5" s="228">
        <f>'P21'!AF29</f>
        <v>1853</v>
      </c>
      <c r="E5" s="228"/>
      <c r="F5" s="228"/>
      <c r="G5" s="228">
        <f>'P21'!AC29</f>
        <v>7256</v>
      </c>
      <c r="H5" s="228"/>
      <c r="I5" s="228"/>
      <c r="J5" s="228">
        <f>'P21'!Z29</f>
        <v>1836</v>
      </c>
      <c r="K5" s="228"/>
      <c r="L5" s="228"/>
      <c r="M5" s="228">
        <f>'P21'!W29</f>
        <v>2040</v>
      </c>
      <c r="N5" s="228"/>
      <c r="O5" s="228"/>
      <c r="P5" s="228">
        <f>'P21'!T29</f>
        <v>2175</v>
      </c>
      <c r="Q5" s="228"/>
      <c r="R5" s="228"/>
      <c r="S5" s="228">
        <f>'P21'!Q29</f>
        <v>6683</v>
      </c>
      <c r="T5" s="228"/>
      <c r="U5" s="228"/>
      <c r="V5" s="228">
        <f>'P21'!N29</f>
        <v>19996</v>
      </c>
      <c r="W5" s="228"/>
      <c r="X5" s="228"/>
      <c r="Y5" s="228">
        <f>'P21'!K29</f>
        <v>16507</v>
      </c>
      <c r="Z5" s="228"/>
      <c r="AA5" s="228"/>
      <c r="AB5" s="228">
        <f>'P21'!H29</f>
        <v>21724</v>
      </c>
      <c r="AC5" s="228"/>
      <c r="AD5" s="228"/>
    </row>
    <row r="6" spans="1:30" ht="18.75" hidden="1" customHeight="1">
      <c r="A6" s="229" t="s">
        <v>28</v>
      </c>
      <c r="B6" s="230"/>
      <c r="C6" s="230"/>
      <c r="D6" s="228">
        <f>'P21'!AF27</f>
        <v>1968</v>
      </c>
      <c r="E6" s="228"/>
      <c r="F6" s="228"/>
      <c r="G6" s="228">
        <f>'P21'!AC27</f>
        <v>7661</v>
      </c>
      <c r="H6" s="228"/>
      <c r="I6" s="228"/>
      <c r="J6" s="228">
        <f>'P21'!Z27</f>
        <v>1966</v>
      </c>
      <c r="K6" s="228"/>
      <c r="L6" s="228"/>
      <c r="M6" s="228">
        <f>'P21'!W27</f>
        <v>2135</v>
      </c>
      <c r="N6" s="228"/>
      <c r="O6" s="228"/>
      <c r="P6" s="228">
        <f>'P21'!T27</f>
        <v>2273</v>
      </c>
      <c r="Q6" s="228"/>
      <c r="R6" s="228"/>
      <c r="S6" s="228">
        <f>'P21'!Q27</f>
        <v>6435</v>
      </c>
      <c r="T6" s="228"/>
      <c r="U6" s="228"/>
      <c r="V6" s="228">
        <f>'P21'!N27</f>
        <v>20013</v>
      </c>
      <c r="W6" s="228"/>
      <c r="X6" s="228"/>
      <c r="Y6" s="228">
        <f>'P21'!K27</f>
        <v>16522</v>
      </c>
      <c r="Z6" s="228"/>
      <c r="AA6" s="228"/>
      <c r="AB6" s="228">
        <f>'P21'!H27</f>
        <v>21540</v>
      </c>
      <c r="AC6" s="228"/>
      <c r="AD6" s="228"/>
    </row>
    <row r="7" spans="1:30" ht="18.75" hidden="1" customHeight="1">
      <c r="A7" s="229" t="s">
        <v>29</v>
      </c>
      <c r="B7" s="230"/>
      <c r="C7" s="230"/>
      <c r="D7" s="228">
        <f>'P21'!AF25</f>
        <v>2092</v>
      </c>
      <c r="E7" s="228"/>
      <c r="F7" s="228"/>
      <c r="G7" s="228">
        <f>'P21'!AC25</f>
        <v>8008</v>
      </c>
      <c r="H7" s="228"/>
      <c r="I7" s="228"/>
      <c r="J7" s="228">
        <f>'P21'!Z25</f>
        <v>2069</v>
      </c>
      <c r="K7" s="228"/>
      <c r="L7" s="228"/>
      <c r="M7" s="228">
        <f>'P21'!W25</f>
        <v>2302</v>
      </c>
      <c r="N7" s="228"/>
      <c r="O7" s="228"/>
      <c r="P7" s="228">
        <f>'P21'!T25</f>
        <v>2316</v>
      </c>
      <c r="Q7" s="228"/>
      <c r="R7" s="228"/>
      <c r="S7" s="228">
        <f>'P21'!Q25</f>
        <v>6187</v>
      </c>
      <c r="T7" s="228"/>
      <c r="U7" s="228"/>
      <c r="V7" s="228">
        <f>'P21'!N25</f>
        <v>20019</v>
      </c>
      <c r="W7" s="228"/>
      <c r="X7" s="228"/>
      <c r="Y7" s="228">
        <f>'P21'!K25</f>
        <v>16631</v>
      </c>
      <c r="Z7" s="228"/>
      <c r="AA7" s="228"/>
      <c r="AB7" s="228">
        <f>'P21'!H25</f>
        <v>21642</v>
      </c>
      <c r="AC7" s="228"/>
      <c r="AD7" s="228"/>
    </row>
    <row r="9" spans="1:30" ht="18.75" customHeight="1">
      <c r="AB9" s="5"/>
    </row>
    <row r="10" spans="1:30" ht="18.75" customHeight="1"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5"/>
    </row>
    <row r="11" spans="1:30" ht="18.75" customHeight="1">
      <c r="AB11" s="5"/>
    </row>
    <row r="12" spans="1:30" ht="18.75" customHeight="1"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5"/>
    </row>
    <row r="13" spans="1:30" ht="18.75" customHeight="1">
      <c r="AB13" s="5"/>
    </row>
    <row r="14" spans="1:30" ht="18.75" customHeight="1">
      <c r="AB14" s="5"/>
    </row>
    <row r="15" spans="1:30" ht="18.75" customHeight="1"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5"/>
    </row>
    <row r="16" spans="1:30" ht="18.75" customHeight="1">
      <c r="AB16" s="5"/>
    </row>
    <row r="17" spans="1:28" ht="18.75" customHeight="1">
      <c r="A17" s="7"/>
      <c r="B17" s="7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8"/>
    </row>
    <row r="18" spans="1:28" ht="18.75" customHeight="1">
      <c r="AB18" s="8"/>
    </row>
  </sheetData>
  <mergeCells count="60">
    <mergeCell ref="M2:O2"/>
    <mergeCell ref="A2:C2"/>
    <mergeCell ref="D2:F2"/>
    <mergeCell ref="G2:I2"/>
    <mergeCell ref="J2:L2"/>
    <mergeCell ref="A3:C3"/>
    <mergeCell ref="D3:F3"/>
    <mergeCell ref="G3:I3"/>
    <mergeCell ref="J3:L3"/>
    <mergeCell ref="M3:O3"/>
    <mergeCell ref="P2:R2"/>
    <mergeCell ref="S2:U2"/>
    <mergeCell ref="V2:X2"/>
    <mergeCell ref="Y2:AA2"/>
    <mergeCell ref="AB2:AD2"/>
    <mergeCell ref="A4:C4"/>
    <mergeCell ref="D4:F4"/>
    <mergeCell ref="G4:I4"/>
    <mergeCell ref="J4:L4"/>
    <mergeCell ref="M4:O4"/>
    <mergeCell ref="P3:R3"/>
    <mergeCell ref="S3:U3"/>
    <mergeCell ref="V3:X3"/>
    <mergeCell ref="Y3:AA3"/>
    <mergeCell ref="AB3:AD3"/>
    <mergeCell ref="A5:C5"/>
    <mergeCell ref="D5:F5"/>
    <mergeCell ref="G5:I5"/>
    <mergeCell ref="J5:L5"/>
    <mergeCell ref="M5:O5"/>
    <mergeCell ref="P4:R4"/>
    <mergeCell ref="S4:U4"/>
    <mergeCell ref="V4:X4"/>
    <mergeCell ref="Y4:AA4"/>
    <mergeCell ref="AB4:AD4"/>
    <mergeCell ref="A6:C6"/>
    <mergeCell ref="D6:F6"/>
    <mergeCell ref="G6:I6"/>
    <mergeCell ref="J6:L6"/>
    <mergeCell ref="M6:O6"/>
    <mergeCell ref="P5:R5"/>
    <mergeCell ref="S5:U5"/>
    <mergeCell ref="V5:X5"/>
    <mergeCell ref="Y5:AA5"/>
    <mergeCell ref="AB5:AD5"/>
    <mergeCell ref="A7:C7"/>
    <mergeCell ref="D7:F7"/>
    <mergeCell ref="G7:I7"/>
    <mergeCell ref="J7:L7"/>
    <mergeCell ref="M7:O7"/>
    <mergeCell ref="P6:R6"/>
    <mergeCell ref="S6:U6"/>
    <mergeCell ref="V6:X6"/>
    <mergeCell ref="Y6:AA6"/>
    <mergeCell ref="AB6:AD6"/>
    <mergeCell ref="P7:R7"/>
    <mergeCell ref="S7:U7"/>
    <mergeCell ref="V7:X7"/>
    <mergeCell ref="Y7:AA7"/>
    <mergeCell ref="AB7:AD7"/>
  </mergeCells>
  <phoneticPr fontId="1"/>
  <pageMargins left="0.70866141732283472" right="0.70866141732283472" top="0.74803149606299213" bottom="0.74803149606299213" header="0.31496062992125984" footer="0.31496062992125984"/>
  <pageSetup paperSize="9" scale="94" firstPageNumber="15" orientation="portrait" useFirstPageNumber="1" r:id="rId1"/>
  <headerFooter scaleWithDoc="0">
    <oddFooter>&amp;C- 16 -</oddFooter>
    <firstFooter>&amp;C- 15 -</firstFooter>
  </headerFooter>
  <colBreaks count="1" manualBreakCount="1">
    <brk id="30" min="1" max="5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9EF82-35BD-437F-936E-BEB1803FD58D}">
  <sheetPr>
    <tabColor theme="0"/>
    <pageSetUpPr fitToPage="1"/>
  </sheetPr>
  <dimension ref="AJ1:BC52"/>
  <sheetViews>
    <sheetView zoomScaleNormal="100" zoomScaleSheetLayoutView="100" workbookViewId="0">
      <selection activeCell="BB5" sqref="BB5"/>
    </sheetView>
  </sheetViews>
  <sheetFormatPr defaultColWidth="3.125" defaultRowHeight="18.75" customHeight="1"/>
  <cols>
    <col min="1" max="35" width="3.125" style="1"/>
    <col min="36" max="40" width="3.125" style="1" hidden="1" customWidth="1"/>
    <col min="41" max="41" width="3.125" style="9" hidden="1" customWidth="1"/>
    <col min="42" max="44" width="0" style="1" hidden="1" customWidth="1"/>
    <col min="45" max="16384" width="3.125" style="1"/>
  </cols>
  <sheetData>
    <row r="1" spans="36:55" ht="18.75" customHeight="1">
      <c r="AJ1" s="223" t="s">
        <v>30</v>
      </c>
      <c r="AK1" s="223"/>
      <c r="AL1" s="223"/>
      <c r="AM1" s="241" t="s">
        <v>13</v>
      </c>
      <c r="AN1" s="241"/>
      <c r="AO1" s="241"/>
      <c r="AP1" s="223" t="s">
        <v>14</v>
      </c>
      <c r="AQ1" s="223"/>
      <c r="AR1" s="223"/>
      <c r="AT1" s="10"/>
      <c r="AU1" s="10"/>
      <c r="AV1" s="10"/>
      <c r="AW1" s="10"/>
      <c r="AX1" s="10"/>
      <c r="AY1" s="10"/>
      <c r="AZ1" s="10"/>
      <c r="BA1" s="10"/>
      <c r="BB1" s="10"/>
      <c r="BC1" s="10"/>
    </row>
    <row r="2" spans="36:55" ht="18.75" customHeight="1">
      <c r="AJ2" s="223" t="s">
        <v>31</v>
      </c>
      <c r="AK2" s="223"/>
      <c r="AL2" s="223"/>
      <c r="AM2" s="244">
        <v>-2359</v>
      </c>
      <c r="AN2" s="244"/>
      <c r="AO2" s="244"/>
      <c r="AP2" s="215">
        <v>2251</v>
      </c>
      <c r="AQ2" s="215"/>
      <c r="AR2" s="215"/>
    </row>
    <row r="3" spans="36:55" ht="18.75" customHeight="1">
      <c r="AJ3" s="223" t="s">
        <v>32</v>
      </c>
      <c r="AK3" s="223"/>
      <c r="AL3" s="223"/>
      <c r="AM3" s="244">
        <v>-2037</v>
      </c>
      <c r="AN3" s="244"/>
      <c r="AO3" s="244"/>
      <c r="AP3" s="215">
        <v>1968</v>
      </c>
      <c r="AQ3" s="215"/>
      <c r="AR3" s="215"/>
    </row>
    <row r="4" spans="36:55" ht="18.75" customHeight="1">
      <c r="AJ4" s="223" t="s">
        <v>33</v>
      </c>
      <c r="AK4" s="223"/>
      <c r="AL4" s="223"/>
      <c r="AM4" s="244">
        <v>-1995</v>
      </c>
      <c r="AN4" s="244"/>
      <c r="AO4" s="244"/>
      <c r="AP4" s="215">
        <v>1897</v>
      </c>
      <c r="AQ4" s="215"/>
      <c r="AR4" s="215"/>
    </row>
    <row r="5" spans="36:55" ht="18.75" customHeight="1">
      <c r="AJ5" s="223" t="s">
        <v>34</v>
      </c>
      <c r="AK5" s="223"/>
      <c r="AL5" s="223"/>
      <c r="AM5" s="244">
        <v>-2292</v>
      </c>
      <c r="AN5" s="244"/>
      <c r="AO5" s="244"/>
      <c r="AP5" s="215">
        <v>2379</v>
      </c>
      <c r="AQ5" s="215"/>
      <c r="AR5" s="215"/>
    </row>
    <row r="6" spans="36:55" ht="18.75" customHeight="1">
      <c r="AJ6" s="223" t="s">
        <v>35</v>
      </c>
      <c r="AK6" s="223"/>
      <c r="AL6" s="223"/>
      <c r="AM6" s="244">
        <v>-2641</v>
      </c>
      <c r="AN6" s="244"/>
      <c r="AO6" s="244"/>
      <c r="AP6" s="215">
        <v>2734</v>
      </c>
      <c r="AQ6" s="215"/>
      <c r="AR6" s="215"/>
    </row>
    <row r="7" spans="36:55" ht="18.75" customHeight="1">
      <c r="AJ7" s="223" t="s">
        <v>36</v>
      </c>
      <c r="AK7" s="223"/>
      <c r="AL7" s="223"/>
      <c r="AM7" s="244">
        <v>-2399</v>
      </c>
      <c r="AN7" s="244"/>
      <c r="AO7" s="244"/>
      <c r="AP7" s="215">
        <v>2332</v>
      </c>
      <c r="AQ7" s="215"/>
      <c r="AR7" s="215"/>
    </row>
    <row r="8" spans="36:55" ht="18.75" customHeight="1">
      <c r="AJ8" s="223" t="s">
        <v>37</v>
      </c>
      <c r="AK8" s="223"/>
      <c r="AL8" s="223"/>
      <c r="AM8" s="244">
        <v>-2174</v>
      </c>
      <c r="AN8" s="244"/>
      <c r="AO8" s="244"/>
      <c r="AP8" s="215">
        <v>1982</v>
      </c>
      <c r="AQ8" s="215"/>
      <c r="AR8" s="215"/>
    </row>
    <row r="9" spans="36:55" ht="18.75" customHeight="1">
      <c r="AJ9" s="223" t="s">
        <v>38</v>
      </c>
      <c r="AK9" s="223"/>
      <c r="AL9" s="223"/>
      <c r="AM9" s="244">
        <v>-1983</v>
      </c>
      <c r="AN9" s="244"/>
      <c r="AO9" s="244"/>
      <c r="AP9" s="215">
        <v>1929</v>
      </c>
      <c r="AQ9" s="215"/>
      <c r="AR9" s="215"/>
    </row>
    <row r="10" spans="36:55" ht="18.75" customHeight="1">
      <c r="AJ10" s="223" t="s">
        <v>39</v>
      </c>
      <c r="AK10" s="223"/>
      <c r="AL10" s="223"/>
      <c r="AM10" s="244">
        <v>-1756</v>
      </c>
      <c r="AN10" s="244"/>
      <c r="AO10" s="244"/>
      <c r="AP10" s="215">
        <v>1649</v>
      </c>
      <c r="AQ10" s="215"/>
      <c r="AR10" s="215"/>
    </row>
    <row r="11" spans="36:55" ht="18.75" customHeight="1">
      <c r="AJ11" s="223" t="s">
        <v>40</v>
      </c>
      <c r="AK11" s="223"/>
      <c r="AL11" s="223"/>
      <c r="AM11" s="244">
        <v>-1334</v>
      </c>
      <c r="AN11" s="244"/>
      <c r="AO11" s="244"/>
      <c r="AP11" s="215">
        <v>1667</v>
      </c>
      <c r="AQ11" s="215"/>
      <c r="AR11" s="215"/>
    </row>
    <row r="12" spans="36:55" ht="18.75" customHeight="1">
      <c r="AJ12" s="223" t="s">
        <v>41</v>
      </c>
      <c r="AK12" s="223"/>
      <c r="AL12" s="223"/>
      <c r="AM12" s="244">
        <v>-1151</v>
      </c>
      <c r="AN12" s="244"/>
      <c r="AO12" s="244"/>
      <c r="AP12" s="215">
        <v>1283</v>
      </c>
      <c r="AQ12" s="215"/>
      <c r="AR12" s="215"/>
    </row>
    <row r="13" spans="36:55" ht="18.75" customHeight="1">
      <c r="AJ13" s="223" t="s">
        <v>42</v>
      </c>
      <c r="AK13" s="223"/>
      <c r="AL13" s="223"/>
      <c r="AM13" s="244">
        <v>-1005</v>
      </c>
      <c r="AN13" s="244"/>
      <c r="AO13" s="244"/>
      <c r="AP13" s="215">
        <v>1182</v>
      </c>
      <c r="AQ13" s="215"/>
      <c r="AR13" s="215"/>
    </row>
    <row r="14" spans="36:55" ht="18.75" customHeight="1">
      <c r="AJ14" s="223" t="s">
        <v>43</v>
      </c>
      <c r="AK14" s="223"/>
      <c r="AL14" s="223"/>
      <c r="AM14" s="244">
        <v>-831</v>
      </c>
      <c r="AN14" s="244"/>
      <c r="AO14" s="244"/>
      <c r="AP14" s="215">
        <v>884</v>
      </c>
      <c r="AQ14" s="215"/>
      <c r="AR14" s="215"/>
    </row>
    <row r="15" spans="36:55" ht="18.75" customHeight="1">
      <c r="AJ15" s="223" t="s">
        <v>44</v>
      </c>
      <c r="AK15" s="223"/>
      <c r="AL15" s="223"/>
      <c r="AM15" s="244">
        <v>-737</v>
      </c>
      <c r="AN15" s="244"/>
      <c r="AO15" s="244"/>
      <c r="AP15" s="215">
        <v>795</v>
      </c>
      <c r="AQ15" s="215"/>
      <c r="AR15" s="215"/>
    </row>
    <row r="16" spans="36:55" ht="18.75" customHeight="1">
      <c r="AJ16" s="223" t="s">
        <v>45</v>
      </c>
      <c r="AK16" s="223"/>
      <c r="AL16" s="223"/>
      <c r="AM16" s="244">
        <v>-512</v>
      </c>
      <c r="AN16" s="244"/>
      <c r="AO16" s="244"/>
      <c r="AP16" s="215">
        <v>630</v>
      </c>
      <c r="AQ16" s="215"/>
      <c r="AR16" s="215"/>
    </row>
    <row r="17" spans="36:44" ht="18.75" customHeight="1">
      <c r="AJ17" s="223" t="s">
        <v>46</v>
      </c>
      <c r="AK17" s="223"/>
      <c r="AL17" s="223"/>
      <c r="AM17" s="244">
        <v>-327</v>
      </c>
      <c r="AN17" s="244"/>
      <c r="AO17" s="244"/>
      <c r="AP17" s="215">
        <v>415</v>
      </c>
      <c r="AQ17" s="215"/>
      <c r="AR17" s="215"/>
    </row>
    <row r="18" spans="36:44" ht="18.75" customHeight="1">
      <c r="AJ18" s="223" t="s">
        <v>47</v>
      </c>
      <c r="AK18" s="223"/>
      <c r="AL18" s="223"/>
      <c r="AM18" s="244">
        <v>-147</v>
      </c>
      <c r="AN18" s="244"/>
      <c r="AO18" s="244"/>
      <c r="AP18" s="215">
        <v>235</v>
      </c>
      <c r="AQ18" s="215"/>
      <c r="AR18" s="215"/>
    </row>
    <row r="19" spans="36:44" ht="18.75" customHeight="1">
      <c r="AJ19" s="223" t="s">
        <v>48</v>
      </c>
      <c r="AK19" s="223"/>
      <c r="AL19" s="223"/>
      <c r="AM19" s="244">
        <v>-32</v>
      </c>
      <c r="AN19" s="244"/>
      <c r="AO19" s="244"/>
      <c r="AP19" s="215">
        <v>106</v>
      </c>
      <c r="AQ19" s="215"/>
      <c r="AR19" s="215"/>
    </row>
    <row r="20" spans="36:44" ht="18.75" customHeight="1">
      <c r="AJ20" s="223" t="s">
        <v>49</v>
      </c>
      <c r="AK20" s="223"/>
      <c r="AL20" s="223"/>
      <c r="AM20" s="244">
        <v>-10</v>
      </c>
      <c r="AN20" s="244"/>
      <c r="AO20" s="244"/>
      <c r="AP20" s="215">
        <v>21</v>
      </c>
      <c r="AQ20" s="215"/>
      <c r="AR20" s="215"/>
    </row>
    <row r="21" spans="36:44" ht="18.75" customHeight="1">
      <c r="AJ21" s="223" t="s">
        <v>50</v>
      </c>
      <c r="AK21" s="223"/>
      <c r="AL21" s="223"/>
      <c r="AM21" s="244">
        <v>-1</v>
      </c>
      <c r="AN21" s="244"/>
      <c r="AO21" s="244"/>
      <c r="AP21" s="215">
        <v>4</v>
      </c>
      <c r="AQ21" s="215"/>
      <c r="AR21" s="215"/>
    </row>
    <row r="22" spans="36:44" ht="18.75" customHeight="1">
      <c r="AJ22" s="223" t="s">
        <v>51</v>
      </c>
      <c r="AK22" s="223"/>
      <c r="AL22" s="223"/>
      <c r="AM22" s="245">
        <v>0</v>
      </c>
      <c r="AN22" s="245"/>
      <c r="AO22" s="245"/>
      <c r="AP22" s="215">
        <v>0</v>
      </c>
      <c r="AQ22" s="215"/>
      <c r="AR22" s="215"/>
    </row>
    <row r="30" spans="36:44" ht="18.75" customHeight="1">
      <c r="AJ30" s="223" t="s">
        <v>30</v>
      </c>
      <c r="AK30" s="223"/>
      <c r="AL30" s="223"/>
      <c r="AM30" s="241" t="s">
        <v>13</v>
      </c>
      <c r="AN30" s="241"/>
      <c r="AO30" s="241"/>
      <c r="AP30" s="223" t="s">
        <v>14</v>
      </c>
      <c r="AQ30" s="223"/>
      <c r="AR30" s="223"/>
    </row>
    <row r="31" spans="36:44" ht="18.75" customHeight="1">
      <c r="AJ31" s="223" t="s">
        <v>31</v>
      </c>
      <c r="AK31" s="223"/>
      <c r="AL31" s="223"/>
      <c r="AM31" s="242">
        <v>-1210</v>
      </c>
      <c r="AN31" s="242"/>
      <c r="AO31" s="242"/>
      <c r="AP31" s="243">
        <v>1153</v>
      </c>
      <c r="AQ31" s="243"/>
      <c r="AR31" s="243"/>
    </row>
    <row r="32" spans="36:44" ht="18.75" customHeight="1">
      <c r="AJ32" s="223" t="s">
        <v>32</v>
      </c>
      <c r="AK32" s="223"/>
      <c r="AL32" s="223"/>
      <c r="AM32" s="239">
        <v>-1360</v>
      </c>
      <c r="AN32" s="239"/>
      <c r="AO32" s="239"/>
      <c r="AP32" s="240">
        <v>1465</v>
      </c>
      <c r="AQ32" s="240"/>
      <c r="AR32" s="240"/>
    </row>
    <row r="33" spans="36:44" ht="18.75" customHeight="1">
      <c r="AJ33" s="223" t="s">
        <v>33</v>
      </c>
      <c r="AK33" s="223"/>
      <c r="AL33" s="223"/>
      <c r="AM33" s="239">
        <v>-1590</v>
      </c>
      <c r="AN33" s="239"/>
      <c r="AO33" s="239"/>
      <c r="AP33" s="240">
        <v>1508</v>
      </c>
      <c r="AQ33" s="240"/>
      <c r="AR33" s="240"/>
    </row>
    <row r="34" spans="36:44" ht="18.75" customHeight="1">
      <c r="AJ34" s="223" t="s">
        <v>34</v>
      </c>
      <c r="AK34" s="223"/>
      <c r="AL34" s="223"/>
      <c r="AM34" s="239">
        <v>-1771</v>
      </c>
      <c r="AN34" s="239"/>
      <c r="AO34" s="239"/>
      <c r="AP34" s="240">
        <v>1583</v>
      </c>
      <c r="AQ34" s="240"/>
      <c r="AR34" s="240"/>
    </row>
    <row r="35" spans="36:44" ht="18.75" customHeight="1">
      <c r="AJ35" s="223" t="s">
        <v>35</v>
      </c>
      <c r="AK35" s="223"/>
      <c r="AL35" s="223"/>
      <c r="AM35" s="239">
        <v>-1874</v>
      </c>
      <c r="AN35" s="239"/>
      <c r="AO35" s="239"/>
      <c r="AP35" s="240">
        <v>1673</v>
      </c>
      <c r="AQ35" s="240"/>
      <c r="AR35" s="240"/>
    </row>
    <row r="36" spans="36:44" ht="18.75" customHeight="1">
      <c r="AJ36" s="223" t="s">
        <v>36</v>
      </c>
      <c r="AK36" s="223"/>
      <c r="AL36" s="223"/>
      <c r="AM36" s="239">
        <v>-1746</v>
      </c>
      <c r="AN36" s="239"/>
      <c r="AO36" s="239"/>
      <c r="AP36" s="240">
        <v>1621</v>
      </c>
      <c r="AQ36" s="240"/>
      <c r="AR36" s="240"/>
    </row>
    <row r="37" spans="36:44" ht="18.75" customHeight="1">
      <c r="AJ37" s="223" t="s">
        <v>37</v>
      </c>
      <c r="AK37" s="223"/>
      <c r="AL37" s="223"/>
      <c r="AM37" s="239">
        <v>-1966</v>
      </c>
      <c r="AN37" s="239"/>
      <c r="AO37" s="239"/>
      <c r="AP37" s="240">
        <v>1751</v>
      </c>
      <c r="AQ37" s="240"/>
      <c r="AR37" s="240"/>
    </row>
    <row r="38" spans="36:44" ht="18.75" customHeight="1">
      <c r="AJ38" s="223" t="s">
        <v>38</v>
      </c>
      <c r="AK38" s="223"/>
      <c r="AL38" s="223"/>
      <c r="AM38" s="239">
        <v>-2285</v>
      </c>
      <c r="AN38" s="239"/>
      <c r="AO38" s="239"/>
      <c r="AP38" s="240">
        <v>2022</v>
      </c>
      <c r="AQ38" s="240"/>
      <c r="AR38" s="240"/>
    </row>
    <row r="39" spans="36:44" ht="18.75" customHeight="1">
      <c r="AJ39" s="223" t="s">
        <v>39</v>
      </c>
      <c r="AK39" s="223"/>
      <c r="AL39" s="223"/>
      <c r="AM39" s="239">
        <v>-2485</v>
      </c>
      <c r="AN39" s="239"/>
      <c r="AO39" s="239"/>
      <c r="AP39" s="240">
        <v>2355</v>
      </c>
      <c r="AQ39" s="240"/>
      <c r="AR39" s="240"/>
    </row>
    <row r="40" spans="36:44" ht="18.75" customHeight="1">
      <c r="AJ40" s="223" t="s">
        <v>40</v>
      </c>
      <c r="AK40" s="223"/>
      <c r="AL40" s="223"/>
      <c r="AM40" s="239">
        <v>-3019</v>
      </c>
      <c r="AN40" s="239"/>
      <c r="AO40" s="239"/>
      <c r="AP40" s="240">
        <v>2800</v>
      </c>
      <c r="AQ40" s="240"/>
      <c r="AR40" s="240"/>
    </row>
    <row r="41" spans="36:44" ht="18.75" customHeight="1">
      <c r="AJ41" s="223" t="s">
        <v>41</v>
      </c>
      <c r="AK41" s="223"/>
      <c r="AL41" s="223"/>
      <c r="AM41" s="239">
        <v>-3015</v>
      </c>
      <c r="AN41" s="239"/>
      <c r="AO41" s="239"/>
      <c r="AP41" s="240">
        <v>2735</v>
      </c>
      <c r="AQ41" s="240"/>
      <c r="AR41" s="240"/>
    </row>
    <row r="42" spans="36:44" ht="18.75" customHeight="1">
      <c r="AJ42" s="223" t="s">
        <v>42</v>
      </c>
      <c r="AK42" s="223"/>
      <c r="AL42" s="223"/>
      <c r="AM42" s="239">
        <v>-2589</v>
      </c>
      <c r="AN42" s="239"/>
      <c r="AO42" s="239"/>
      <c r="AP42" s="240">
        <v>2580</v>
      </c>
      <c r="AQ42" s="240"/>
      <c r="AR42" s="240"/>
    </row>
    <row r="43" spans="36:44" ht="18.75" customHeight="1">
      <c r="AJ43" s="223" t="s">
        <v>43</v>
      </c>
      <c r="AK43" s="223"/>
      <c r="AL43" s="223"/>
      <c r="AM43" s="239">
        <v>-2584</v>
      </c>
      <c r="AN43" s="239"/>
      <c r="AO43" s="239"/>
      <c r="AP43" s="240">
        <v>2649</v>
      </c>
      <c r="AQ43" s="240"/>
      <c r="AR43" s="240"/>
    </row>
    <row r="44" spans="36:44" ht="18.75" customHeight="1">
      <c r="AJ44" s="223" t="s">
        <v>44</v>
      </c>
      <c r="AK44" s="223"/>
      <c r="AL44" s="223"/>
      <c r="AM44" s="239">
        <v>-2982</v>
      </c>
      <c r="AN44" s="239"/>
      <c r="AO44" s="239"/>
      <c r="AP44" s="240">
        <v>2928</v>
      </c>
      <c r="AQ44" s="240"/>
      <c r="AR44" s="240"/>
    </row>
    <row r="45" spans="36:44" ht="18.75" customHeight="1">
      <c r="AJ45" s="223" t="s">
        <v>45</v>
      </c>
      <c r="AK45" s="223"/>
      <c r="AL45" s="223"/>
      <c r="AM45" s="239">
        <v>-3599</v>
      </c>
      <c r="AN45" s="239"/>
      <c r="AO45" s="239"/>
      <c r="AP45" s="240">
        <v>3581</v>
      </c>
      <c r="AQ45" s="240"/>
      <c r="AR45" s="240"/>
    </row>
    <row r="46" spans="36:44" ht="18.75" customHeight="1">
      <c r="AJ46" s="223" t="s">
        <v>46</v>
      </c>
      <c r="AK46" s="223"/>
      <c r="AL46" s="223"/>
      <c r="AM46" s="239">
        <v>-2290</v>
      </c>
      <c r="AN46" s="239"/>
      <c r="AO46" s="239"/>
      <c r="AP46" s="240">
        <v>2538</v>
      </c>
      <c r="AQ46" s="240"/>
      <c r="AR46" s="240"/>
    </row>
    <row r="47" spans="36:44" ht="18.75" customHeight="1">
      <c r="AJ47" s="223" t="s">
        <v>47</v>
      </c>
      <c r="AK47" s="223"/>
      <c r="AL47" s="223"/>
      <c r="AM47" s="239">
        <v>-1667</v>
      </c>
      <c r="AN47" s="239"/>
      <c r="AO47" s="239"/>
      <c r="AP47" s="240">
        <v>2051</v>
      </c>
      <c r="AQ47" s="240"/>
      <c r="AR47" s="240"/>
    </row>
    <row r="48" spans="36:44" ht="18.75" customHeight="1">
      <c r="AJ48" s="223" t="s">
        <v>48</v>
      </c>
      <c r="AK48" s="223"/>
      <c r="AL48" s="223"/>
      <c r="AM48" s="239">
        <v>-831</v>
      </c>
      <c r="AN48" s="239"/>
      <c r="AO48" s="239"/>
      <c r="AP48" s="240">
        <v>1387</v>
      </c>
      <c r="AQ48" s="240"/>
      <c r="AR48" s="240"/>
    </row>
    <row r="49" spans="36:44" ht="18.75" customHeight="1">
      <c r="AJ49" s="223" t="s">
        <v>49</v>
      </c>
      <c r="AK49" s="223"/>
      <c r="AL49" s="223"/>
      <c r="AM49" s="239">
        <v>-297</v>
      </c>
      <c r="AN49" s="239"/>
      <c r="AO49" s="239"/>
      <c r="AP49" s="240">
        <v>746</v>
      </c>
      <c r="AQ49" s="240"/>
      <c r="AR49" s="240"/>
    </row>
    <row r="50" spans="36:44" ht="18.75" customHeight="1">
      <c r="AJ50" s="223" t="s">
        <v>50</v>
      </c>
      <c r="AK50" s="223"/>
      <c r="AL50" s="223"/>
      <c r="AM50" s="239">
        <v>-59</v>
      </c>
      <c r="AN50" s="239"/>
      <c r="AO50" s="239"/>
      <c r="AP50" s="240">
        <v>247</v>
      </c>
      <c r="AQ50" s="240"/>
      <c r="AR50" s="240"/>
    </row>
    <row r="51" spans="36:44" ht="18.75" customHeight="1">
      <c r="AJ51" s="223" t="s">
        <v>51</v>
      </c>
      <c r="AK51" s="223"/>
      <c r="AL51" s="223"/>
      <c r="AM51" s="239">
        <v>-5</v>
      </c>
      <c r="AN51" s="239"/>
      <c r="AO51" s="239"/>
      <c r="AP51" s="240">
        <v>33</v>
      </c>
      <c r="AQ51" s="240"/>
      <c r="AR51" s="240"/>
    </row>
    <row r="52" spans="36:44" ht="18.75" customHeight="1">
      <c r="AJ52" s="237"/>
      <c r="AK52" s="237"/>
      <c r="AL52" s="237"/>
      <c r="AM52" s="238">
        <f>SUM(AO31:AO51)</f>
        <v>0</v>
      </c>
      <c r="AN52" s="238"/>
      <c r="AO52" s="238"/>
      <c r="AP52" s="237">
        <f>SUM(AP31:AP51)</f>
        <v>39406</v>
      </c>
      <c r="AQ52" s="237"/>
      <c r="AR52" s="237"/>
    </row>
  </sheetData>
  <mergeCells count="135">
    <mergeCell ref="AJ1:AL1"/>
    <mergeCell ref="AM1:AO1"/>
    <mergeCell ref="AP1:AR1"/>
    <mergeCell ref="AJ2:AL2"/>
    <mergeCell ref="AM2:AO2"/>
    <mergeCell ref="AP2:AR2"/>
    <mergeCell ref="AJ5:AL5"/>
    <mergeCell ref="AM5:AO5"/>
    <mergeCell ref="AP5:AR5"/>
    <mergeCell ref="AJ6:AL6"/>
    <mergeCell ref="AM6:AO6"/>
    <mergeCell ref="AP6:AR6"/>
    <mergeCell ref="AJ3:AL3"/>
    <mergeCell ref="AM3:AO3"/>
    <mergeCell ref="AP3:AR3"/>
    <mergeCell ref="AJ4:AL4"/>
    <mergeCell ref="AM4:AO4"/>
    <mergeCell ref="AP4:AR4"/>
    <mergeCell ref="AJ9:AL9"/>
    <mergeCell ref="AM9:AO9"/>
    <mergeCell ref="AP9:AR9"/>
    <mergeCell ref="AJ10:AL10"/>
    <mergeCell ref="AM10:AO10"/>
    <mergeCell ref="AP10:AR10"/>
    <mergeCell ref="AJ7:AL7"/>
    <mergeCell ref="AM7:AO7"/>
    <mergeCell ref="AP7:AR7"/>
    <mergeCell ref="AJ8:AL8"/>
    <mergeCell ref="AM8:AO8"/>
    <mergeCell ref="AP8:AR8"/>
    <mergeCell ref="AJ13:AL13"/>
    <mergeCell ref="AM13:AO13"/>
    <mergeCell ref="AP13:AR13"/>
    <mergeCell ref="AJ14:AL14"/>
    <mergeCell ref="AM14:AO14"/>
    <mergeCell ref="AP14:AR14"/>
    <mergeCell ref="AJ11:AL11"/>
    <mergeCell ref="AM11:AO11"/>
    <mergeCell ref="AP11:AR11"/>
    <mergeCell ref="AJ12:AL12"/>
    <mergeCell ref="AM12:AO12"/>
    <mergeCell ref="AP12:AR12"/>
    <mergeCell ref="AJ17:AL17"/>
    <mergeCell ref="AM17:AO17"/>
    <mergeCell ref="AP17:AR17"/>
    <mergeCell ref="AJ18:AL18"/>
    <mergeCell ref="AM18:AO18"/>
    <mergeCell ref="AP18:AR18"/>
    <mergeCell ref="AJ15:AL15"/>
    <mergeCell ref="AM15:AO15"/>
    <mergeCell ref="AP15:AR15"/>
    <mergeCell ref="AJ16:AL16"/>
    <mergeCell ref="AM16:AO16"/>
    <mergeCell ref="AP16:AR16"/>
    <mergeCell ref="AJ21:AL21"/>
    <mergeCell ref="AM21:AO21"/>
    <mergeCell ref="AP21:AR21"/>
    <mergeCell ref="AJ22:AL22"/>
    <mergeCell ref="AM22:AO22"/>
    <mergeCell ref="AP22:AR22"/>
    <mergeCell ref="AJ19:AL19"/>
    <mergeCell ref="AM19:AO19"/>
    <mergeCell ref="AP19:AR19"/>
    <mergeCell ref="AJ20:AL20"/>
    <mergeCell ref="AM20:AO20"/>
    <mergeCell ref="AP20:AR20"/>
    <mergeCell ref="AJ32:AL32"/>
    <mergeCell ref="AM32:AO32"/>
    <mergeCell ref="AP32:AR32"/>
    <mergeCell ref="AJ33:AL33"/>
    <mergeCell ref="AM33:AO33"/>
    <mergeCell ref="AP33:AR33"/>
    <mergeCell ref="AJ30:AL30"/>
    <mergeCell ref="AM30:AO30"/>
    <mergeCell ref="AP30:AR30"/>
    <mergeCell ref="AJ31:AL31"/>
    <mergeCell ref="AM31:AO31"/>
    <mergeCell ref="AP31:AR31"/>
    <mergeCell ref="AJ36:AL36"/>
    <mergeCell ref="AM36:AO36"/>
    <mergeCell ref="AP36:AR36"/>
    <mergeCell ref="AJ37:AL37"/>
    <mergeCell ref="AM37:AO37"/>
    <mergeCell ref="AP37:AR37"/>
    <mergeCell ref="AJ34:AL34"/>
    <mergeCell ref="AM34:AO34"/>
    <mergeCell ref="AP34:AR34"/>
    <mergeCell ref="AJ35:AL35"/>
    <mergeCell ref="AM35:AO35"/>
    <mergeCell ref="AP35:AR35"/>
    <mergeCell ref="AJ40:AL40"/>
    <mergeCell ref="AM40:AO40"/>
    <mergeCell ref="AP40:AR40"/>
    <mergeCell ref="AJ41:AL41"/>
    <mergeCell ref="AM41:AO41"/>
    <mergeCell ref="AP41:AR41"/>
    <mergeCell ref="AJ38:AL38"/>
    <mergeCell ref="AM38:AO38"/>
    <mergeCell ref="AP38:AR38"/>
    <mergeCell ref="AJ39:AL39"/>
    <mergeCell ref="AM39:AO39"/>
    <mergeCell ref="AP39:AR39"/>
    <mergeCell ref="AJ44:AL44"/>
    <mergeCell ref="AM44:AO44"/>
    <mergeCell ref="AP44:AR44"/>
    <mergeCell ref="AJ45:AL45"/>
    <mergeCell ref="AM45:AO45"/>
    <mergeCell ref="AP45:AR45"/>
    <mergeCell ref="AJ42:AL42"/>
    <mergeCell ref="AM42:AO42"/>
    <mergeCell ref="AP42:AR42"/>
    <mergeCell ref="AJ43:AL43"/>
    <mergeCell ref="AM43:AO43"/>
    <mergeCell ref="AP43:AR43"/>
    <mergeCell ref="AJ48:AL48"/>
    <mergeCell ref="AM48:AO48"/>
    <mergeCell ref="AP48:AR48"/>
    <mergeCell ref="AJ49:AL49"/>
    <mergeCell ref="AM49:AO49"/>
    <mergeCell ref="AP49:AR49"/>
    <mergeCell ref="AJ46:AL46"/>
    <mergeCell ref="AM46:AO46"/>
    <mergeCell ref="AP46:AR46"/>
    <mergeCell ref="AJ47:AL47"/>
    <mergeCell ref="AM47:AO47"/>
    <mergeCell ref="AP47:AR47"/>
    <mergeCell ref="AJ52:AL52"/>
    <mergeCell ref="AM52:AO52"/>
    <mergeCell ref="AP52:AR52"/>
    <mergeCell ref="AJ50:AL50"/>
    <mergeCell ref="AM50:AO50"/>
    <mergeCell ref="AP50:AR50"/>
    <mergeCell ref="AJ51:AL51"/>
    <mergeCell ref="AM51:AO51"/>
    <mergeCell ref="AP51:AR51"/>
  </mergeCells>
  <phoneticPr fontId="1"/>
  <pageMargins left="0.70866141732283472" right="0.70866141732283472" top="0.74803149606299213" bottom="0.74803149606299213" header="0.31496062992125984" footer="0.31496062992125984"/>
  <pageSetup paperSize="9" scale="81" firstPageNumber="15" orientation="portrait" useFirstPageNumber="1" r:id="rId1"/>
  <headerFooter scaleWithDoc="0">
    <oddFooter>&amp;C- 17 -</oddFooter>
    <firstFooter>&amp;C- 15 -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9BA3D-CCBC-4A41-ADEC-7AED982E1453}">
  <sheetPr>
    <tabColor theme="0"/>
    <pageSetUpPr fitToPage="1"/>
  </sheetPr>
  <dimension ref="K3:Z36"/>
  <sheetViews>
    <sheetView zoomScaleNormal="100" zoomScaleSheetLayoutView="100" workbookViewId="0">
      <selection activeCell="BB5" sqref="BB5"/>
    </sheetView>
  </sheetViews>
  <sheetFormatPr defaultRowHeight="13.5"/>
  <cols>
    <col min="1" max="10" width="9" style="11"/>
    <col min="11" max="26" width="3.125" style="11" hidden="1" customWidth="1"/>
    <col min="27" max="16384" width="9" style="11"/>
  </cols>
  <sheetData>
    <row r="3" spans="11:26" ht="21">
      <c r="K3" s="249" t="s">
        <v>52</v>
      </c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</row>
    <row r="4" spans="11:26"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1:26">
      <c r="K5" s="226" t="s">
        <v>53</v>
      </c>
      <c r="L5" s="223"/>
      <c r="M5" s="223"/>
      <c r="N5" s="223"/>
      <c r="O5" s="224" t="s">
        <v>54</v>
      </c>
      <c r="P5" s="225"/>
      <c r="Q5" s="225"/>
      <c r="R5" s="225"/>
      <c r="S5" s="225"/>
      <c r="T5" s="226"/>
      <c r="U5" s="224" t="s">
        <v>55</v>
      </c>
      <c r="V5" s="225"/>
      <c r="W5" s="225"/>
      <c r="X5" s="225"/>
      <c r="Y5" s="225"/>
      <c r="Z5" s="226"/>
    </row>
    <row r="6" spans="11:26">
      <c r="K6" s="226"/>
      <c r="L6" s="223"/>
      <c r="M6" s="223"/>
      <c r="N6" s="223"/>
      <c r="O6" s="223" t="s">
        <v>56</v>
      </c>
      <c r="P6" s="223"/>
      <c r="Q6" s="223"/>
      <c r="R6" s="223" t="s">
        <v>57</v>
      </c>
      <c r="S6" s="223"/>
      <c r="T6" s="223"/>
      <c r="U6" s="223" t="s">
        <v>58</v>
      </c>
      <c r="V6" s="223"/>
      <c r="W6" s="223"/>
      <c r="X6" s="223" t="s">
        <v>59</v>
      </c>
      <c r="Y6" s="223"/>
      <c r="Z6" s="223"/>
    </row>
    <row r="7" spans="11:26">
      <c r="K7" s="230" t="s">
        <v>60</v>
      </c>
      <c r="L7" s="230"/>
      <c r="M7" s="230"/>
      <c r="N7" s="232"/>
      <c r="O7" s="248">
        <v>463</v>
      </c>
      <c r="P7" s="237"/>
      <c r="Q7" s="237"/>
      <c r="R7" s="237">
        <v>787</v>
      </c>
      <c r="S7" s="237"/>
      <c r="T7" s="237"/>
      <c r="U7" s="228">
        <v>2806</v>
      </c>
      <c r="V7" s="228"/>
      <c r="W7" s="228"/>
      <c r="X7" s="228">
        <v>3030</v>
      </c>
      <c r="Y7" s="228"/>
      <c r="Z7" s="228"/>
    </row>
    <row r="8" spans="11:26">
      <c r="K8" s="230" t="s">
        <v>61</v>
      </c>
      <c r="L8" s="230"/>
      <c r="M8" s="230"/>
      <c r="N8" s="232"/>
      <c r="O8" s="248">
        <v>480</v>
      </c>
      <c r="P8" s="237"/>
      <c r="Q8" s="237"/>
      <c r="R8" s="237">
        <v>846</v>
      </c>
      <c r="S8" s="237"/>
      <c r="T8" s="237"/>
      <c r="U8" s="228">
        <v>2745</v>
      </c>
      <c r="V8" s="228"/>
      <c r="W8" s="228"/>
      <c r="X8" s="228">
        <v>2987</v>
      </c>
      <c r="Y8" s="228"/>
      <c r="Z8" s="228"/>
    </row>
    <row r="9" spans="11:26">
      <c r="K9" s="230" t="s">
        <v>62</v>
      </c>
      <c r="L9" s="230"/>
      <c r="M9" s="230"/>
      <c r="N9" s="232"/>
      <c r="O9" s="248">
        <v>474</v>
      </c>
      <c r="P9" s="237"/>
      <c r="Q9" s="237"/>
      <c r="R9" s="237">
        <v>799</v>
      </c>
      <c r="S9" s="237"/>
      <c r="T9" s="237"/>
      <c r="U9" s="228">
        <v>2575</v>
      </c>
      <c r="V9" s="228"/>
      <c r="W9" s="228"/>
      <c r="X9" s="228">
        <v>2687</v>
      </c>
      <c r="Y9" s="228"/>
      <c r="Z9" s="228"/>
    </row>
    <row r="10" spans="11:26">
      <c r="K10" s="230" t="s">
        <v>63</v>
      </c>
      <c r="L10" s="230"/>
      <c r="M10" s="230"/>
      <c r="N10" s="232"/>
      <c r="O10" s="248">
        <v>504</v>
      </c>
      <c r="P10" s="237"/>
      <c r="Q10" s="237"/>
      <c r="R10" s="237">
        <v>837</v>
      </c>
      <c r="S10" s="237"/>
      <c r="T10" s="237"/>
      <c r="U10" s="228">
        <v>2788</v>
      </c>
      <c r="V10" s="228"/>
      <c r="W10" s="228"/>
      <c r="X10" s="228">
        <v>2771</v>
      </c>
      <c r="Y10" s="228"/>
      <c r="Z10" s="228"/>
    </row>
    <row r="11" spans="11:26">
      <c r="K11" s="230" t="s">
        <v>64</v>
      </c>
      <c r="L11" s="230"/>
      <c r="M11" s="230"/>
      <c r="N11" s="232"/>
      <c r="O11" s="248">
        <v>456</v>
      </c>
      <c r="P11" s="237"/>
      <c r="Q11" s="237"/>
      <c r="R11" s="237">
        <v>842</v>
      </c>
      <c r="S11" s="237"/>
      <c r="T11" s="237"/>
      <c r="U11" s="228">
        <v>2613</v>
      </c>
      <c r="V11" s="228"/>
      <c r="W11" s="228"/>
      <c r="X11" s="228">
        <v>2447</v>
      </c>
      <c r="Y11" s="228"/>
      <c r="Z11" s="228"/>
    </row>
    <row r="12" spans="11:26">
      <c r="K12" s="230" t="s">
        <v>65</v>
      </c>
      <c r="L12" s="230"/>
      <c r="M12" s="230"/>
      <c r="N12" s="232"/>
      <c r="O12" s="248">
        <v>461</v>
      </c>
      <c r="P12" s="237"/>
      <c r="Q12" s="237"/>
      <c r="R12" s="237">
        <v>875</v>
      </c>
      <c r="S12" s="237"/>
      <c r="T12" s="237"/>
      <c r="U12" s="228">
        <v>2834</v>
      </c>
      <c r="V12" s="228"/>
      <c r="W12" s="228"/>
      <c r="X12" s="228">
        <v>2643</v>
      </c>
      <c r="Y12" s="228"/>
      <c r="Z12" s="228"/>
    </row>
    <row r="13" spans="11:26">
      <c r="K13" s="230" t="s">
        <v>66</v>
      </c>
      <c r="L13" s="230"/>
      <c r="M13" s="230"/>
      <c r="N13" s="232"/>
      <c r="O13" s="248">
        <v>481</v>
      </c>
      <c r="P13" s="237"/>
      <c r="Q13" s="237"/>
      <c r="R13" s="237">
        <v>864</v>
      </c>
      <c r="S13" s="237"/>
      <c r="T13" s="237"/>
      <c r="U13" s="228">
        <v>2771</v>
      </c>
      <c r="V13" s="228"/>
      <c r="W13" s="228"/>
      <c r="X13" s="228">
        <v>2750</v>
      </c>
      <c r="Y13" s="228"/>
      <c r="Z13" s="228"/>
    </row>
    <row r="14" spans="11:26">
      <c r="K14" s="230" t="s">
        <v>67</v>
      </c>
      <c r="L14" s="230"/>
      <c r="M14" s="230"/>
      <c r="N14" s="232"/>
      <c r="O14" s="248">
        <v>446</v>
      </c>
      <c r="P14" s="237"/>
      <c r="Q14" s="237"/>
      <c r="R14" s="237">
        <v>866</v>
      </c>
      <c r="S14" s="237"/>
      <c r="T14" s="237"/>
      <c r="U14" s="228">
        <v>2869</v>
      </c>
      <c r="V14" s="228"/>
      <c r="W14" s="228"/>
      <c r="X14" s="228">
        <v>2604</v>
      </c>
      <c r="Y14" s="228"/>
      <c r="Z14" s="228"/>
    </row>
    <row r="15" spans="11:26">
      <c r="K15" s="230" t="s">
        <v>68</v>
      </c>
      <c r="L15" s="230"/>
      <c r="M15" s="230"/>
      <c r="N15" s="232"/>
      <c r="O15" s="248">
        <v>435</v>
      </c>
      <c r="P15" s="237"/>
      <c r="Q15" s="237"/>
      <c r="R15" s="237">
        <v>913</v>
      </c>
      <c r="S15" s="237"/>
      <c r="T15" s="237"/>
      <c r="U15" s="228">
        <v>2645</v>
      </c>
      <c r="V15" s="228"/>
      <c r="W15" s="228"/>
      <c r="X15" s="228">
        <v>2597</v>
      </c>
      <c r="Y15" s="228"/>
      <c r="Z15" s="228"/>
    </row>
    <row r="16" spans="11:26">
      <c r="K16" s="230" t="s">
        <v>69</v>
      </c>
      <c r="L16" s="230"/>
      <c r="M16" s="230"/>
      <c r="N16" s="232"/>
      <c r="O16" s="248">
        <v>365</v>
      </c>
      <c r="P16" s="237"/>
      <c r="Q16" s="237"/>
      <c r="R16" s="237">
        <v>939</v>
      </c>
      <c r="S16" s="237"/>
      <c r="T16" s="237"/>
      <c r="U16" s="228">
        <v>2653</v>
      </c>
      <c r="V16" s="228"/>
      <c r="W16" s="228"/>
      <c r="X16" s="228">
        <v>2572</v>
      </c>
      <c r="Y16" s="228"/>
      <c r="Z16" s="228"/>
    </row>
    <row r="17" spans="11:26">
      <c r="K17" s="12"/>
      <c r="L17" s="12"/>
      <c r="M17" s="12"/>
      <c r="N17" s="13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1:26">
      <c r="K18" s="246" t="s">
        <v>70</v>
      </c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14"/>
      <c r="Z18" s="14"/>
    </row>
    <row r="19" spans="11:26">
      <c r="K19" s="247" t="s">
        <v>71</v>
      </c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15"/>
      <c r="Z19" s="15"/>
    </row>
    <row r="36" spans="18:18">
      <c r="R36" s="16"/>
    </row>
  </sheetData>
  <mergeCells count="60">
    <mergeCell ref="K3:Z3"/>
    <mergeCell ref="K5:N6"/>
    <mergeCell ref="O5:T5"/>
    <mergeCell ref="U5:Z5"/>
    <mergeCell ref="O6:Q6"/>
    <mergeCell ref="R6:T6"/>
    <mergeCell ref="U6:W6"/>
    <mergeCell ref="X6:Z6"/>
    <mergeCell ref="K8:N8"/>
    <mergeCell ref="O8:Q8"/>
    <mergeCell ref="R8:T8"/>
    <mergeCell ref="U8:W8"/>
    <mergeCell ref="X8:Z8"/>
    <mergeCell ref="K7:N7"/>
    <mergeCell ref="O7:Q7"/>
    <mergeCell ref="R7:T7"/>
    <mergeCell ref="U7:W7"/>
    <mergeCell ref="X7:Z7"/>
    <mergeCell ref="K10:N10"/>
    <mergeCell ref="O10:Q10"/>
    <mergeCell ref="R10:T10"/>
    <mergeCell ref="U10:W10"/>
    <mergeCell ref="X10:Z10"/>
    <mergeCell ref="K9:N9"/>
    <mergeCell ref="O9:Q9"/>
    <mergeCell ref="R9:T9"/>
    <mergeCell ref="U9:W9"/>
    <mergeCell ref="X9:Z9"/>
    <mergeCell ref="K12:N12"/>
    <mergeCell ref="O12:Q12"/>
    <mergeCell ref="R12:T12"/>
    <mergeCell ref="U12:W12"/>
    <mergeCell ref="X12:Z12"/>
    <mergeCell ref="K11:N11"/>
    <mergeCell ref="O11:Q11"/>
    <mergeCell ref="R11:T11"/>
    <mergeCell ref="U11:W11"/>
    <mergeCell ref="X11:Z11"/>
    <mergeCell ref="K14:N14"/>
    <mergeCell ref="O14:Q14"/>
    <mergeCell ref="R14:T14"/>
    <mergeCell ref="U14:W14"/>
    <mergeCell ref="X14:Z14"/>
    <mergeCell ref="K13:N13"/>
    <mergeCell ref="O13:Q13"/>
    <mergeCell ref="R13:T13"/>
    <mergeCell ref="U13:W13"/>
    <mergeCell ref="X13:Z13"/>
    <mergeCell ref="K18:X18"/>
    <mergeCell ref="K19:X19"/>
    <mergeCell ref="K15:N15"/>
    <mergeCell ref="O15:Q15"/>
    <mergeCell ref="R15:T15"/>
    <mergeCell ref="U15:W15"/>
    <mergeCell ref="X15:Z15"/>
    <mergeCell ref="K16:N16"/>
    <mergeCell ref="O16:Q16"/>
    <mergeCell ref="R16:T16"/>
    <mergeCell ref="U16:W16"/>
    <mergeCell ref="X16:Z16"/>
  </mergeCells>
  <phoneticPr fontId="1"/>
  <pageMargins left="0.70866141732283472" right="0.70866141732283472" top="0.74803149606299213" bottom="0.74803149606299213" header="0.31496062992125984" footer="0.31496062992125984"/>
  <pageSetup paperSize="9" scale="99" firstPageNumber="15" orientation="portrait" useFirstPageNumber="1" r:id="rId1"/>
  <headerFooter scaleWithDoc="0">
    <oddFooter>&amp;C- 18 -</oddFooter>
    <firstFooter>&amp;C- 15 -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9BA0F-D221-4B32-9AF5-7BD136FC1FC9}">
  <sheetPr>
    <tabColor theme="0"/>
    <pageSetUpPr fitToPage="1"/>
  </sheetPr>
  <dimension ref="A1:AH51"/>
  <sheetViews>
    <sheetView zoomScaleNormal="100" zoomScaleSheetLayoutView="100" workbookViewId="0">
      <selection activeCell="BB5" sqref="BB5"/>
    </sheetView>
  </sheetViews>
  <sheetFormatPr defaultColWidth="3.125" defaultRowHeight="18.75" customHeight="1"/>
  <cols>
    <col min="1" max="2" width="3.125" style="1"/>
    <col min="3" max="3" width="3.5" style="1" bestFit="1" customWidth="1"/>
    <col min="4" max="258" width="3.125" style="1"/>
    <col min="259" max="259" width="3.5" style="1" bestFit="1" customWidth="1"/>
    <col min="260" max="514" width="3.125" style="1"/>
    <col min="515" max="515" width="3.5" style="1" bestFit="1" customWidth="1"/>
    <col min="516" max="770" width="3.125" style="1"/>
    <col min="771" max="771" width="3.5" style="1" bestFit="1" customWidth="1"/>
    <col min="772" max="1026" width="3.125" style="1"/>
    <col min="1027" max="1027" width="3.5" style="1" bestFit="1" customWidth="1"/>
    <col min="1028" max="1282" width="3.125" style="1"/>
    <col min="1283" max="1283" width="3.5" style="1" bestFit="1" customWidth="1"/>
    <col min="1284" max="1538" width="3.125" style="1"/>
    <col min="1539" max="1539" width="3.5" style="1" bestFit="1" customWidth="1"/>
    <col min="1540" max="1794" width="3.125" style="1"/>
    <col min="1795" max="1795" width="3.5" style="1" bestFit="1" customWidth="1"/>
    <col min="1796" max="2050" width="3.125" style="1"/>
    <col min="2051" max="2051" width="3.5" style="1" bestFit="1" customWidth="1"/>
    <col min="2052" max="2306" width="3.125" style="1"/>
    <col min="2307" max="2307" width="3.5" style="1" bestFit="1" customWidth="1"/>
    <col min="2308" max="2562" width="3.125" style="1"/>
    <col min="2563" max="2563" width="3.5" style="1" bestFit="1" customWidth="1"/>
    <col min="2564" max="2818" width="3.125" style="1"/>
    <col min="2819" max="2819" width="3.5" style="1" bestFit="1" customWidth="1"/>
    <col min="2820" max="3074" width="3.125" style="1"/>
    <col min="3075" max="3075" width="3.5" style="1" bestFit="1" customWidth="1"/>
    <col min="3076" max="3330" width="3.125" style="1"/>
    <col min="3331" max="3331" width="3.5" style="1" bestFit="1" customWidth="1"/>
    <col min="3332" max="3586" width="3.125" style="1"/>
    <col min="3587" max="3587" width="3.5" style="1" bestFit="1" customWidth="1"/>
    <col min="3588" max="3842" width="3.125" style="1"/>
    <col min="3843" max="3843" width="3.5" style="1" bestFit="1" customWidth="1"/>
    <col min="3844" max="4098" width="3.125" style="1"/>
    <col min="4099" max="4099" width="3.5" style="1" bestFit="1" customWidth="1"/>
    <col min="4100" max="4354" width="3.125" style="1"/>
    <col min="4355" max="4355" width="3.5" style="1" bestFit="1" customWidth="1"/>
    <col min="4356" max="4610" width="3.125" style="1"/>
    <col min="4611" max="4611" width="3.5" style="1" bestFit="1" customWidth="1"/>
    <col min="4612" max="4866" width="3.125" style="1"/>
    <col min="4867" max="4867" width="3.5" style="1" bestFit="1" customWidth="1"/>
    <col min="4868" max="5122" width="3.125" style="1"/>
    <col min="5123" max="5123" width="3.5" style="1" bestFit="1" customWidth="1"/>
    <col min="5124" max="5378" width="3.125" style="1"/>
    <col min="5379" max="5379" width="3.5" style="1" bestFit="1" customWidth="1"/>
    <col min="5380" max="5634" width="3.125" style="1"/>
    <col min="5635" max="5635" width="3.5" style="1" bestFit="1" customWidth="1"/>
    <col min="5636" max="5890" width="3.125" style="1"/>
    <col min="5891" max="5891" width="3.5" style="1" bestFit="1" customWidth="1"/>
    <col min="5892" max="6146" width="3.125" style="1"/>
    <col min="6147" max="6147" width="3.5" style="1" bestFit="1" customWidth="1"/>
    <col min="6148" max="6402" width="3.125" style="1"/>
    <col min="6403" max="6403" width="3.5" style="1" bestFit="1" customWidth="1"/>
    <col min="6404" max="6658" width="3.125" style="1"/>
    <col min="6659" max="6659" width="3.5" style="1" bestFit="1" customWidth="1"/>
    <col min="6660" max="6914" width="3.125" style="1"/>
    <col min="6915" max="6915" width="3.5" style="1" bestFit="1" customWidth="1"/>
    <col min="6916" max="7170" width="3.125" style="1"/>
    <col min="7171" max="7171" width="3.5" style="1" bestFit="1" customWidth="1"/>
    <col min="7172" max="7426" width="3.125" style="1"/>
    <col min="7427" max="7427" width="3.5" style="1" bestFit="1" customWidth="1"/>
    <col min="7428" max="7682" width="3.125" style="1"/>
    <col min="7683" max="7683" width="3.5" style="1" bestFit="1" customWidth="1"/>
    <col min="7684" max="7938" width="3.125" style="1"/>
    <col min="7939" max="7939" width="3.5" style="1" bestFit="1" customWidth="1"/>
    <col min="7940" max="8194" width="3.125" style="1"/>
    <col min="8195" max="8195" width="3.5" style="1" bestFit="1" customWidth="1"/>
    <col min="8196" max="8450" width="3.125" style="1"/>
    <col min="8451" max="8451" width="3.5" style="1" bestFit="1" customWidth="1"/>
    <col min="8452" max="8706" width="3.125" style="1"/>
    <col min="8707" max="8707" width="3.5" style="1" bestFit="1" customWidth="1"/>
    <col min="8708" max="8962" width="3.125" style="1"/>
    <col min="8963" max="8963" width="3.5" style="1" bestFit="1" customWidth="1"/>
    <col min="8964" max="9218" width="3.125" style="1"/>
    <col min="9219" max="9219" width="3.5" style="1" bestFit="1" customWidth="1"/>
    <col min="9220" max="9474" width="3.125" style="1"/>
    <col min="9475" max="9475" width="3.5" style="1" bestFit="1" customWidth="1"/>
    <col min="9476" max="9730" width="3.125" style="1"/>
    <col min="9731" max="9731" width="3.5" style="1" bestFit="1" customWidth="1"/>
    <col min="9732" max="9986" width="3.125" style="1"/>
    <col min="9987" max="9987" width="3.5" style="1" bestFit="1" customWidth="1"/>
    <col min="9988" max="10242" width="3.125" style="1"/>
    <col min="10243" max="10243" width="3.5" style="1" bestFit="1" customWidth="1"/>
    <col min="10244" max="10498" width="3.125" style="1"/>
    <col min="10499" max="10499" width="3.5" style="1" bestFit="1" customWidth="1"/>
    <col min="10500" max="10754" width="3.125" style="1"/>
    <col min="10755" max="10755" width="3.5" style="1" bestFit="1" customWidth="1"/>
    <col min="10756" max="11010" width="3.125" style="1"/>
    <col min="11011" max="11011" width="3.5" style="1" bestFit="1" customWidth="1"/>
    <col min="11012" max="11266" width="3.125" style="1"/>
    <col min="11267" max="11267" width="3.5" style="1" bestFit="1" customWidth="1"/>
    <col min="11268" max="11522" width="3.125" style="1"/>
    <col min="11523" max="11523" width="3.5" style="1" bestFit="1" customWidth="1"/>
    <col min="11524" max="11778" width="3.125" style="1"/>
    <col min="11779" max="11779" width="3.5" style="1" bestFit="1" customWidth="1"/>
    <col min="11780" max="12034" width="3.125" style="1"/>
    <col min="12035" max="12035" width="3.5" style="1" bestFit="1" customWidth="1"/>
    <col min="12036" max="12290" width="3.125" style="1"/>
    <col min="12291" max="12291" width="3.5" style="1" bestFit="1" customWidth="1"/>
    <col min="12292" max="12546" width="3.125" style="1"/>
    <col min="12547" max="12547" width="3.5" style="1" bestFit="1" customWidth="1"/>
    <col min="12548" max="12802" width="3.125" style="1"/>
    <col min="12803" max="12803" width="3.5" style="1" bestFit="1" customWidth="1"/>
    <col min="12804" max="13058" width="3.125" style="1"/>
    <col min="13059" max="13059" width="3.5" style="1" bestFit="1" customWidth="1"/>
    <col min="13060" max="13314" width="3.125" style="1"/>
    <col min="13315" max="13315" width="3.5" style="1" bestFit="1" customWidth="1"/>
    <col min="13316" max="13570" width="3.125" style="1"/>
    <col min="13571" max="13571" width="3.5" style="1" bestFit="1" customWidth="1"/>
    <col min="13572" max="13826" width="3.125" style="1"/>
    <col min="13827" max="13827" width="3.5" style="1" bestFit="1" customWidth="1"/>
    <col min="13828" max="14082" width="3.125" style="1"/>
    <col min="14083" max="14083" width="3.5" style="1" bestFit="1" customWidth="1"/>
    <col min="14084" max="14338" width="3.125" style="1"/>
    <col min="14339" max="14339" width="3.5" style="1" bestFit="1" customWidth="1"/>
    <col min="14340" max="14594" width="3.125" style="1"/>
    <col min="14595" max="14595" width="3.5" style="1" bestFit="1" customWidth="1"/>
    <col min="14596" max="14850" width="3.125" style="1"/>
    <col min="14851" max="14851" width="3.5" style="1" bestFit="1" customWidth="1"/>
    <col min="14852" max="15106" width="3.125" style="1"/>
    <col min="15107" max="15107" width="3.5" style="1" bestFit="1" customWidth="1"/>
    <col min="15108" max="15362" width="3.125" style="1"/>
    <col min="15363" max="15363" width="3.5" style="1" bestFit="1" customWidth="1"/>
    <col min="15364" max="15618" width="3.125" style="1"/>
    <col min="15619" max="15619" width="3.5" style="1" bestFit="1" customWidth="1"/>
    <col min="15620" max="15874" width="3.125" style="1"/>
    <col min="15875" max="15875" width="3.5" style="1" bestFit="1" customWidth="1"/>
    <col min="15876" max="16130" width="3.125" style="1"/>
    <col min="16131" max="16131" width="3.5" style="1" bestFit="1" customWidth="1"/>
    <col min="16132" max="16384" width="3.125" style="1"/>
  </cols>
  <sheetData>
    <row r="1" spans="1:34" s="10" customFormat="1" ht="21">
      <c r="A1" s="283" t="s">
        <v>72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</row>
    <row r="3" spans="1:34" ht="18.75" customHeight="1">
      <c r="A3" s="284" t="s">
        <v>73</v>
      </c>
      <c r="B3" s="284"/>
      <c r="C3" s="284"/>
      <c r="D3" s="285"/>
      <c r="E3" s="286" t="s">
        <v>2</v>
      </c>
      <c r="F3" s="284"/>
      <c r="G3" s="284"/>
      <c r="H3" s="285"/>
      <c r="I3" s="286" t="s">
        <v>74</v>
      </c>
      <c r="J3" s="284"/>
      <c r="K3" s="284"/>
      <c r="L3" s="285"/>
      <c r="M3" s="286" t="s">
        <v>75</v>
      </c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5"/>
      <c r="Y3" s="286" t="s">
        <v>76</v>
      </c>
      <c r="Z3" s="284"/>
      <c r="AA3" s="284"/>
      <c r="AB3" s="285"/>
      <c r="AC3" s="17"/>
      <c r="AD3" s="17"/>
      <c r="AE3" s="17"/>
      <c r="AF3" s="18"/>
      <c r="AG3" s="18"/>
      <c r="AH3" s="18"/>
    </row>
    <row r="4" spans="1:34" ht="18.75" customHeight="1">
      <c r="A4" s="279"/>
      <c r="B4" s="279"/>
      <c r="C4" s="279"/>
      <c r="D4" s="280"/>
      <c r="E4" s="278"/>
      <c r="F4" s="279"/>
      <c r="G4" s="279"/>
      <c r="H4" s="280"/>
      <c r="I4" s="278" t="s">
        <v>77</v>
      </c>
      <c r="J4" s="279"/>
      <c r="K4" s="279"/>
      <c r="L4" s="280"/>
      <c r="M4" s="224" t="s">
        <v>12</v>
      </c>
      <c r="N4" s="225"/>
      <c r="O4" s="225"/>
      <c r="P4" s="226"/>
      <c r="Q4" s="224" t="s">
        <v>13</v>
      </c>
      <c r="R4" s="225"/>
      <c r="S4" s="225"/>
      <c r="T4" s="226"/>
      <c r="U4" s="224" t="s">
        <v>14</v>
      </c>
      <c r="V4" s="225"/>
      <c r="W4" s="225"/>
      <c r="X4" s="226"/>
      <c r="Y4" s="278" t="s">
        <v>77</v>
      </c>
      <c r="Z4" s="279"/>
      <c r="AA4" s="279"/>
      <c r="AB4" s="280"/>
      <c r="AC4" s="19"/>
      <c r="AD4" s="19"/>
      <c r="AE4" s="19"/>
      <c r="AF4" s="12"/>
      <c r="AG4" s="12"/>
      <c r="AH4" s="12"/>
    </row>
    <row r="5" spans="1:34" ht="18.75" customHeight="1">
      <c r="D5" s="20"/>
      <c r="E5" s="281" t="s">
        <v>78</v>
      </c>
      <c r="F5" s="236"/>
      <c r="G5" s="236"/>
      <c r="H5" s="236"/>
      <c r="I5" s="236" t="s">
        <v>79</v>
      </c>
      <c r="J5" s="236"/>
      <c r="K5" s="236"/>
      <c r="L5" s="236"/>
      <c r="M5" s="236" t="s">
        <v>80</v>
      </c>
      <c r="N5" s="236"/>
      <c r="O5" s="236"/>
      <c r="P5" s="236"/>
      <c r="Q5" s="236" t="s">
        <v>80</v>
      </c>
      <c r="R5" s="236"/>
      <c r="S5" s="236"/>
      <c r="T5" s="236"/>
      <c r="U5" s="236" t="s">
        <v>80</v>
      </c>
      <c r="V5" s="236"/>
      <c r="W5" s="236"/>
      <c r="X5" s="236"/>
      <c r="Y5" s="236" t="s">
        <v>79</v>
      </c>
      <c r="Z5" s="236"/>
      <c r="AA5" s="236"/>
      <c r="AB5" s="282"/>
      <c r="AC5" s="287"/>
      <c r="AD5" s="287"/>
      <c r="AE5" s="287"/>
      <c r="AF5" s="287"/>
      <c r="AG5" s="287"/>
      <c r="AH5" s="287"/>
    </row>
    <row r="6" spans="1:34" ht="18.75" customHeight="1">
      <c r="A6" s="230" t="s">
        <v>81</v>
      </c>
      <c r="B6" s="230"/>
      <c r="C6" s="1">
        <v>9</v>
      </c>
      <c r="D6" s="20" t="s">
        <v>1</v>
      </c>
      <c r="E6" s="252">
        <v>1727</v>
      </c>
      <c r="F6" s="253"/>
      <c r="G6" s="253"/>
      <c r="H6" s="253"/>
      <c r="I6" s="271" t="s">
        <v>82</v>
      </c>
      <c r="J6" s="271"/>
      <c r="K6" s="271"/>
      <c r="L6" s="271"/>
      <c r="M6" s="253">
        <v>8717</v>
      </c>
      <c r="N6" s="253"/>
      <c r="O6" s="253"/>
      <c r="P6" s="253"/>
      <c r="Q6" s="253">
        <v>4251</v>
      </c>
      <c r="R6" s="253"/>
      <c r="S6" s="253"/>
      <c r="T6" s="253"/>
      <c r="U6" s="253">
        <v>4466</v>
      </c>
      <c r="V6" s="253"/>
      <c r="W6" s="253"/>
      <c r="X6" s="253"/>
      <c r="Y6" s="276" t="s">
        <v>82</v>
      </c>
      <c r="Z6" s="276"/>
      <c r="AA6" s="276"/>
      <c r="AB6" s="277"/>
      <c r="AC6" s="237" t="s">
        <v>83</v>
      </c>
      <c r="AD6" s="237"/>
      <c r="AE6" s="237"/>
      <c r="AF6" s="237"/>
      <c r="AG6" s="237"/>
      <c r="AH6" s="237"/>
    </row>
    <row r="7" spans="1:34" ht="18.75" customHeight="1">
      <c r="A7" s="230"/>
      <c r="B7" s="230"/>
      <c r="C7" s="1">
        <v>14</v>
      </c>
      <c r="D7" s="20"/>
      <c r="E7" s="252">
        <v>1968</v>
      </c>
      <c r="F7" s="253"/>
      <c r="G7" s="253"/>
      <c r="H7" s="253"/>
      <c r="I7" s="254">
        <v>14</v>
      </c>
      <c r="J7" s="254"/>
      <c r="K7" s="254"/>
      <c r="L7" s="254"/>
      <c r="M7" s="253">
        <v>10173</v>
      </c>
      <c r="N7" s="253"/>
      <c r="O7" s="253"/>
      <c r="P7" s="253"/>
      <c r="Q7" s="253">
        <v>5020</v>
      </c>
      <c r="R7" s="253"/>
      <c r="S7" s="253"/>
      <c r="T7" s="253"/>
      <c r="U7" s="253">
        <v>5153</v>
      </c>
      <c r="V7" s="253"/>
      <c r="W7" s="253"/>
      <c r="X7" s="253"/>
      <c r="Y7" s="254">
        <v>16.7</v>
      </c>
      <c r="Z7" s="254"/>
      <c r="AA7" s="254"/>
      <c r="AB7" s="272"/>
      <c r="AC7" s="235" t="s">
        <v>84</v>
      </c>
      <c r="AD7" s="235"/>
      <c r="AE7" s="235"/>
      <c r="AF7" s="235"/>
      <c r="AG7" s="235"/>
      <c r="AH7" s="235"/>
    </row>
    <row r="8" spans="1:34" ht="18.75" customHeight="1">
      <c r="A8" s="230" t="s">
        <v>85</v>
      </c>
      <c r="B8" s="230"/>
      <c r="C8" s="1">
        <v>5</v>
      </c>
      <c r="D8" s="20"/>
      <c r="E8" s="252">
        <v>2164</v>
      </c>
      <c r="F8" s="253"/>
      <c r="G8" s="253"/>
      <c r="H8" s="253"/>
      <c r="I8" s="254">
        <v>10</v>
      </c>
      <c r="J8" s="254"/>
      <c r="K8" s="254"/>
      <c r="L8" s="254"/>
      <c r="M8" s="253">
        <v>10856</v>
      </c>
      <c r="N8" s="253"/>
      <c r="O8" s="253"/>
      <c r="P8" s="253"/>
      <c r="Q8" s="253">
        <v>5330</v>
      </c>
      <c r="R8" s="253"/>
      <c r="S8" s="253"/>
      <c r="T8" s="253"/>
      <c r="U8" s="253">
        <v>5526</v>
      </c>
      <c r="V8" s="253"/>
      <c r="W8" s="253"/>
      <c r="X8" s="253"/>
      <c r="Y8" s="254">
        <v>6.7</v>
      </c>
      <c r="Z8" s="254"/>
      <c r="AA8" s="254"/>
      <c r="AB8" s="272"/>
      <c r="AC8" s="235" t="s">
        <v>84</v>
      </c>
      <c r="AD8" s="235"/>
      <c r="AE8" s="235"/>
      <c r="AF8" s="235"/>
      <c r="AG8" s="235"/>
      <c r="AH8" s="235"/>
    </row>
    <row r="9" spans="1:34" ht="18.75" customHeight="1">
      <c r="A9" s="237"/>
      <c r="B9" s="237"/>
      <c r="C9" s="1">
        <v>10</v>
      </c>
      <c r="D9" s="20"/>
      <c r="E9" s="252">
        <v>2384</v>
      </c>
      <c r="F9" s="253"/>
      <c r="G9" s="253"/>
      <c r="H9" s="253"/>
      <c r="I9" s="254">
        <v>10.199999999999999</v>
      </c>
      <c r="J9" s="254"/>
      <c r="K9" s="254"/>
      <c r="L9" s="254"/>
      <c r="M9" s="253">
        <v>11918</v>
      </c>
      <c r="N9" s="253"/>
      <c r="O9" s="253"/>
      <c r="P9" s="253"/>
      <c r="Q9" s="269" t="s">
        <v>82</v>
      </c>
      <c r="R9" s="269"/>
      <c r="S9" s="269"/>
      <c r="T9" s="269"/>
      <c r="U9" s="269" t="s">
        <v>82</v>
      </c>
      <c r="V9" s="269"/>
      <c r="W9" s="269"/>
      <c r="X9" s="269"/>
      <c r="Y9" s="254">
        <v>9.8000000000000007</v>
      </c>
      <c r="Z9" s="254"/>
      <c r="AA9" s="254"/>
      <c r="AB9" s="272"/>
      <c r="AC9" s="235" t="s">
        <v>84</v>
      </c>
      <c r="AD9" s="235"/>
      <c r="AE9" s="235"/>
      <c r="AF9" s="235"/>
      <c r="AG9" s="235"/>
      <c r="AH9" s="235"/>
    </row>
    <row r="10" spans="1:34" ht="18.75" customHeight="1">
      <c r="A10" s="237"/>
      <c r="B10" s="237"/>
      <c r="C10" s="1">
        <v>15</v>
      </c>
      <c r="D10" s="20"/>
      <c r="E10" s="252">
        <v>2459</v>
      </c>
      <c r="F10" s="253"/>
      <c r="G10" s="253"/>
      <c r="H10" s="253"/>
      <c r="I10" s="254">
        <v>3.1</v>
      </c>
      <c r="J10" s="254"/>
      <c r="K10" s="254"/>
      <c r="L10" s="254"/>
      <c r="M10" s="253">
        <v>12750</v>
      </c>
      <c r="N10" s="253"/>
      <c r="O10" s="253"/>
      <c r="P10" s="253"/>
      <c r="Q10" s="253">
        <v>5999</v>
      </c>
      <c r="R10" s="253"/>
      <c r="S10" s="253"/>
      <c r="T10" s="253"/>
      <c r="U10" s="253">
        <v>6751</v>
      </c>
      <c r="V10" s="253"/>
      <c r="W10" s="253"/>
      <c r="X10" s="253"/>
      <c r="Y10" s="254">
        <v>7</v>
      </c>
      <c r="Z10" s="254"/>
      <c r="AA10" s="254"/>
      <c r="AB10" s="272"/>
      <c r="AC10" s="235" t="s">
        <v>84</v>
      </c>
      <c r="AD10" s="235"/>
      <c r="AE10" s="235"/>
      <c r="AF10" s="235"/>
      <c r="AG10" s="235"/>
      <c r="AH10" s="235"/>
    </row>
    <row r="11" spans="1:34" ht="18.75" customHeight="1">
      <c r="A11" s="265"/>
      <c r="B11" s="265"/>
      <c r="C11" s="21">
        <v>18</v>
      </c>
      <c r="D11" s="22"/>
      <c r="E11" s="266">
        <v>4969</v>
      </c>
      <c r="F11" s="267"/>
      <c r="G11" s="267"/>
      <c r="H11" s="267"/>
      <c r="I11" s="268">
        <v>102.1</v>
      </c>
      <c r="J11" s="268"/>
      <c r="K11" s="268"/>
      <c r="L11" s="268"/>
      <c r="M11" s="267">
        <v>26379</v>
      </c>
      <c r="N11" s="267"/>
      <c r="O11" s="267"/>
      <c r="P11" s="267"/>
      <c r="Q11" s="267">
        <v>12633</v>
      </c>
      <c r="R11" s="267"/>
      <c r="S11" s="267"/>
      <c r="T11" s="267"/>
      <c r="U11" s="267">
        <v>13746</v>
      </c>
      <c r="V11" s="267"/>
      <c r="W11" s="267"/>
      <c r="X11" s="267"/>
      <c r="Y11" s="268">
        <v>106.9</v>
      </c>
      <c r="Z11" s="268"/>
      <c r="AA11" s="268"/>
      <c r="AB11" s="273"/>
      <c r="AC11" s="265" t="s">
        <v>86</v>
      </c>
      <c r="AD11" s="265"/>
      <c r="AE11" s="265"/>
      <c r="AF11" s="265"/>
      <c r="AG11" s="265"/>
      <c r="AH11" s="265"/>
    </row>
    <row r="12" spans="1:34" ht="18.75" customHeight="1">
      <c r="A12" s="237"/>
      <c r="B12" s="237"/>
      <c r="C12" s="1">
        <v>19</v>
      </c>
      <c r="D12" s="20"/>
      <c r="E12" s="252">
        <v>5239</v>
      </c>
      <c r="F12" s="253"/>
      <c r="G12" s="253"/>
      <c r="H12" s="253"/>
      <c r="I12" s="254">
        <v>5.4</v>
      </c>
      <c r="J12" s="254"/>
      <c r="K12" s="254"/>
      <c r="L12" s="254"/>
      <c r="M12" s="253">
        <v>26788</v>
      </c>
      <c r="N12" s="253"/>
      <c r="O12" s="253"/>
      <c r="P12" s="253"/>
      <c r="Q12" s="253">
        <v>12225</v>
      </c>
      <c r="R12" s="253"/>
      <c r="S12" s="253"/>
      <c r="T12" s="253"/>
      <c r="U12" s="253">
        <v>14563</v>
      </c>
      <c r="V12" s="253"/>
      <c r="W12" s="253"/>
      <c r="X12" s="253"/>
      <c r="Y12" s="254">
        <v>1.6</v>
      </c>
      <c r="Z12" s="254"/>
      <c r="AA12" s="254"/>
      <c r="AB12" s="272"/>
      <c r="AC12" s="235" t="s">
        <v>84</v>
      </c>
      <c r="AD12" s="235"/>
      <c r="AE12" s="235"/>
      <c r="AF12" s="235"/>
      <c r="AG12" s="235"/>
      <c r="AH12" s="235"/>
    </row>
    <row r="13" spans="1:34" ht="18.75" customHeight="1">
      <c r="A13" s="237"/>
      <c r="B13" s="237"/>
      <c r="C13" s="1">
        <v>20</v>
      </c>
      <c r="D13" s="20"/>
      <c r="E13" s="252">
        <v>6527</v>
      </c>
      <c r="F13" s="253"/>
      <c r="G13" s="253"/>
      <c r="H13" s="253"/>
      <c r="I13" s="254">
        <v>24.6</v>
      </c>
      <c r="J13" s="254"/>
      <c r="K13" s="254"/>
      <c r="L13" s="254"/>
      <c r="M13" s="253">
        <v>33328</v>
      </c>
      <c r="N13" s="253"/>
      <c r="O13" s="253"/>
      <c r="P13" s="253"/>
      <c r="Q13" s="253">
        <v>15460</v>
      </c>
      <c r="R13" s="253"/>
      <c r="S13" s="253"/>
      <c r="T13" s="253"/>
      <c r="U13" s="253">
        <v>17868</v>
      </c>
      <c r="V13" s="253"/>
      <c r="W13" s="253"/>
      <c r="X13" s="253"/>
      <c r="Y13" s="254">
        <v>24.4</v>
      </c>
      <c r="Z13" s="254"/>
      <c r="AA13" s="254"/>
      <c r="AB13" s="272"/>
      <c r="AC13" s="235" t="s">
        <v>84</v>
      </c>
      <c r="AD13" s="235"/>
      <c r="AE13" s="235"/>
      <c r="AF13" s="235"/>
      <c r="AG13" s="235"/>
      <c r="AH13" s="235"/>
    </row>
    <row r="14" spans="1:34" ht="18.75" customHeight="1">
      <c r="A14" s="237"/>
      <c r="B14" s="237"/>
      <c r="C14" s="1">
        <v>21</v>
      </c>
      <c r="D14" s="20"/>
      <c r="E14" s="252">
        <v>6541</v>
      </c>
      <c r="F14" s="253"/>
      <c r="G14" s="253"/>
      <c r="H14" s="253"/>
      <c r="I14" s="254">
        <v>0.2</v>
      </c>
      <c r="J14" s="254"/>
      <c r="K14" s="254"/>
      <c r="L14" s="254"/>
      <c r="M14" s="253">
        <v>32706</v>
      </c>
      <c r="N14" s="253"/>
      <c r="O14" s="253"/>
      <c r="P14" s="253"/>
      <c r="Q14" s="253">
        <v>15431</v>
      </c>
      <c r="R14" s="253"/>
      <c r="S14" s="253"/>
      <c r="T14" s="253"/>
      <c r="U14" s="253">
        <v>17275</v>
      </c>
      <c r="V14" s="253"/>
      <c r="W14" s="253"/>
      <c r="X14" s="253"/>
      <c r="Y14" s="271" t="s">
        <v>87</v>
      </c>
      <c r="Z14" s="271"/>
      <c r="AA14" s="271"/>
      <c r="AB14" s="274"/>
      <c r="AC14" s="235" t="s">
        <v>84</v>
      </c>
      <c r="AD14" s="235"/>
      <c r="AE14" s="235"/>
      <c r="AF14" s="235"/>
      <c r="AG14" s="235"/>
      <c r="AH14" s="235"/>
    </row>
    <row r="15" spans="1:34" ht="18.75" customHeight="1">
      <c r="A15" s="258"/>
      <c r="B15" s="258"/>
      <c r="C15" s="23">
        <v>22</v>
      </c>
      <c r="D15" s="24"/>
      <c r="E15" s="259">
        <v>6707</v>
      </c>
      <c r="F15" s="260"/>
      <c r="G15" s="260"/>
      <c r="H15" s="260"/>
      <c r="I15" s="261">
        <v>2.5</v>
      </c>
      <c r="J15" s="261"/>
      <c r="K15" s="261"/>
      <c r="L15" s="261"/>
      <c r="M15" s="260">
        <v>34151</v>
      </c>
      <c r="N15" s="260"/>
      <c r="O15" s="260"/>
      <c r="P15" s="260"/>
      <c r="Q15" s="260">
        <v>16538</v>
      </c>
      <c r="R15" s="260"/>
      <c r="S15" s="260"/>
      <c r="T15" s="260"/>
      <c r="U15" s="260">
        <v>17613</v>
      </c>
      <c r="V15" s="260"/>
      <c r="W15" s="260"/>
      <c r="X15" s="260"/>
      <c r="Y15" s="261">
        <v>4.4000000000000004</v>
      </c>
      <c r="Z15" s="261"/>
      <c r="AA15" s="261"/>
      <c r="AB15" s="270"/>
      <c r="AC15" s="258" t="s">
        <v>88</v>
      </c>
      <c r="AD15" s="258"/>
      <c r="AE15" s="258"/>
      <c r="AF15" s="258"/>
      <c r="AG15" s="258"/>
      <c r="AH15" s="258"/>
    </row>
    <row r="16" spans="1:34" ht="18.75" customHeight="1">
      <c r="A16" s="237"/>
      <c r="B16" s="237"/>
      <c r="C16" s="1">
        <v>23</v>
      </c>
      <c r="D16" s="20"/>
      <c r="E16" s="252">
        <v>6729</v>
      </c>
      <c r="F16" s="253"/>
      <c r="G16" s="253"/>
      <c r="H16" s="253"/>
      <c r="I16" s="254">
        <v>0.3</v>
      </c>
      <c r="J16" s="254"/>
      <c r="K16" s="254"/>
      <c r="L16" s="254"/>
      <c r="M16" s="253">
        <v>34708</v>
      </c>
      <c r="N16" s="253"/>
      <c r="O16" s="253"/>
      <c r="P16" s="253"/>
      <c r="Q16" s="253">
        <v>16869</v>
      </c>
      <c r="R16" s="253"/>
      <c r="S16" s="253"/>
      <c r="T16" s="253"/>
      <c r="U16" s="253">
        <v>17839</v>
      </c>
      <c r="V16" s="253"/>
      <c r="W16" s="253"/>
      <c r="X16" s="253"/>
      <c r="Y16" s="254">
        <v>1.6</v>
      </c>
      <c r="Z16" s="254"/>
      <c r="AA16" s="254"/>
      <c r="AB16" s="272"/>
      <c r="AC16" s="237" t="s">
        <v>89</v>
      </c>
      <c r="AD16" s="237"/>
      <c r="AE16" s="237"/>
      <c r="AF16" s="237"/>
      <c r="AG16" s="237"/>
      <c r="AH16" s="237"/>
    </row>
    <row r="17" spans="1:34" ht="18.75" customHeight="1">
      <c r="A17" s="237"/>
      <c r="B17" s="237"/>
      <c r="C17" s="1">
        <v>24</v>
      </c>
      <c r="D17" s="20"/>
      <c r="E17" s="252">
        <v>6762</v>
      </c>
      <c r="F17" s="253"/>
      <c r="G17" s="253"/>
      <c r="H17" s="253"/>
      <c r="I17" s="254">
        <v>0.5</v>
      </c>
      <c r="J17" s="254"/>
      <c r="K17" s="254"/>
      <c r="L17" s="254"/>
      <c r="M17" s="253">
        <v>34803</v>
      </c>
      <c r="N17" s="253"/>
      <c r="O17" s="253"/>
      <c r="P17" s="253"/>
      <c r="Q17" s="253">
        <v>16925</v>
      </c>
      <c r="R17" s="253"/>
      <c r="S17" s="253"/>
      <c r="T17" s="253"/>
      <c r="U17" s="253">
        <v>17878</v>
      </c>
      <c r="V17" s="253"/>
      <c r="W17" s="253"/>
      <c r="X17" s="253"/>
      <c r="Y17" s="254">
        <v>0.3</v>
      </c>
      <c r="Z17" s="254"/>
      <c r="AA17" s="254"/>
      <c r="AB17" s="272"/>
      <c r="AC17" s="237" t="s">
        <v>90</v>
      </c>
      <c r="AD17" s="237"/>
      <c r="AE17" s="237"/>
      <c r="AF17" s="237"/>
      <c r="AG17" s="237"/>
      <c r="AH17" s="237"/>
    </row>
    <row r="18" spans="1:34" ht="18.75" customHeight="1">
      <c r="A18" s="237"/>
      <c r="B18" s="237"/>
      <c r="C18" s="1">
        <v>25</v>
      </c>
      <c r="D18" s="20"/>
      <c r="E18" s="252">
        <v>6685</v>
      </c>
      <c r="F18" s="253"/>
      <c r="G18" s="253"/>
      <c r="H18" s="253"/>
      <c r="I18" s="271" t="s">
        <v>91</v>
      </c>
      <c r="J18" s="271"/>
      <c r="K18" s="271"/>
      <c r="L18" s="271"/>
      <c r="M18" s="253">
        <v>34839</v>
      </c>
      <c r="N18" s="253"/>
      <c r="O18" s="253"/>
      <c r="P18" s="253"/>
      <c r="Q18" s="253">
        <v>16961</v>
      </c>
      <c r="R18" s="253"/>
      <c r="S18" s="253"/>
      <c r="T18" s="253"/>
      <c r="U18" s="253">
        <v>17878</v>
      </c>
      <c r="V18" s="253"/>
      <c r="W18" s="253"/>
      <c r="X18" s="253"/>
      <c r="Y18" s="254">
        <v>0.1</v>
      </c>
      <c r="Z18" s="254"/>
      <c r="AA18" s="254"/>
      <c r="AB18" s="272"/>
      <c r="AC18" s="237" t="s">
        <v>83</v>
      </c>
      <c r="AD18" s="237"/>
      <c r="AE18" s="237"/>
      <c r="AF18" s="237"/>
      <c r="AG18" s="237"/>
      <c r="AH18" s="237"/>
    </row>
    <row r="19" spans="1:34" ht="18.75" customHeight="1">
      <c r="A19" s="237"/>
      <c r="B19" s="237"/>
      <c r="C19" s="1">
        <v>26</v>
      </c>
      <c r="D19" s="20"/>
      <c r="E19" s="252">
        <v>6748</v>
      </c>
      <c r="F19" s="253"/>
      <c r="G19" s="253"/>
      <c r="H19" s="253"/>
      <c r="I19" s="254">
        <v>0.9</v>
      </c>
      <c r="J19" s="254"/>
      <c r="K19" s="254"/>
      <c r="L19" s="254"/>
      <c r="M19" s="253">
        <v>35521</v>
      </c>
      <c r="N19" s="253"/>
      <c r="O19" s="253"/>
      <c r="P19" s="253"/>
      <c r="Q19" s="253">
        <v>17330</v>
      </c>
      <c r="R19" s="253"/>
      <c r="S19" s="253"/>
      <c r="T19" s="253"/>
      <c r="U19" s="253">
        <v>18191</v>
      </c>
      <c r="V19" s="253"/>
      <c r="W19" s="253"/>
      <c r="X19" s="253"/>
      <c r="Y19" s="254">
        <v>2</v>
      </c>
      <c r="Z19" s="254"/>
      <c r="AA19" s="254"/>
      <c r="AB19" s="272"/>
      <c r="AC19" s="237"/>
      <c r="AD19" s="237"/>
      <c r="AE19" s="237"/>
      <c r="AF19" s="237"/>
      <c r="AG19" s="237"/>
      <c r="AH19" s="237"/>
    </row>
    <row r="20" spans="1:34" ht="18.75" customHeight="1">
      <c r="A20" s="237"/>
      <c r="B20" s="237"/>
      <c r="C20" s="1">
        <v>27</v>
      </c>
      <c r="D20" s="20"/>
      <c r="E20" s="252">
        <v>6714</v>
      </c>
      <c r="F20" s="253"/>
      <c r="G20" s="253"/>
      <c r="H20" s="253"/>
      <c r="I20" s="271" t="s">
        <v>92</v>
      </c>
      <c r="J20" s="271"/>
      <c r="K20" s="271"/>
      <c r="L20" s="271"/>
      <c r="M20" s="253">
        <v>35594</v>
      </c>
      <c r="N20" s="253"/>
      <c r="O20" s="253"/>
      <c r="P20" s="253"/>
      <c r="Q20" s="253">
        <v>17211</v>
      </c>
      <c r="R20" s="253"/>
      <c r="S20" s="253"/>
      <c r="T20" s="253"/>
      <c r="U20" s="253">
        <v>18383</v>
      </c>
      <c r="V20" s="253"/>
      <c r="W20" s="253"/>
      <c r="X20" s="253"/>
      <c r="Y20" s="254">
        <v>0.2</v>
      </c>
      <c r="Z20" s="254"/>
      <c r="AA20" s="254"/>
      <c r="AB20" s="272"/>
      <c r="AC20" s="237" t="s">
        <v>93</v>
      </c>
      <c r="AD20" s="237"/>
      <c r="AE20" s="237"/>
      <c r="AF20" s="237"/>
      <c r="AG20" s="237"/>
      <c r="AH20" s="237"/>
    </row>
    <row r="21" spans="1:34" ht="18.75" customHeight="1">
      <c r="A21" s="265"/>
      <c r="B21" s="265"/>
      <c r="C21" s="21">
        <v>28</v>
      </c>
      <c r="D21" s="22"/>
      <c r="E21" s="266">
        <v>6715</v>
      </c>
      <c r="F21" s="267"/>
      <c r="G21" s="267"/>
      <c r="H21" s="267"/>
      <c r="I21" s="268">
        <v>0</v>
      </c>
      <c r="J21" s="268"/>
      <c r="K21" s="268"/>
      <c r="L21" s="268"/>
      <c r="M21" s="267">
        <v>36156</v>
      </c>
      <c r="N21" s="267"/>
      <c r="O21" s="267"/>
      <c r="P21" s="267"/>
      <c r="Q21" s="267">
        <v>17503</v>
      </c>
      <c r="R21" s="267"/>
      <c r="S21" s="267"/>
      <c r="T21" s="267"/>
      <c r="U21" s="267">
        <v>18653</v>
      </c>
      <c r="V21" s="267"/>
      <c r="W21" s="267"/>
      <c r="X21" s="267"/>
      <c r="Y21" s="268">
        <v>1.6</v>
      </c>
      <c r="Z21" s="268"/>
      <c r="AA21" s="268"/>
      <c r="AB21" s="273"/>
      <c r="AC21" s="264" t="s">
        <v>94</v>
      </c>
      <c r="AD21" s="264"/>
      <c r="AE21" s="264"/>
      <c r="AF21" s="264"/>
      <c r="AG21" s="264"/>
      <c r="AH21" s="264"/>
    </row>
    <row r="22" spans="1:34" ht="18.75" customHeight="1">
      <c r="A22" s="237"/>
      <c r="B22" s="237"/>
      <c r="C22" s="1">
        <v>29</v>
      </c>
      <c r="D22" s="20"/>
      <c r="E22" s="275" t="s">
        <v>82</v>
      </c>
      <c r="F22" s="269"/>
      <c r="G22" s="269"/>
      <c r="H22" s="269"/>
      <c r="I22" s="269" t="s">
        <v>82</v>
      </c>
      <c r="J22" s="269"/>
      <c r="K22" s="269"/>
      <c r="L22" s="269"/>
      <c r="M22" s="253">
        <v>36513</v>
      </c>
      <c r="N22" s="253"/>
      <c r="O22" s="253"/>
      <c r="P22" s="253"/>
      <c r="Q22" s="269" t="s">
        <v>82</v>
      </c>
      <c r="R22" s="269"/>
      <c r="S22" s="269"/>
      <c r="T22" s="269"/>
      <c r="U22" s="269" t="s">
        <v>82</v>
      </c>
      <c r="V22" s="269"/>
      <c r="W22" s="269"/>
      <c r="X22" s="269"/>
      <c r="Y22" s="254">
        <v>1</v>
      </c>
      <c r="Z22" s="254"/>
      <c r="AA22" s="254"/>
      <c r="AB22" s="272"/>
      <c r="AC22" s="237" t="s">
        <v>95</v>
      </c>
      <c r="AD22" s="237"/>
      <c r="AE22" s="237"/>
      <c r="AF22" s="237"/>
      <c r="AG22" s="237"/>
      <c r="AH22" s="237"/>
    </row>
    <row r="23" spans="1:34" ht="18.75" customHeight="1">
      <c r="A23" s="237"/>
      <c r="B23" s="237"/>
      <c r="C23" s="1">
        <v>29</v>
      </c>
      <c r="D23" s="20"/>
      <c r="E23" s="252">
        <v>6023</v>
      </c>
      <c r="F23" s="253"/>
      <c r="G23" s="253"/>
      <c r="H23" s="253"/>
      <c r="I23" s="269" t="s">
        <v>82</v>
      </c>
      <c r="J23" s="269"/>
      <c r="K23" s="269"/>
      <c r="L23" s="269"/>
      <c r="M23" s="253">
        <v>31061</v>
      </c>
      <c r="N23" s="253"/>
      <c r="O23" s="253"/>
      <c r="P23" s="253"/>
      <c r="Q23" s="253">
        <v>15170</v>
      </c>
      <c r="R23" s="253"/>
      <c r="S23" s="253"/>
      <c r="T23" s="253"/>
      <c r="U23" s="253">
        <v>15891</v>
      </c>
      <c r="V23" s="253"/>
      <c r="W23" s="253"/>
      <c r="X23" s="253"/>
      <c r="Y23" s="271" t="s">
        <v>96</v>
      </c>
      <c r="Z23" s="271"/>
      <c r="AA23" s="271"/>
      <c r="AB23" s="274"/>
      <c r="AC23" s="237" t="s">
        <v>97</v>
      </c>
      <c r="AD23" s="237"/>
      <c r="AE23" s="237"/>
      <c r="AF23" s="237"/>
      <c r="AG23" s="237"/>
      <c r="AH23" s="237"/>
    </row>
    <row r="24" spans="1:34" ht="18.75" customHeight="1">
      <c r="A24" s="237"/>
      <c r="B24" s="237"/>
      <c r="C24" s="1">
        <v>30</v>
      </c>
      <c r="D24" s="20"/>
      <c r="E24" s="252">
        <v>6117</v>
      </c>
      <c r="F24" s="253"/>
      <c r="G24" s="253"/>
      <c r="H24" s="253"/>
      <c r="I24" s="254">
        <v>1.6</v>
      </c>
      <c r="J24" s="254"/>
      <c r="K24" s="254"/>
      <c r="L24" s="254"/>
      <c r="M24" s="253">
        <v>31307</v>
      </c>
      <c r="N24" s="253"/>
      <c r="O24" s="253"/>
      <c r="P24" s="253"/>
      <c r="Q24" s="253">
        <v>15277</v>
      </c>
      <c r="R24" s="253"/>
      <c r="S24" s="253"/>
      <c r="T24" s="253"/>
      <c r="U24" s="253">
        <v>16030</v>
      </c>
      <c r="V24" s="253"/>
      <c r="W24" s="253"/>
      <c r="X24" s="253"/>
      <c r="Y24" s="254">
        <v>0.8</v>
      </c>
      <c r="Z24" s="254"/>
      <c r="AA24" s="254"/>
      <c r="AB24" s="272"/>
      <c r="AC24" s="237" t="s">
        <v>98</v>
      </c>
      <c r="AD24" s="237"/>
      <c r="AE24" s="237"/>
      <c r="AF24" s="237"/>
      <c r="AG24" s="237"/>
      <c r="AH24" s="237"/>
    </row>
    <row r="25" spans="1:34" ht="18.75" customHeight="1">
      <c r="A25" s="258"/>
      <c r="B25" s="258"/>
      <c r="C25" s="23">
        <v>31</v>
      </c>
      <c r="D25" s="24"/>
      <c r="E25" s="259">
        <v>8523</v>
      </c>
      <c r="F25" s="260"/>
      <c r="G25" s="260"/>
      <c r="H25" s="260"/>
      <c r="I25" s="261">
        <v>39.299999999999997</v>
      </c>
      <c r="J25" s="261"/>
      <c r="K25" s="261"/>
      <c r="L25" s="261"/>
      <c r="M25" s="260">
        <v>44123</v>
      </c>
      <c r="N25" s="260"/>
      <c r="O25" s="260"/>
      <c r="P25" s="260"/>
      <c r="Q25" s="260">
        <v>21578</v>
      </c>
      <c r="R25" s="260"/>
      <c r="S25" s="260"/>
      <c r="T25" s="260"/>
      <c r="U25" s="260">
        <v>22545</v>
      </c>
      <c r="V25" s="260"/>
      <c r="W25" s="260"/>
      <c r="X25" s="260"/>
      <c r="Y25" s="261">
        <v>40.9</v>
      </c>
      <c r="Z25" s="261"/>
      <c r="AA25" s="261"/>
      <c r="AB25" s="270"/>
      <c r="AC25" s="258" t="s">
        <v>99</v>
      </c>
      <c r="AD25" s="258"/>
      <c r="AE25" s="258"/>
      <c r="AF25" s="258"/>
      <c r="AG25" s="258"/>
      <c r="AH25" s="258"/>
    </row>
    <row r="26" spans="1:34" ht="18.75" customHeight="1">
      <c r="A26" s="237"/>
      <c r="B26" s="237"/>
      <c r="C26" s="1">
        <v>32</v>
      </c>
      <c r="D26" s="20"/>
      <c r="E26" s="252">
        <v>8558</v>
      </c>
      <c r="F26" s="253"/>
      <c r="G26" s="253"/>
      <c r="H26" s="253"/>
      <c r="I26" s="254">
        <v>0.4</v>
      </c>
      <c r="J26" s="254"/>
      <c r="K26" s="254"/>
      <c r="L26" s="254"/>
      <c r="M26" s="253">
        <v>44327</v>
      </c>
      <c r="N26" s="253"/>
      <c r="O26" s="253"/>
      <c r="P26" s="253"/>
      <c r="Q26" s="253">
        <v>21646</v>
      </c>
      <c r="R26" s="253"/>
      <c r="S26" s="253"/>
      <c r="T26" s="253"/>
      <c r="U26" s="253">
        <v>22681</v>
      </c>
      <c r="V26" s="253"/>
      <c r="W26" s="253"/>
      <c r="X26" s="253"/>
      <c r="Y26" s="254">
        <v>0.5</v>
      </c>
      <c r="Z26" s="254"/>
      <c r="AA26" s="254"/>
      <c r="AB26" s="272"/>
      <c r="AC26" s="237" t="s">
        <v>98</v>
      </c>
      <c r="AD26" s="237"/>
      <c r="AE26" s="237"/>
      <c r="AF26" s="237"/>
      <c r="AG26" s="237"/>
      <c r="AH26" s="237"/>
    </row>
    <row r="27" spans="1:34" ht="18.75" customHeight="1">
      <c r="A27" s="237"/>
      <c r="B27" s="237"/>
      <c r="C27" s="1">
        <v>33</v>
      </c>
      <c r="D27" s="20"/>
      <c r="E27" s="252">
        <v>8575</v>
      </c>
      <c r="F27" s="253"/>
      <c r="G27" s="253"/>
      <c r="H27" s="253"/>
      <c r="I27" s="254">
        <v>0.2</v>
      </c>
      <c r="J27" s="254"/>
      <c r="K27" s="254"/>
      <c r="L27" s="254"/>
      <c r="M27" s="253">
        <v>44428</v>
      </c>
      <c r="N27" s="253"/>
      <c r="O27" s="253"/>
      <c r="P27" s="253"/>
      <c r="Q27" s="253">
        <v>21661</v>
      </c>
      <c r="R27" s="253"/>
      <c r="S27" s="253"/>
      <c r="T27" s="253"/>
      <c r="U27" s="253">
        <v>22767</v>
      </c>
      <c r="V27" s="253"/>
      <c r="W27" s="253"/>
      <c r="X27" s="253"/>
      <c r="Y27" s="254">
        <v>0.2</v>
      </c>
      <c r="Z27" s="254"/>
      <c r="AA27" s="254"/>
      <c r="AB27" s="272"/>
      <c r="AC27" s="235" t="s">
        <v>84</v>
      </c>
      <c r="AD27" s="235"/>
      <c r="AE27" s="235"/>
      <c r="AF27" s="235"/>
      <c r="AG27" s="235"/>
      <c r="AH27" s="235"/>
    </row>
    <row r="28" spans="1:34" ht="18.75" customHeight="1">
      <c r="A28" s="237"/>
      <c r="B28" s="237"/>
      <c r="C28" s="1">
        <v>34</v>
      </c>
      <c r="D28" s="20"/>
      <c r="E28" s="252">
        <v>8709</v>
      </c>
      <c r="F28" s="253"/>
      <c r="G28" s="253"/>
      <c r="H28" s="253"/>
      <c r="I28" s="254">
        <v>1.6</v>
      </c>
      <c r="J28" s="254"/>
      <c r="K28" s="254"/>
      <c r="L28" s="254"/>
      <c r="M28" s="253">
        <v>44639</v>
      </c>
      <c r="N28" s="253"/>
      <c r="O28" s="253"/>
      <c r="P28" s="253"/>
      <c r="Q28" s="253">
        <v>21777</v>
      </c>
      <c r="R28" s="253"/>
      <c r="S28" s="253"/>
      <c r="T28" s="253"/>
      <c r="U28" s="253">
        <v>22862</v>
      </c>
      <c r="V28" s="253"/>
      <c r="W28" s="253"/>
      <c r="X28" s="253"/>
      <c r="Y28" s="254">
        <v>0.5</v>
      </c>
      <c r="Z28" s="254"/>
      <c r="AA28" s="254"/>
      <c r="AB28" s="272"/>
      <c r="AC28" s="235" t="s">
        <v>84</v>
      </c>
      <c r="AD28" s="235"/>
      <c r="AE28" s="235"/>
      <c r="AF28" s="235"/>
      <c r="AG28" s="235"/>
      <c r="AH28" s="235"/>
    </row>
    <row r="29" spans="1:34" ht="18.75" customHeight="1">
      <c r="A29" s="237"/>
      <c r="B29" s="237"/>
      <c r="C29" s="1">
        <v>35</v>
      </c>
      <c r="D29" s="20"/>
      <c r="E29" s="252">
        <v>8878</v>
      </c>
      <c r="F29" s="253"/>
      <c r="G29" s="253"/>
      <c r="H29" s="253"/>
      <c r="I29" s="254">
        <v>1.9</v>
      </c>
      <c r="J29" s="254"/>
      <c r="K29" s="254"/>
      <c r="L29" s="254"/>
      <c r="M29" s="253">
        <v>44968</v>
      </c>
      <c r="N29" s="253"/>
      <c r="O29" s="253"/>
      <c r="P29" s="253"/>
      <c r="Q29" s="253">
        <v>21921</v>
      </c>
      <c r="R29" s="253"/>
      <c r="S29" s="253"/>
      <c r="T29" s="253"/>
      <c r="U29" s="253">
        <v>23047</v>
      </c>
      <c r="V29" s="253"/>
      <c r="W29" s="253"/>
      <c r="X29" s="253"/>
      <c r="Y29" s="254">
        <v>0.7</v>
      </c>
      <c r="Z29" s="254"/>
      <c r="AA29" s="254"/>
      <c r="AB29" s="272"/>
      <c r="AC29" s="235" t="s">
        <v>84</v>
      </c>
      <c r="AD29" s="235"/>
      <c r="AE29" s="235"/>
      <c r="AF29" s="235"/>
      <c r="AG29" s="235"/>
      <c r="AH29" s="235"/>
    </row>
    <row r="30" spans="1:34" ht="18.75" customHeight="1">
      <c r="A30" s="237"/>
      <c r="B30" s="237"/>
      <c r="C30" s="1">
        <v>36</v>
      </c>
      <c r="D30" s="20"/>
      <c r="E30" s="252">
        <v>9045</v>
      </c>
      <c r="F30" s="253"/>
      <c r="G30" s="253"/>
      <c r="H30" s="253"/>
      <c r="I30" s="254">
        <v>1.9</v>
      </c>
      <c r="J30" s="254"/>
      <c r="K30" s="254"/>
      <c r="L30" s="254"/>
      <c r="M30" s="253">
        <v>45247</v>
      </c>
      <c r="N30" s="253"/>
      <c r="O30" s="253"/>
      <c r="P30" s="253"/>
      <c r="Q30" s="253">
        <v>22057</v>
      </c>
      <c r="R30" s="253"/>
      <c r="S30" s="253"/>
      <c r="T30" s="253"/>
      <c r="U30" s="253">
        <v>23190</v>
      </c>
      <c r="V30" s="253"/>
      <c r="W30" s="253"/>
      <c r="X30" s="253"/>
      <c r="Y30" s="254">
        <v>0.7</v>
      </c>
      <c r="Z30" s="254"/>
      <c r="AA30" s="254"/>
      <c r="AB30" s="272"/>
      <c r="AC30" s="235" t="s">
        <v>84</v>
      </c>
      <c r="AD30" s="235"/>
      <c r="AE30" s="235"/>
      <c r="AF30" s="235"/>
      <c r="AG30" s="235"/>
      <c r="AH30" s="235"/>
    </row>
    <row r="31" spans="1:34" ht="18.75" customHeight="1">
      <c r="A31" s="265"/>
      <c r="B31" s="265"/>
      <c r="C31" s="21">
        <v>37</v>
      </c>
      <c r="D31" s="22"/>
      <c r="E31" s="266">
        <v>9336</v>
      </c>
      <c r="F31" s="267"/>
      <c r="G31" s="267"/>
      <c r="H31" s="267"/>
      <c r="I31" s="268">
        <v>3.2</v>
      </c>
      <c r="J31" s="268"/>
      <c r="K31" s="268"/>
      <c r="L31" s="268"/>
      <c r="M31" s="267">
        <v>45533</v>
      </c>
      <c r="N31" s="267"/>
      <c r="O31" s="267"/>
      <c r="P31" s="267"/>
      <c r="Q31" s="267">
        <v>22164</v>
      </c>
      <c r="R31" s="267"/>
      <c r="S31" s="267"/>
      <c r="T31" s="267"/>
      <c r="U31" s="267">
        <v>23369</v>
      </c>
      <c r="V31" s="267"/>
      <c r="W31" s="267"/>
      <c r="X31" s="267"/>
      <c r="Y31" s="268">
        <v>0.6</v>
      </c>
      <c r="Z31" s="268"/>
      <c r="AA31" s="268"/>
      <c r="AB31" s="273"/>
      <c r="AC31" s="264" t="s">
        <v>84</v>
      </c>
      <c r="AD31" s="264"/>
      <c r="AE31" s="264"/>
      <c r="AF31" s="264"/>
      <c r="AG31" s="264"/>
      <c r="AH31" s="264"/>
    </row>
    <row r="32" spans="1:34" ht="18.75" customHeight="1">
      <c r="A32" s="237"/>
      <c r="B32" s="237"/>
      <c r="C32" s="1">
        <v>38</v>
      </c>
      <c r="D32" s="20"/>
      <c r="E32" s="252">
        <v>9617</v>
      </c>
      <c r="F32" s="253"/>
      <c r="G32" s="253"/>
      <c r="H32" s="253"/>
      <c r="I32" s="254">
        <v>3</v>
      </c>
      <c r="J32" s="254"/>
      <c r="K32" s="254"/>
      <c r="L32" s="254"/>
      <c r="M32" s="253">
        <v>46109</v>
      </c>
      <c r="N32" s="253"/>
      <c r="O32" s="253"/>
      <c r="P32" s="253"/>
      <c r="Q32" s="253">
        <v>22495</v>
      </c>
      <c r="R32" s="253"/>
      <c r="S32" s="253"/>
      <c r="T32" s="253"/>
      <c r="U32" s="253">
        <v>23614</v>
      </c>
      <c r="V32" s="253"/>
      <c r="W32" s="253"/>
      <c r="X32" s="253"/>
      <c r="Y32" s="254">
        <v>1.3</v>
      </c>
      <c r="Z32" s="254"/>
      <c r="AA32" s="254"/>
      <c r="AB32" s="272"/>
      <c r="AC32" s="235" t="s">
        <v>84</v>
      </c>
      <c r="AD32" s="235"/>
      <c r="AE32" s="235"/>
      <c r="AF32" s="235"/>
      <c r="AG32" s="235"/>
      <c r="AH32" s="235"/>
    </row>
    <row r="33" spans="1:34" ht="18.75" customHeight="1">
      <c r="A33" s="237"/>
      <c r="B33" s="237"/>
      <c r="C33" s="1">
        <v>39</v>
      </c>
      <c r="D33" s="20"/>
      <c r="E33" s="252">
        <v>10027</v>
      </c>
      <c r="F33" s="253"/>
      <c r="G33" s="253"/>
      <c r="H33" s="253"/>
      <c r="I33" s="254">
        <v>4.3</v>
      </c>
      <c r="J33" s="254"/>
      <c r="K33" s="254"/>
      <c r="L33" s="254"/>
      <c r="M33" s="253">
        <v>46240</v>
      </c>
      <c r="N33" s="253"/>
      <c r="O33" s="253"/>
      <c r="P33" s="253"/>
      <c r="Q33" s="253">
        <v>22678</v>
      </c>
      <c r="R33" s="253"/>
      <c r="S33" s="253"/>
      <c r="T33" s="253"/>
      <c r="U33" s="253">
        <v>23562</v>
      </c>
      <c r="V33" s="253"/>
      <c r="W33" s="253"/>
      <c r="X33" s="253"/>
      <c r="Y33" s="254">
        <v>0.3</v>
      </c>
      <c r="Z33" s="254"/>
      <c r="AA33" s="254"/>
      <c r="AB33" s="272"/>
      <c r="AC33" s="235" t="s">
        <v>84</v>
      </c>
      <c r="AD33" s="235"/>
      <c r="AE33" s="235"/>
      <c r="AF33" s="235"/>
      <c r="AG33" s="235"/>
      <c r="AH33" s="235"/>
    </row>
    <row r="34" spans="1:34" ht="18.75" customHeight="1">
      <c r="A34" s="237"/>
      <c r="B34" s="237"/>
      <c r="C34" s="1">
        <v>40</v>
      </c>
      <c r="D34" s="20"/>
      <c r="E34" s="252">
        <v>10377</v>
      </c>
      <c r="F34" s="253"/>
      <c r="G34" s="253"/>
      <c r="H34" s="253"/>
      <c r="I34" s="254">
        <v>3.5</v>
      </c>
      <c r="J34" s="254"/>
      <c r="K34" s="254"/>
      <c r="L34" s="254"/>
      <c r="M34" s="253">
        <v>46782</v>
      </c>
      <c r="N34" s="253"/>
      <c r="O34" s="253"/>
      <c r="P34" s="253"/>
      <c r="Q34" s="253">
        <v>22991</v>
      </c>
      <c r="R34" s="253"/>
      <c r="S34" s="253"/>
      <c r="T34" s="253"/>
      <c r="U34" s="253">
        <v>23791</v>
      </c>
      <c r="V34" s="253"/>
      <c r="W34" s="253"/>
      <c r="X34" s="253"/>
      <c r="Y34" s="254">
        <v>1.2</v>
      </c>
      <c r="Z34" s="254"/>
      <c r="AA34" s="254"/>
      <c r="AB34" s="272"/>
      <c r="AC34" s="235" t="s">
        <v>84</v>
      </c>
      <c r="AD34" s="235"/>
      <c r="AE34" s="235"/>
      <c r="AF34" s="235"/>
      <c r="AG34" s="235"/>
      <c r="AH34" s="235"/>
    </row>
    <row r="35" spans="1:34" ht="18.75" customHeight="1">
      <c r="A35" s="258"/>
      <c r="B35" s="258"/>
      <c r="C35" s="23">
        <v>41</v>
      </c>
      <c r="D35" s="24"/>
      <c r="E35" s="259">
        <v>10711</v>
      </c>
      <c r="F35" s="260"/>
      <c r="G35" s="260"/>
      <c r="H35" s="260"/>
      <c r="I35" s="261">
        <v>3.2</v>
      </c>
      <c r="J35" s="261"/>
      <c r="K35" s="261"/>
      <c r="L35" s="261"/>
      <c r="M35" s="260">
        <v>47608</v>
      </c>
      <c r="N35" s="260"/>
      <c r="O35" s="260"/>
      <c r="P35" s="260"/>
      <c r="Q35" s="260">
        <v>23412</v>
      </c>
      <c r="R35" s="260"/>
      <c r="S35" s="260"/>
      <c r="T35" s="260"/>
      <c r="U35" s="260">
        <v>24196</v>
      </c>
      <c r="V35" s="260"/>
      <c r="W35" s="260"/>
      <c r="X35" s="260"/>
      <c r="Y35" s="261">
        <v>1.8</v>
      </c>
      <c r="Z35" s="261"/>
      <c r="AA35" s="261"/>
      <c r="AB35" s="270"/>
      <c r="AC35" s="257" t="s">
        <v>84</v>
      </c>
      <c r="AD35" s="257"/>
      <c r="AE35" s="257"/>
      <c r="AF35" s="257"/>
      <c r="AG35" s="257"/>
      <c r="AH35" s="257"/>
    </row>
    <row r="36" spans="1:34" ht="18.75" customHeight="1">
      <c r="A36" s="237"/>
      <c r="B36" s="237"/>
      <c r="C36" s="1">
        <v>42</v>
      </c>
      <c r="D36" s="20"/>
      <c r="E36" s="252">
        <v>11107</v>
      </c>
      <c r="F36" s="253"/>
      <c r="G36" s="253"/>
      <c r="H36" s="253"/>
      <c r="I36" s="271">
        <v>3.7</v>
      </c>
      <c r="J36" s="271"/>
      <c r="K36" s="271"/>
      <c r="L36" s="271"/>
      <c r="M36" s="253">
        <v>48301</v>
      </c>
      <c r="N36" s="253"/>
      <c r="O36" s="253"/>
      <c r="P36" s="253"/>
      <c r="Q36" s="253">
        <v>23783</v>
      </c>
      <c r="R36" s="253"/>
      <c r="S36" s="253"/>
      <c r="T36" s="253"/>
      <c r="U36" s="253">
        <v>24518</v>
      </c>
      <c r="V36" s="253"/>
      <c r="W36" s="253"/>
      <c r="X36" s="253"/>
      <c r="Y36" s="250">
        <v>1.5</v>
      </c>
      <c r="Z36" s="250"/>
      <c r="AA36" s="250"/>
      <c r="AB36" s="251"/>
      <c r="AC36" s="235" t="s">
        <v>84</v>
      </c>
      <c r="AD36" s="235"/>
      <c r="AE36" s="235"/>
      <c r="AF36" s="235"/>
      <c r="AG36" s="235"/>
      <c r="AH36" s="235"/>
    </row>
    <row r="37" spans="1:34" ht="18.75" customHeight="1">
      <c r="A37" s="237"/>
      <c r="B37" s="237"/>
      <c r="C37" s="1">
        <v>43</v>
      </c>
      <c r="D37" s="20"/>
      <c r="E37" s="252">
        <v>11532</v>
      </c>
      <c r="F37" s="253"/>
      <c r="G37" s="253"/>
      <c r="H37" s="253"/>
      <c r="I37" s="254">
        <v>3.8</v>
      </c>
      <c r="J37" s="254"/>
      <c r="K37" s="254"/>
      <c r="L37" s="254"/>
      <c r="M37" s="253">
        <v>49443</v>
      </c>
      <c r="N37" s="253"/>
      <c r="O37" s="253"/>
      <c r="P37" s="253"/>
      <c r="Q37" s="253">
        <v>24402</v>
      </c>
      <c r="R37" s="253"/>
      <c r="S37" s="253"/>
      <c r="T37" s="253"/>
      <c r="U37" s="253">
        <v>25041</v>
      </c>
      <c r="V37" s="253"/>
      <c r="W37" s="253"/>
      <c r="X37" s="253"/>
      <c r="Y37" s="250">
        <v>2.4</v>
      </c>
      <c r="Z37" s="250"/>
      <c r="AA37" s="250"/>
      <c r="AB37" s="251"/>
      <c r="AC37" s="235" t="s">
        <v>84</v>
      </c>
      <c r="AD37" s="235"/>
      <c r="AE37" s="235"/>
      <c r="AF37" s="235"/>
      <c r="AG37" s="235"/>
      <c r="AH37" s="235"/>
    </row>
    <row r="38" spans="1:34" ht="18.75" customHeight="1">
      <c r="A38" s="237"/>
      <c r="B38" s="237"/>
      <c r="C38" s="1">
        <v>44</v>
      </c>
      <c r="D38" s="20"/>
      <c r="E38" s="252">
        <v>11958</v>
      </c>
      <c r="F38" s="253"/>
      <c r="G38" s="253"/>
      <c r="H38" s="253"/>
      <c r="I38" s="254">
        <v>3.7</v>
      </c>
      <c r="J38" s="254"/>
      <c r="K38" s="254"/>
      <c r="L38" s="254"/>
      <c r="M38" s="253">
        <v>50338</v>
      </c>
      <c r="N38" s="253"/>
      <c r="O38" s="253"/>
      <c r="P38" s="253"/>
      <c r="Q38" s="253">
        <v>24885</v>
      </c>
      <c r="R38" s="253"/>
      <c r="S38" s="253"/>
      <c r="T38" s="253"/>
      <c r="U38" s="253">
        <v>25453</v>
      </c>
      <c r="V38" s="253"/>
      <c r="W38" s="253"/>
      <c r="X38" s="253"/>
      <c r="Y38" s="250">
        <v>1.8</v>
      </c>
      <c r="Z38" s="250"/>
      <c r="AA38" s="250"/>
      <c r="AB38" s="251"/>
      <c r="AC38" s="235" t="s">
        <v>84</v>
      </c>
      <c r="AD38" s="235"/>
      <c r="AE38" s="235"/>
      <c r="AF38" s="235"/>
      <c r="AG38" s="235"/>
      <c r="AH38" s="235"/>
    </row>
    <row r="39" spans="1:34" ht="18.75" customHeight="1">
      <c r="A39" s="237"/>
      <c r="B39" s="237"/>
      <c r="C39" s="1">
        <v>45</v>
      </c>
      <c r="D39" s="20"/>
      <c r="E39" s="252">
        <v>12302</v>
      </c>
      <c r="F39" s="253"/>
      <c r="G39" s="253"/>
      <c r="H39" s="253"/>
      <c r="I39" s="254">
        <v>2.9</v>
      </c>
      <c r="J39" s="254"/>
      <c r="K39" s="254"/>
      <c r="L39" s="254"/>
      <c r="M39" s="253">
        <v>51037</v>
      </c>
      <c r="N39" s="253"/>
      <c r="O39" s="253"/>
      <c r="P39" s="253"/>
      <c r="Q39" s="269">
        <v>25279</v>
      </c>
      <c r="R39" s="269"/>
      <c r="S39" s="269"/>
      <c r="T39" s="269"/>
      <c r="U39" s="253">
        <v>25758</v>
      </c>
      <c r="V39" s="253"/>
      <c r="W39" s="253"/>
      <c r="X39" s="253"/>
      <c r="Y39" s="250">
        <v>1.4</v>
      </c>
      <c r="Z39" s="250"/>
      <c r="AA39" s="250"/>
      <c r="AB39" s="251"/>
      <c r="AC39" s="235" t="s">
        <v>84</v>
      </c>
      <c r="AD39" s="235"/>
      <c r="AE39" s="235"/>
      <c r="AF39" s="235"/>
      <c r="AG39" s="235"/>
      <c r="AH39" s="235"/>
    </row>
    <row r="40" spans="1:34" ht="18.75" customHeight="1">
      <c r="A40" s="237"/>
      <c r="B40" s="237"/>
      <c r="C40" s="1">
        <v>46</v>
      </c>
      <c r="D40" s="20"/>
      <c r="E40" s="252">
        <v>12721</v>
      </c>
      <c r="F40" s="253"/>
      <c r="G40" s="253"/>
      <c r="H40" s="253"/>
      <c r="I40" s="254">
        <v>3.4</v>
      </c>
      <c r="J40" s="254"/>
      <c r="K40" s="254"/>
      <c r="L40" s="254"/>
      <c r="M40" s="253">
        <v>52207</v>
      </c>
      <c r="N40" s="253"/>
      <c r="O40" s="253"/>
      <c r="P40" s="253"/>
      <c r="Q40" s="253">
        <v>25863</v>
      </c>
      <c r="R40" s="253"/>
      <c r="S40" s="253"/>
      <c r="T40" s="253"/>
      <c r="U40" s="253">
        <v>26344</v>
      </c>
      <c r="V40" s="253"/>
      <c r="W40" s="253"/>
      <c r="X40" s="253"/>
      <c r="Y40" s="250">
        <v>2.2999999999999998</v>
      </c>
      <c r="Z40" s="250"/>
      <c r="AA40" s="250"/>
      <c r="AB40" s="251"/>
      <c r="AC40" s="235" t="s">
        <v>84</v>
      </c>
      <c r="AD40" s="235"/>
      <c r="AE40" s="235"/>
      <c r="AF40" s="235"/>
      <c r="AG40" s="235"/>
      <c r="AH40" s="235"/>
    </row>
    <row r="41" spans="1:34" ht="18.75" customHeight="1">
      <c r="A41" s="265"/>
      <c r="B41" s="265"/>
      <c r="C41" s="21">
        <v>47</v>
      </c>
      <c r="D41" s="22"/>
      <c r="E41" s="266">
        <v>13625</v>
      </c>
      <c r="F41" s="267"/>
      <c r="G41" s="267"/>
      <c r="H41" s="267"/>
      <c r="I41" s="268">
        <v>7.1</v>
      </c>
      <c r="J41" s="268"/>
      <c r="K41" s="268"/>
      <c r="L41" s="268"/>
      <c r="M41" s="267">
        <v>53008</v>
      </c>
      <c r="N41" s="267"/>
      <c r="O41" s="267"/>
      <c r="P41" s="267"/>
      <c r="Q41" s="267">
        <v>26325</v>
      </c>
      <c r="R41" s="267"/>
      <c r="S41" s="267"/>
      <c r="T41" s="267"/>
      <c r="U41" s="267">
        <v>26683</v>
      </c>
      <c r="V41" s="267"/>
      <c r="W41" s="267"/>
      <c r="X41" s="267"/>
      <c r="Y41" s="262">
        <v>1.5</v>
      </c>
      <c r="Z41" s="262"/>
      <c r="AA41" s="262"/>
      <c r="AB41" s="263"/>
      <c r="AC41" s="264" t="s">
        <v>84</v>
      </c>
      <c r="AD41" s="264"/>
      <c r="AE41" s="264"/>
      <c r="AF41" s="264"/>
      <c r="AG41" s="264"/>
      <c r="AH41" s="264"/>
    </row>
    <row r="42" spans="1:34" ht="18.75" customHeight="1">
      <c r="A42" s="237"/>
      <c r="B42" s="237"/>
      <c r="C42" s="1">
        <v>48</v>
      </c>
      <c r="D42" s="20"/>
      <c r="E42" s="252">
        <v>14081</v>
      </c>
      <c r="F42" s="253"/>
      <c r="G42" s="253"/>
      <c r="H42" s="253"/>
      <c r="I42" s="254">
        <v>3.3</v>
      </c>
      <c r="J42" s="254"/>
      <c r="K42" s="254"/>
      <c r="L42" s="254"/>
      <c r="M42" s="253">
        <v>53945</v>
      </c>
      <c r="N42" s="253"/>
      <c r="O42" s="253"/>
      <c r="P42" s="253"/>
      <c r="Q42" s="253">
        <v>26864</v>
      </c>
      <c r="R42" s="253"/>
      <c r="S42" s="253"/>
      <c r="T42" s="253"/>
      <c r="U42" s="253">
        <v>27081</v>
      </c>
      <c r="V42" s="253"/>
      <c r="W42" s="253"/>
      <c r="X42" s="253"/>
      <c r="Y42" s="250">
        <v>1.8</v>
      </c>
      <c r="Z42" s="250"/>
      <c r="AA42" s="250"/>
      <c r="AB42" s="251"/>
      <c r="AC42" s="237" t="s">
        <v>100</v>
      </c>
      <c r="AD42" s="237"/>
      <c r="AE42" s="237"/>
      <c r="AF42" s="237"/>
      <c r="AG42" s="237"/>
      <c r="AH42" s="237"/>
    </row>
    <row r="43" spans="1:34" ht="18.75" customHeight="1">
      <c r="A43" s="237"/>
      <c r="B43" s="237"/>
      <c r="C43" s="1">
        <v>49</v>
      </c>
      <c r="D43" s="20"/>
      <c r="E43" s="252">
        <v>14439</v>
      </c>
      <c r="F43" s="253"/>
      <c r="G43" s="253"/>
      <c r="H43" s="253"/>
      <c r="I43" s="254">
        <v>2.5</v>
      </c>
      <c r="J43" s="254"/>
      <c r="K43" s="254"/>
      <c r="L43" s="254"/>
      <c r="M43" s="253">
        <v>54802</v>
      </c>
      <c r="N43" s="253"/>
      <c r="O43" s="253"/>
      <c r="P43" s="253"/>
      <c r="Q43" s="253">
        <v>27354</v>
      </c>
      <c r="R43" s="253"/>
      <c r="S43" s="253"/>
      <c r="T43" s="253"/>
      <c r="U43" s="253">
        <v>27448</v>
      </c>
      <c r="V43" s="253"/>
      <c r="W43" s="253"/>
      <c r="X43" s="253"/>
      <c r="Y43" s="250">
        <v>1.6</v>
      </c>
      <c r="Z43" s="250"/>
      <c r="AA43" s="250"/>
      <c r="AB43" s="251"/>
      <c r="AC43" s="235" t="s">
        <v>84</v>
      </c>
      <c r="AD43" s="235"/>
      <c r="AE43" s="235"/>
      <c r="AF43" s="235"/>
      <c r="AG43" s="235"/>
      <c r="AH43" s="235"/>
    </row>
    <row r="44" spans="1:34" ht="18.75" customHeight="1">
      <c r="A44" s="237"/>
      <c r="B44" s="237"/>
      <c r="C44" s="1">
        <v>50</v>
      </c>
      <c r="D44" s="20"/>
      <c r="E44" s="252">
        <v>14683</v>
      </c>
      <c r="F44" s="253"/>
      <c r="G44" s="253"/>
      <c r="H44" s="253"/>
      <c r="I44" s="254">
        <v>1.7</v>
      </c>
      <c r="J44" s="254"/>
      <c r="K44" s="254"/>
      <c r="L44" s="254"/>
      <c r="M44" s="253">
        <v>55554</v>
      </c>
      <c r="N44" s="253"/>
      <c r="O44" s="253"/>
      <c r="P44" s="253"/>
      <c r="Q44" s="253">
        <v>27733</v>
      </c>
      <c r="R44" s="253"/>
      <c r="S44" s="253"/>
      <c r="T44" s="253"/>
      <c r="U44" s="253">
        <v>27821</v>
      </c>
      <c r="V44" s="253"/>
      <c r="W44" s="253"/>
      <c r="X44" s="253"/>
      <c r="Y44" s="250">
        <v>1.4</v>
      </c>
      <c r="Z44" s="250"/>
      <c r="AA44" s="250"/>
      <c r="AB44" s="251"/>
      <c r="AC44" s="235" t="s">
        <v>84</v>
      </c>
      <c r="AD44" s="235"/>
      <c r="AE44" s="235"/>
      <c r="AF44" s="235"/>
      <c r="AG44" s="235"/>
      <c r="AH44" s="235"/>
    </row>
    <row r="45" spans="1:34" ht="18.75" customHeight="1">
      <c r="A45" s="258"/>
      <c r="B45" s="258"/>
      <c r="C45" s="23">
        <v>51</v>
      </c>
      <c r="D45" s="24"/>
      <c r="E45" s="259">
        <v>14944</v>
      </c>
      <c r="F45" s="260"/>
      <c r="G45" s="260"/>
      <c r="H45" s="260"/>
      <c r="I45" s="261">
        <v>1.8</v>
      </c>
      <c r="J45" s="261"/>
      <c r="K45" s="261"/>
      <c r="L45" s="261"/>
      <c r="M45" s="260">
        <v>56042</v>
      </c>
      <c r="N45" s="260"/>
      <c r="O45" s="260"/>
      <c r="P45" s="260"/>
      <c r="Q45" s="260">
        <v>28007</v>
      </c>
      <c r="R45" s="260"/>
      <c r="S45" s="260"/>
      <c r="T45" s="260"/>
      <c r="U45" s="260">
        <v>28035</v>
      </c>
      <c r="V45" s="260"/>
      <c r="W45" s="260"/>
      <c r="X45" s="260"/>
      <c r="Y45" s="255">
        <v>0.9</v>
      </c>
      <c r="Z45" s="255"/>
      <c r="AA45" s="255"/>
      <c r="AB45" s="256"/>
      <c r="AC45" s="257" t="s">
        <v>84</v>
      </c>
      <c r="AD45" s="257"/>
      <c r="AE45" s="257"/>
      <c r="AF45" s="257"/>
      <c r="AG45" s="257"/>
      <c r="AH45" s="257"/>
    </row>
    <row r="46" spans="1:34" ht="18.75" customHeight="1">
      <c r="A46" s="237"/>
      <c r="B46" s="237"/>
      <c r="C46" s="1">
        <v>52</v>
      </c>
      <c r="D46" s="20"/>
      <c r="E46" s="252">
        <v>15250</v>
      </c>
      <c r="F46" s="253"/>
      <c r="G46" s="253"/>
      <c r="H46" s="253"/>
      <c r="I46" s="254">
        <v>2</v>
      </c>
      <c r="J46" s="254"/>
      <c r="K46" s="254"/>
      <c r="L46" s="254"/>
      <c r="M46" s="253">
        <v>56696</v>
      </c>
      <c r="N46" s="253"/>
      <c r="O46" s="253"/>
      <c r="P46" s="253"/>
      <c r="Q46" s="253">
        <v>28365</v>
      </c>
      <c r="R46" s="253"/>
      <c r="S46" s="253"/>
      <c r="T46" s="253"/>
      <c r="U46" s="253">
        <v>28331</v>
      </c>
      <c r="V46" s="253"/>
      <c r="W46" s="253"/>
      <c r="X46" s="253"/>
      <c r="Y46" s="250">
        <v>1.2</v>
      </c>
      <c r="Z46" s="250"/>
      <c r="AA46" s="250"/>
      <c r="AB46" s="251"/>
      <c r="AC46" s="235" t="s">
        <v>84</v>
      </c>
      <c r="AD46" s="235"/>
      <c r="AE46" s="235"/>
      <c r="AF46" s="235"/>
      <c r="AG46" s="235"/>
      <c r="AH46" s="235"/>
    </row>
    <row r="47" spans="1:34" ht="18.75" customHeight="1">
      <c r="A47" s="237"/>
      <c r="B47" s="237"/>
      <c r="C47" s="1">
        <v>53</v>
      </c>
      <c r="D47" s="20"/>
      <c r="E47" s="252">
        <v>15569</v>
      </c>
      <c r="F47" s="253"/>
      <c r="G47" s="253"/>
      <c r="H47" s="253"/>
      <c r="I47" s="254">
        <v>2.1</v>
      </c>
      <c r="J47" s="254"/>
      <c r="K47" s="254"/>
      <c r="L47" s="254"/>
      <c r="M47" s="253">
        <v>57526</v>
      </c>
      <c r="N47" s="253"/>
      <c r="O47" s="253"/>
      <c r="P47" s="253"/>
      <c r="Q47" s="253">
        <v>28816</v>
      </c>
      <c r="R47" s="253"/>
      <c r="S47" s="253"/>
      <c r="T47" s="253"/>
      <c r="U47" s="253">
        <v>28710</v>
      </c>
      <c r="V47" s="253"/>
      <c r="W47" s="253"/>
      <c r="X47" s="253"/>
      <c r="Y47" s="250">
        <v>1.5</v>
      </c>
      <c r="Z47" s="250"/>
      <c r="AA47" s="250"/>
      <c r="AB47" s="251"/>
      <c r="AC47" s="235" t="s">
        <v>101</v>
      </c>
      <c r="AD47" s="235"/>
      <c r="AE47" s="235"/>
      <c r="AF47" s="235"/>
      <c r="AG47" s="235"/>
      <c r="AH47" s="235"/>
    </row>
    <row r="48" spans="1:34" ht="18.75" customHeight="1">
      <c r="A48" s="237"/>
      <c r="B48" s="237"/>
      <c r="C48" s="1">
        <v>54</v>
      </c>
      <c r="D48" s="20"/>
      <c r="E48" s="252">
        <v>16080</v>
      </c>
      <c r="F48" s="253"/>
      <c r="G48" s="253"/>
      <c r="H48" s="253"/>
      <c r="I48" s="254">
        <v>3.3</v>
      </c>
      <c r="J48" s="254"/>
      <c r="K48" s="254"/>
      <c r="L48" s="254"/>
      <c r="M48" s="253">
        <v>59118</v>
      </c>
      <c r="N48" s="253"/>
      <c r="O48" s="253"/>
      <c r="P48" s="253"/>
      <c r="Q48" s="253">
        <v>29645</v>
      </c>
      <c r="R48" s="253"/>
      <c r="S48" s="253"/>
      <c r="T48" s="253"/>
      <c r="U48" s="253">
        <v>29473</v>
      </c>
      <c r="V48" s="253"/>
      <c r="W48" s="253"/>
      <c r="X48" s="253"/>
      <c r="Y48" s="250">
        <v>2.8</v>
      </c>
      <c r="Z48" s="250"/>
      <c r="AA48" s="250"/>
      <c r="AB48" s="251"/>
      <c r="AC48" s="235" t="s">
        <v>101</v>
      </c>
      <c r="AD48" s="235"/>
      <c r="AE48" s="235"/>
      <c r="AF48" s="235"/>
      <c r="AG48" s="235"/>
      <c r="AH48" s="235"/>
    </row>
    <row r="49" spans="1:34" ht="18.75" customHeight="1">
      <c r="A49" s="237"/>
      <c r="B49" s="237"/>
      <c r="C49" s="1">
        <v>55</v>
      </c>
      <c r="D49" s="20"/>
      <c r="E49" s="252">
        <v>16522</v>
      </c>
      <c r="F49" s="253"/>
      <c r="G49" s="253"/>
      <c r="H49" s="253"/>
      <c r="I49" s="254">
        <v>2.7</v>
      </c>
      <c r="J49" s="254"/>
      <c r="K49" s="254"/>
      <c r="L49" s="254"/>
      <c r="M49" s="253">
        <v>60416</v>
      </c>
      <c r="N49" s="253"/>
      <c r="O49" s="253"/>
      <c r="P49" s="253"/>
      <c r="Q49" s="253">
        <v>30337</v>
      </c>
      <c r="R49" s="253"/>
      <c r="S49" s="253"/>
      <c r="T49" s="253"/>
      <c r="U49" s="253">
        <v>30079</v>
      </c>
      <c r="V49" s="253"/>
      <c r="W49" s="253"/>
      <c r="X49" s="253"/>
      <c r="Y49" s="250">
        <v>2.2000000000000002</v>
      </c>
      <c r="Z49" s="250"/>
      <c r="AA49" s="250"/>
      <c r="AB49" s="251"/>
      <c r="AC49" s="235" t="s">
        <v>101</v>
      </c>
      <c r="AD49" s="235"/>
      <c r="AE49" s="235"/>
      <c r="AF49" s="235"/>
      <c r="AG49" s="235"/>
      <c r="AH49" s="235"/>
    </row>
    <row r="50" spans="1:34" ht="18.75" customHeight="1">
      <c r="A50" s="237"/>
      <c r="B50" s="237"/>
      <c r="C50" s="1">
        <v>56</v>
      </c>
      <c r="D50" s="20"/>
      <c r="E50" s="252">
        <v>17013</v>
      </c>
      <c r="F50" s="253"/>
      <c r="G50" s="253"/>
      <c r="H50" s="253"/>
      <c r="I50" s="254">
        <v>3</v>
      </c>
      <c r="J50" s="254"/>
      <c r="K50" s="254"/>
      <c r="L50" s="254"/>
      <c r="M50" s="253">
        <v>61764</v>
      </c>
      <c r="N50" s="253"/>
      <c r="O50" s="253"/>
      <c r="P50" s="253"/>
      <c r="Q50" s="253">
        <v>31001</v>
      </c>
      <c r="R50" s="253"/>
      <c r="S50" s="253"/>
      <c r="T50" s="253"/>
      <c r="U50" s="253">
        <v>30763</v>
      </c>
      <c r="V50" s="253"/>
      <c r="W50" s="253"/>
      <c r="X50" s="253"/>
      <c r="Y50" s="250">
        <v>2.2000000000000002</v>
      </c>
      <c r="Z50" s="250"/>
      <c r="AA50" s="250"/>
      <c r="AB50" s="251"/>
      <c r="AC50" s="235" t="s">
        <v>101</v>
      </c>
      <c r="AD50" s="235"/>
      <c r="AE50" s="235"/>
      <c r="AF50" s="235"/>
      <c r="AG50" s="235"/>
      <c r="AH50" s="235"/>
    </row>
    <row r="51" spans="1:34" ht="18.75" customHeight="1">
      <c r="A51" s="12"/>
      <c r="B51" s="12"/>
      <c r="C51" s="12"/>
      <c r="D51" s="13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3"/>
      <c r="AC51" s="12"/>
      <c r="AD51" s="12"/>
      <c r="AE51" s="12"/>
      <c r="AF51" s="12"/>
      <c r="AG51" s="12"/>
      <c r="AH51" s="12"/>
    </row>
  </sheetData>
  <mergeCells count="378">
    <mergeCell ref="U4:X4"/>
    <mergeCell ref="Y4:AB4"/>
    <mergeCell ref="E5:H5"/>
    <mergeCell ref="I5:L5"/>
    <mergeCell ref="M5:P5"/>
    <mergeCell ref="Q5:T5"/>
    <mergeCell ref="U5:X5"/>
    <mergeCell ref="Y5:AB5"/>
    <mergeCell ref="A1:AH1"/>
    <mergeCell ref="A3:D4"/>
    <mergeCell ref="E3:H4"/>
    <mergeCell ref="I3:L3"/>
    <mergeCell ref="M3:X3"/>
    <mergeCell ref="Y3:AB3"/>
    <mergeCell ref="I4:L4"/>
    <mergeCell ref="M4:P4"/>
    <mergeCell ref="Q4:T4"/>
    <mergeCell ref="AC5:AH5"/>
    <mergeCell ref="A6:B6"/>
    <mergeCell ref="E6:H6"/>
    <mergeCell ref="I6:L6"/>
    <mergeCell ref="M6:P6"/>
    <mergeCell ref="Q6:T6"/>
    <mergeCell ref="U6:X6"/>
    <mergeCell ref="Y6:AB6"/>
    <mergeCell ref="AC6:AH6"/>
    <mergeCell ref="Y7:AB7"/>
    <mergeCell ref="AC7:AH7"/>
    <mergeCell ref="A8:B8"/>
    <mergeCell ref="E8:H8"/>
    <mergeCell ref="I8:L8"/>
    <mergeCell ref="M8:P8"/>
    <mergeCell ref="Q8:T8"/>
    <mergeCell ref="U8:X8"/>
    <mergeCell ref="Y8:AB8"/>
    <mergeCell ref="AC8:AH8"/>
    <mergeCell ref="A7:B7"/>
    <mergeCell ref="E7:H7"/>
    <mergeCell ref="I7:L7"/>
    <mergeCell ref="M7:P7"/>
    <mergeCell ref="Q7:T7"/>
    <mergeCell ref="U7:X7"/>
    <mergeCell ref="Y9:AB9"/>
    <mergeCell ref="AC9:AH9"/>
    <mergeCell ref="A10:B10"/>
    <mergeCell ref="E10:H10"/>
    <mergeCell ref="I10:L10"/>
    <mergeCell ref="M10:P10"/>
    <mergeCell ref="Q10:T10"/>
    <mergeCell ref="U10:X10"/>
    <mergeCell ref="Y10:AB10"/>
    <mergeCell ref="AC10:AH10"/>
    <mergeCell ref="A9:B9"/>
    <mergeCell ref="E9:H9"/>
    <mergeCell ref="I9:L9"/>
    <mergeCell ref="M9:P9"/>
    <mergeCell ref="Q9:T9"/>
    <mergeCell ref="U9:X9"/>
    <mergeCell ref="Y11:AB11"/>
    <mergeCell ref="AC11:AH11"/>
    <mergeCell ref="A12:B12"/>
    <mergeCell ref="E12:H12"/>
    <mergeCell ref="I12:L12"/>
    <mergeCell ref="M12:P12"/>
    <mergeCell ref="Q12:T12"/>
    <mergeCell ref="U12:X12"/>
    <mergeCell ref="Y12:AB12"/>
    <mergeCell ref="AC12:AH12"/>
    <mergeCell ref="A11:B11"/>
    <mergeCell ref="E11:H11"/>
    <mergeCell ref="I11:L11"/>
    <mergeCell ref="M11:P11"/>
    <mergeCell ref="Q11:T11"/>
    <mergeCell ref="U11:X11"/>
    <mergeCell ref="Y13:AB13"/>
    <mergeCell ref="AC13:AH13"/>
    <mergeCell ref="A14:B14"/>
    <mergeCell ref="E14:H14"/>
    <mergeCell ref="I14:L14"/>
    <mergeCell ref="M14:P14"/>
    <mergeCell ref="Q14:T14"/>
    <mergeCell ref="U14:X14"/>
    <mergeCell ref="Y14:AB14"/>
    <mergeCell ref="AC14:AH14"/>
    <mergeCell ref="A13:B13"/>
    <mergeCell ref="E13:H13"/>
    <mergeCell ref="I13:L13"/>
    <mergeCell ref="M13:P13"/>
    <mergeCell ref="Q13:T13"/>
    <mergeCell ref="U13:X13"/>
    <mergeCell ref="Y15:AB15"/>
    <mergeCell ref="AC15:AH15"/>
    <mergeCell ref="A16:B16"/>
    <mergeCell ref="E16:H16"/>
    <mergeCell ref="I16:L16"/>
    <mergeCell ref="M16:P16"/>
    <mergeCell ref="Q16:T16"/>
    <mergeCell ref="U16:X16"/>
    <mergeCell ref="Y16:AB16"/>
    <mergeCell ref="AC16:AH16"/>
    <mergeCell ref="A15:B15"/>
    <mergeCell ref="E15:H15"/>
    <mergeCell ref="I15:L15"/>
    <mergeCell ref="M15:P15"/>
    <mergeCell ref="Q15:T15"/>
    <mergeCell ref="U15:X15"/>
    <mergeCell ref="Y17:AB17"/>
    <mergeCell ref="AC17:AH17"/>
    <mergeCell ref="A18:B18"/>
    <mergeCell ref="E18:H18"/>
    <mergeCell ref="I18:L18"/>
    <mergeCell ref="M18:P18"/>
    <mergeCell ref="Q18:T18"/>
    <mergeCell ref="U18:X18"/>
    <mergeCell ref="Y18:AB18"/>
    <mergeCell ref="AC18:AH18"/>
    <mergeCell ref="A17:B17"/>
    <mergeCell ref="E17:H17"/>
    <mergeCell ref="I17:L17"/>
    <mergeCell ref="M17:P17"/>
    <mergeCell ref="Q17:T17"/>
    <mergeCell ref="U17:X17"/>
    <mergeCell ref="Y19:AB19"/>
    <mergeCell ref="AC19:AH19"/>
    <mergeCell ref="A20:B20"/>
    <mergeCell ref="E20:H20"/>
    <mergeCell ref="I20:L20"/>
    <mergeCell ref="M20:P20"/>
    <mergeCell ref="Q20:T20"/>
    <mergeCell ref="U20:X20"/>
    <mergeCell ref="Y20:AB20"/>
    <mergeCell ref="AC20:AH20"/>
    <mergeCell ref="A19:B19"/>
    <mergeCell ref="E19:H19"/>
    <mergeCell ref="I19:L19"/>
    <mergeCell ref="M19:P19"/>
    <mergeCell ref="Q19:T19"/>
    <mergeCell ref="U19:X19"/>
    <mergeCell ref="Y21:AB21"/>
    <mergeCell ref="AC21:AH21"/>
    <mergeCell ref="A22:B22"/>
    <mergeCell ref="E22:H22"/>
    <mergeCell ref="I22:L22"/>
    <mergeCell ref="M22:P22"/>
    <mergeCell ref="Q22:T22"/>
    <mergeCell ref="U22:X22"/>
    <mergeCell ref="Y22:AB22"/>
    <mergeCell ref="AC22:AH22"/>
    <mergeCell ref="A21:B21"/>
    <mergeCell ref="E21:H21"/>
    <mergeCell ref="I21:L21"/>
    <mergeCell ref="M21:P21"/>
    <mergeCell ref="Q21:T21"/>
    <mergeCell ref="U21:X21"/>
    <mergeCell ref="Y23:AB23"/>
    <mergeCell ref="AC23:AH23"/>
    <mergeCell ref="A24:B24"/>
    <mergeCell ref="E24:H24"/>
    <mergeCell ref="I24:L24"/>
    <mergeCell ref="M24:P24"/>
    <mergeCell ref="Q24:T24"/>
    <mergeCell ref="U24:X24"/>
    <mergeCell ref="Y24:AB24"/>
    <mergeCell ref="AC24:AH24"/>
    <mergeCell ref="A23:B23"/>
    <mergeCell ref="E23:H23"/>
    <mergeCell ref="I23:L23"/>
    <mergeCell ref="M23:P23"/>
    <mergeCell ref="Q23:T23"/>
    <mergeCell ref="U23:X23"/>
    <mergeCell ref="Y25:AB25"/>
    <mergeCell ref="AC25:AH25"/>
    <mergeCell ref="A26:B26"/>
    <mergeCell ref="E26:H26"/>
    <mergeCell ref="I26:L26"/>
    <mergeCell ref="M26:P26"/>
    <mergeCell ref="Q26:T26"/>
    <mergeCell ref="U26:X26"/>
    <mergeCell ref="Y26:AB26"/>
    <mergeCell ref="AC26:AH26"/>
    <mergeCell ref="A25:B25"/>
    <mergeCell ref="E25:H25"/>
    <mergeCell ref="I25:L25"/>
    <mergeCell ref="M25:P25"/>
    <mergeCell ref="Q25:T25"/>
    <mergeCell ref="U25:X25"/>
    <mergeCell ref="Y27:AB27"/>
    <mergeCell ref="AC27:AH27"/>
    <mergeCell ref="A28:B28"/>
    <mergeCell ref="E28:H28"/>
    <mergeCell ref="I28:L28"/>
    <mergeCell ref="M28:P28"/>
    <mergeCell ref="Q28:T28"/>
    <mergeCell ref="U28:X28"/>
    <mergeCell ref="Y28:AB28"/>
    <mergeCell ref="AC28:AH28"/>
    <mergeCell ref="A27:B27"/>
    <mergeCell ref="E27:H27"/>
    <mergeCell ref="I27:L27"/>
    <mergeCell ref="M27:P27"/>
    <mergeCell ref="Q27:T27"/>
    <mergeCell ref="U27:X27"/>
    <mergeCell ref="Y29:AB29"/>
    <mergeCell ref="AC29:AH29"/>
    <mergeCell ref="A30:B30"/>
    <mergeCell ref="E30:H30"/>
    <mergeCell ref="I30:L30"/>
    <mergeCell ref="M30:P30"/>
    <mergeCell ref="Q30:T30"/>
    <mergeCell ref="U30:X30"/>
    <mergeCell ref="Y30:AB30"/>
    <mergeCell ref="AC30:AH30"/>
    <mergeCell ref="A29:B29"/>
    <mergeCell ref="E29:H29"/>
    <mergeCell ref="I29:L29"/>
    <mergeCell ref="M29:P29"/>
    <mergeCell ref="Q29:T29"/>
    <mergeCell ref="U29:X29"/>
    <mergeCell ref="Y31:AB31"/>
    <mergeCell ref="AC31:AH31"/>
    <mergeCell ref="A32:B32"/>
    <mergeCell ref="E32:H32"/>
    <mergeCell ref="I32:L32"/>
    <mergeCell ref="M32:P32"/>
    <mergeCell ref="Q32:T32"/>
    <mergeCell ref="U32:X32"/>
    <mergeCell ref="Y32:AB32"/>
    <mergeCell ref="AC32:AH32"/>
    <mergeCell ref="A31:B31"/>
    <mergeCell ref="E31:H31"/>
    <mergeCell ref="I31:L31"/>
    <mergeCell ref="M31:P31"/>
    <mergeCell ref="Q31:T31"/>
    <mergeCell ref="U31:X31"/>
    <mergeCell ref="Y33:AB33"/>
    <mergeCell ref="AC33:AH33"/>
    <mergeCell ref="A34:B34"/>
    <mergeCell ref="E34:H34"/>
    <mergeCell ref="I34:L34"/>
    <mergeCell ref="M34:P34"/>
    <mergeCell ref="Q34:T34"/>
    <mergeCell ref="U34:X34"/>
    <mergeCell ref="Y34:AB34"/>
    <mergeCell ref="AC34:AH34"/>
    <mergeCell ref="A33:B33"/>
    <mergeCell ref="E33:H33"/>
    <mergeCell ref="I33:L33"/>
    <mergeCell ref="M33:P33"/>
    <mergeCell ref="Q33:T33"/>
    <mergeCell ref="U33:X33"/>
    <mergeCell ref="Y35:AB35"/>
    <mergeCell ref="AC35:AH35"/>
    <mergeCell ref="A36:B36"/>
    <mergeCell ref="E36:H36"/>
    <mergeCell ref="I36:L36"/>
    <mergeCell ref="M36:P36"/>
    <mergeCell ref="Q36:T36"/>
    <mergeCell ref="U36:X36"/>
    <mergeCell ref="Y36:AB36"/>
    <mergeCell ref="AC36:AH36"/>
    <mergeCell ref="A35:B35"/>
    <mergeCell ref="E35:H35"/>
    <mergeCell ref="I35:L35"/>
    <mergeCell ref="M35:P35"/>
    <mergeCell ref="Q35:T35"/>
    <mergeCell ref="U35:X35"/>
    <mergeCell ref="Y37:AB37"/>
    <mergeCell ref="AC37:AH37"/>
    <mergeCell ref="A38:B38"/>
    <mergeCell ref="E38:H38"/>
    <mergeCell ref="I38:L38"/>
    <mergeCell ref="M38:P38"/>
    <mergeCell ref="Q38:T38"/>
    <mergeCell ref="U38:X38"/>
    <mergeCell ref="Y38:AB38"/>
    <mergeCell ref="AC38:AH38"/>
    <mergeCell ref="A37:B37"/>
    <mergeCell ref="E37:H37"/>
    <mergeCell ref="I37:L37"/>
    <mergeCell ref="M37:P37"/>
    <mergeCell ref="Q37:T37"/>
    <mergeCell ref="U37:X37"/>
    <mergeCell ref="Y39:AB39"/>
    <mergeCell ref="AC39:AH39"/>
    <mergeCell ref="A40:B40"/>
    <mergeCell ref="E40:H40"/>
    <mergeCell ref="I40:L40"/>
    <mergeCell ref="M40:P40"/>
    <mergeCell ref="Q40:T40"/>
    <mergeCell ref="U40:X40"/>
    <mergeCell ref="Y40:AB40"/>
    <mergeCell ref="AC40:AH40"/>
    <mergeCell ref="A39:B39"/>
    <mergeCell ref="E39:H39"/>
    <mergeCell ref="I39:L39"/>
    <mergeCell ref="M39:P39"/>
    <mergeCell ref="Q39:T39"/>
    <mergeCell ref="U39:X39"/>
    <mergeCell ref="Y41:AB41"/>
    <mergeCell ref="AC41:AH41"/>
    <mergeCell ref="A42:B42"/>
    <mergeCell ref="E42:H42"/>
    <mergeCell ref="I42:L42"/>
    <mergeCell ref="M42:P42"/>
    <mergeCell ref="Q42:T42"/>
    <mergeCell ref="U42:X42"/>
    <mergeCell ref="Y42:AB42"/>
    <mergeCell ref="AC42:AH42"/>
    <mergeCell ref="A41:B41"/>
    <mergeCell ref="E41:H41"/>
    <mergeCell ref="I41:L41"/>
    <mergeCell ref="M41:P41"/>
    <mergeCell ref="Q41:T41"/>
    <mergeCell ref="U41:X41"/>
    <mergeCell ref="Y43:AB43"/>
    <mergeCell ref="AC43:AH43"/>
    <mergeCell ref="A44:B44"/>
    <mergeCell ref="E44:H44"/>
    <mergeCell ref="I44:L44"/>
    <mergeCell ref="M44:P44"/>
    <mergeCell ref="Q44:T44"/>
    <mergeCell ref="U44:X44"/>
    <mergeCell ref="Y44:AB44"/>
    <mergeCell ref="AC44:AH44"/>
    <mergeCell ref="A43:B43"/>
    <mergeCell ref="E43:H43"/>
    <mergeCell ref="I43:L43"/>
    <mergeCell ref="M43:P43"/>
    <mergeCell ref="Q43:T43"/>
    <mergeCell ref="U43:X43"/>
    <mergeCell ref="Y45:AB45"/>
    <mergeCell ref="AC45:AH45"/>
    <mergeCell ref="A46:B46"/>
    <mergeCell ref="E46:H46"/>
    <mergeCell ref="I46:L46"/>
    <mergeCell ref="M46:P46"/>
    <mergeCell ref="Q46:T46"/>
    <mergeCell ref="U46:X46"/>
    <mergeCell ref="Y46:AB46"/>
    <mergeCell ref="AC46:AH46"/>
    <mergeCell ref="A45:B45"/>
    <mergeCell ref="E45:H45"/>
    <mergeCell ref="I45:L45"/>
    <mergeCell ref="M45:P45"/>
    <mergeCell ref="Q45:T45"/>
    <mergeCell ref="U45:X45"/>
    <mergeCell ref="Y47:AB47"/>
    <mergeCell ref="AC47:AH47"/>
    <mergeCell ref="A48:B48"/>
    <mergeCell ref="E48:H48"/>
    <mergeCell ref="I48:L48"/>
    <mergeCell ref="M48:P48"/>
    <mergeCell ref="Q48:T48"/>
    <mergeCell ref="U48:X48"/>
    <mergeCell ref="Y48:AB48"/>
    <mergeCell ref="AC48:AH48"/>
    <mergeCell ref="A47:B47"/>
    <mergeCell ref="E47:H47"/>
    <mergeCell ref="I47:L47"/>
    <mergeCell ref="M47:P47"/>
    <mergeCell ref="Q47:T47"/>
    <mergeCell ref="U47:X47"/>
    <mergeCell ref="Y49:AB49"/>
    <mergeCell ref="AC49:AH49"/>
    <mergeCell ref="A50:B50"/>
    <mergeCell ref="E50:H50"/>
    <mergeCell ref="I50:L50"/>
    <mergeCell ref="M50:P50"/>
    <mergeCell ref="Q50:T50"/>
    <mergeCell ref="U50:X50"/>
    <mergeCell ref="Y50:AB50"/>
    <mergeCell ref="AC50:AH50"/>
    <mergeCell ref="A49:B49"/>
    <mergeCell ref="E49:H49"/>
    <mergeCell ref="I49:L49"/>
    <mergeCell ref="M49:P49"/>
    <mergeCell ref="Q49:T49"/>
    <mergeCell ref="U49:X49"/>
  </mergeCells>
  <phoneticPr fontId="1"/>
  <pageMargins left="0.70866141732283472" right="0.70866141732283472" top="0.74803149606299213" bottom="0.74803149606299213" header="0.31496062992125984" footer="0.31496062992125984"/>
  <pageSetup paperSize="9" scale="83" firstPageNumber="15" orientation="portrait" useFirstPageNumber="1" r:id="rId1"/>
  <headerFooter scaleWithDoc="0">
    <oddFooter>&amp;C- 19 -</oddFooter>
    <firstFooter>&amp;C- 15 -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0B8A7-B4F1-487F-B880-32C2574C6628}">
  <sheetPr>
    <tabColor theme="0"/>
    <pageSetUpPr fitToPage="1"/>
  </sheetPr>
  <dimension ref="A1:AH52"/>
  <sheetViews>
    <sheetView zoomScaleNormal="100" zoomScaleSheetLayoutView="100" workbookViewId="0">
      <selection activeCell="BB5" sqref="BB5"/>
    </sheetView>
  </sheetViews>
  <sheetFormatPr defaultColWidth="3.125" defaultRowHeight="18.75" customHeight="1"/>
  <cols>
    <col min="1" max="2" width="3.125" style="1"/>
    <col min="3" max="3" width="4.5" style="1" bestFit="1" customWidth="1"/>
    <col min="4" max="258" width="3.125" style="1"/>
    <col min="259" max="259" width="4.5" style="1" bestFit="1" customWidth="1"/>
    <col min="260" max="514" width="3.125" style="1"/>
    <col min="515" max="515" width="4.5" style="1" bestFit="1" customWidth="1"/>
    <col min="516" max="770" width="3.125" style="1"/>
    <col min="771" max="771" width="4.5" style="1" bestFit="1" customWidth="1"/>
    <col min="772" max="1026" width="3.125" style="1"/>
    <col min="1027" max="1027" width="4.5" style="1" bestFit="1" customWidth="1"/>
    <col min="1028" max="1282" width="3.125" style="1"/>
    <col min="1283" max="1283" width="4.5" style="1" bestFit="1" customWidth="1"/>
    <col min="1284" max="1538" width="3.125" style="1"/>
    <col min="1539" max="1539" width="4.5" style="1" bestFit="1" customWidth="1"/>
    <col min="1540" max="1794" width="3.125" style="1"/>
    <col min="1795" max="1795" width="4.5" style="1" bestFit="1" customWidth="1"/>
    <col min="1796" max="2050" width="3.125" style="1"/>
    <col min="2051" max="2051" width="4.5" style="1" bestFit="1" customWidth="1"/>
    <col min="2052" max="2306" width="3.125" style="1"/>
    <col min="2307" max="2307" width="4.5" style="1" bestFit="1" customWidth="1"/>
    <col min="2308" max="2562" width="3.125" style="1"/>
    <col min="2563" max="2563" width="4.5" style="1" bestFit="1" customWidth="1"/>
    <col min="2564" max="2818" width="3.125" style="1"/>
    <col min="2819" max="2819" width="4.5" style="1" bestFit="1" customWidth="1"/>
    <col min="2820" max="3074" width="3.125" style="1"/>
    <col min="3075" max="3075" width="4.5" style="1" bestFit="1" customWidth="1"/>
    <col min="3076" max="3330" width="3.125" style="1"/>
    <col min="3331" max="3331" width="4.5" style="1" bestFit="1" customWidth="1"/>
    <col min="3332" max="3586" width="3.125" style="1"/>
    <col min="3587" max="3587" width="4.5" style="1" bestFit="1" customWidth="1"/>
    <col min="3588" max="3842" width="3.125" style="1"/>
    <col min="3843" max="3843" width="4.5" style="1" bestFit="1" customWidth="1"/>
    <col min="3844" max="4098" width="3.125" style="1"/>
    <col min="4099" max="4099" width="4.5" style="1" bestFit="1" customWidth="1"/>
    <col min="4100" max="4354" width="3.125" style="1"/>
    <col min="4355" max="4355" width="4.5" style="1" bestFit="1" customWidth="1"/>
    <col min="4356" max="4610" width="3.125" style="1"/>
    <col min="4611" max="4611" width="4.5" style="1" bestFit="1" customWidth="1"/>
    <col min="4612" max="4866" width="3.125" style="1"/>
    <col min="4867" max="4867" width="4.5" style="1" bestFit="1" customWidth="1"/>
    <col min="4868" max="5122" width="3.125" style="1"/>
    <col min="5123" max="5123" width="4.5" style="1" bestFit="1" customWidth="1"/>
    <col min="5124" max="5378" width="3.125" style="1"/>
    <col min="5379" max="5379" width="4.5" style="1" bestFit="1" customWidth="1"/>
    <col min="5380" max="5634" width="3.125" style="1"/>
    <col min="5635" max="5635" width="4.5" style="1" bestFit="1" customWidth="1"/>
    <col min="5636" max="5890" width="3.125" style="1"/>
    <col min="5891" max="5891" width="4.5" style="1" bestFit="1" customWidth="1"/>
    <col min="5892" max="6146" width="3.125" style="1"/>
    <col min="6147" max="6147" width="4.5" style="1" bestFit="1" customWidth="1"/>
    <col min="6148" max="6402" width="3.125" style="1"/>
    <col min="6403" max="6403" width="4.5" style="1" bestFit="1" customWidth="1"/>
    <col min="6404" max="6658" width="3.125" style="1"/>
    <col min="6659" max="6659" width="4.5" style="1" bestFit="1" customWidth="1"/>
    <col min="6660" max="6914" width="3.125" style="1"/>
    <col min="6915" max="6915" width="4.5" style="1" bestFit="1" customWidth="1"/>
    <col min="6916" max="7170" width="3.125" style="1"/>
    <col min="7171" max="7171" width="4.5" style="1" bestFit="1" customWidth="1"/>
    <col min="7172" max="7426" width="3.125" style="1"/>
    <col min="7427" max="7427" width="4.5" style="1" bestFit="1" customWidth="1"/>
    <col min="7428" max="7682" width="3.125" style="1"/>
    <col min="7683" max="7683" width="4.5" style="1" bestFit="1" customWidth="1"/>
    <col min="7684" max="7938" width="3.125" style="1"/>
    <col min="7939" max="7939" width="4.5" style="1" bestFit="1" customWidth="1"/>
    <col min="7940" max="8194" width="3.125" style="1"/>
    <col min="8195" max="8195" width="4.5" style="1" bestFit="1" customWidth="1"/>
    <col min="8196" max="8450" width="3.125" style="1"/>
    <col min="8451" max="8451" width="4.5" style="1" bestFit="1" customWidth="1"/>
    <col min="8452" max="8706" width="3.125" style="1"/>
    <col min="8707" max="8707" width="4.5" style="1" bestFit="1" customWidth="1"/>
    <col min="8708" max="8962" width="3.125" style="1"/>
    <col min="8963" max="8963" width="4.5" style="1" bestFit="1" customWidth="1"/>
    <col min="8964" max="9218" width="3.125" style="1"/>
    <col min="9219" max="9219" width="4.5" style="1" bestFit="1" customWidth="1"/>
    <col min="9220" max="9474" width="3.125" style="1"/>
    <col min="9475" max="9475" width="4.5" style="1" bestFit="1" customWidth="1"/>
    <col min="9476" max="9730" width="3.125" style="1"/>
    <col min="9731" max="9731" width="4.5" style="1" bestFit="1" customWidth="1"/>
    <col min="9732" max="9986" width="3.125" style="1"/>
    <col min="9987" max="9987" width="4.5" style="1" bestFit="1" customWidth="1"/>
    <col min="9988" max="10242" width="3.125" style="1"/>
    <col min="10243" max="10243" width="4.5" style="1" bestFit="1" customWidth="1"/>
    <col min="10244" max="10498" width="3.125" style="1"/>
    <col min="10499" max="10499" width="4.5" style="1" bestFit="1" customWidth="1"/>
    <col min="10500" max="10754" width="3.125" style="1"/>
    <col min="10755" max="10755" width="4.5" style="1" bestFit="1" customWidth="1"/>
    <col min="10756" max="11010" width="3.125" style="1"/>
    <col min="11011" max="11011" width="4.5" style="1" bestFit="1" customWidth="1"/>
    <col min="11012" max="11266" width="3.125" style="1"/>
    <col min="11267" max="11267" width="4.5" style="1" bestFit="1" customWidth="1"/>
    <col min="11268" max="11522" width="3.125" style="1"/>
    <col min="11523" max="11523" width="4.5" style="1" bestFit="1" customWidth="1"/>
    <col min="11524" max="11778" width="3.125" style="1"/>
    <col min="11779" max="11779" width="4.5" style="1" bestFit="1" customWidth="1"/>
    <col min="11780" max="12034" width="3.125" style="1"/>
    <col min="12035" max="12035" width="4.5" style="1" bestFit="1" customWidth="1"/>
    <col min="12036" max="12290" width="3.125" style="1"/>
    <col min="12291" max="12291" width="4.5" style="1" bestFit="1" customWidth="1"/>
    <col min="12292" max="12546" width="3.125" style="1"/>
    <col min="12547" max="12547" width="4.5" style="1" bestFit="1" customWidth="1"/>
    <col min="12548" max="12802" width="3.125" style="1"/>
    <col min="12803" max="12803" width="4.5" style="1" bestFit="1" customWidth="1"/>
    <col min="12804" max="13058" width="3.125" style="1"/>
    <col min="13059" max="13059" width="4.5" style="1" bestFit="1" customWidth="1"/>
    <col min="13060" max="13314" width="3.125" style="1"/>
    <col min="13315" max="13315" width="4.5" style="1" bestFit="1" customWidth="1"/>
    <col min="13316" max="13570" width="3.125" style="1"/>
    <col min="13571" max="13571" width="4.5" style="1" bestFit="1" customWidth="1"/>
    <col min="13572" max="13826" width="3.125" style="1"/>
    <col min="13827" max="13827" width="4.5" style="1" bestFit="1" customWidth="1"/>
    <col min="13828" max="14082" width="3.125" style="1"/>
    <col min="14083" max="14083" width="4.5" style="1" bestFit="1" customWidth="1"/>
    <col min="14084" max="14338" width="3.125" style="1"/>
    <col min="14339" max="14339" width="4.5" style="1" bestFit="1" customWidth="1"/>
    <col min="14340" max="14594" width="3.125" style="1"/>
    <col min="14595" max="14595" width="4.5" style="1" bestFit="1" customWidth="1"/>
    <col min="14596" max="14850" width="3.125" style="1"/>
    <col min="14851" max="14851" width="4.5" style="1" bestFit="1" customWidth="1"/>
    <col min="14852" max="15106" width="3.125" style="1"/>
    <col min="15107" max="15107" width="4.5" style="1" bestFit="1" customWidth="1"/>
    <col min="15108" max="15362" width="3.125" style="1"/>
    <col min="15363" max="15363" width="4.5" style="1" bestFit="1" customWidth="1"/>
    <col min="15364" max="15618" width="3.125" style="1"/>
    <col min="15619" max="15619" width="4.5" style="1" bestFit="1" customWidth="1"/>
    <col min="15620" max="15874" width="3.125" style="1"/>
    <col min="15875" max="15875" width="4.5" style="1" bestFit="1" customWidth="1"/>
    <col min="15876" max="16130" width="3.125" style="1"/>
    <col min="16131" max="16131" width="4.5" style="1" bestFit="1" customWidth="1"/>
    <col min="16132" max="16384" width="3.125" style="1"/>
  </cols>
  <sheetData>
    <row r="1" spans="1:34" s="10" customFormat="1" ht="21">
      <c r="A1" s="308" t="s">
        <v>102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</row>
    <row r="3" spans="1:34" ht="18.75" customHeight="1">
      <c r="A3" s="284" t="s">
        <v>103</v>
      </c>
      <c r="B3" s="284"/>
      <c r="C3" s="284"/>
      <c r="D3" s="285"/>
      <c r="E3" s="286" t="s">
        <v>104</v>
      </c>
      <c r="F3" s="284"/>
      <c r="G3" s="284"/>
      <c r="H3" s="285"/>
      <c r="I3" s="286" t="s">
        <v>105</v>
      </c>
      <c r="J3" s="284"/>
      <c r="K3" s="284"/>
      <c r="L3" s="285"/>
      <c r="M3" s="286" t="s">
        <v>106</v>
      </c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5"/>
      <c r="Y3" s="286" t="s">
        <v>107</v>
      </c>
      <c r="Z3" s="284"/>
      <c r="AA3" s="284"/>
      <c r="AB3" s="284"/>
      <c r="AC3" s="25"/>
      <c r="AD3" s="17"/>
      <c r="AE3" s="18"/>
      <c r="AF3" s="18"/>
      <c r="AG3" s="18"/>
      <c r="AH3" s="18"/>
    </row>
    <row r="4" spans="1:34" ht="18.75" customHeight="1">
      <c r="A4" s="279"/>
      <c r="B4" s="279"/>
      <c r="C4" s="279"/>
      <c r="D4" s="280"/>
      <c r="E4" s="278"/>
      <c r="F4" s="279"/>
      <c r="G4" s="279"/>
      <c r="H4" s="280"/>
      <c r="I4" s="278" t="s">
        <v>108</v>
      </c>
      <c r="J4" s="279"/>
      <c r="K4" s="279"/>
      <c r="L4" s="280"/>
      <c r="M4" s="224" t="s">
        <v>109</v>
      </c>
      <c r="N4" s="225"/>
      <c r="O4" s="225"/>
      <c r="P4" s="226"/>
      <c r="Q4" s="224" t="s">
        <v>110</v>
      </c>
      <c r="R4" s="225"/>
      <c r="S4" s="225"/>
      <c r="T4" s="226"/>
      <c r="U4" s="224" t="s">
        <v>111</v>
      </c>
      <c r="V4" s="225"/>
      <c r="W4" s="225"/>
      <c r="X4" s="226"/>
      <c r="Y4" s="278" t="s">
        <v>108</v>
      </c>
      <c r="Z4" s="279"/>
      <c r="AA4" s="279"/>
      <c r="AB4" s="279"/>
      <c r="AC4" s="26"/>
      <c r="AD4" s="19"/>
      <c r="AE4" s="12"/>
      <c r="AF4" s="12"/>
      <c r="AG4" s="12"/>
      <c r="AH4" s="12"/>
    </row>
    <row r="5" spans="1:34" ht="18.75" customHeight="1">
      <c r="D5" s="20"/>
      <c r="E5" s="281" t="s">
        <v>112</v>
      </c>
      <c r="F5" s="236"/>
      <c r="G5" s="236"/>
      <c r="H5" s="236"/>
      <c r="I5" s="236" t="s">
        <v>113</v>
      </c>
      <c r="J5" s="236"/>
      <c r="K5" s="236"/>
      <c r="L5" s="236"/>
      <c r="M5" s="236" t="s">
        <v>114</v>
      </c>
      <c r="N5" s="236"/>
      <c r="O5" s="236"/>
      <c r="P5" s="236"/>
      <c r="Q5" s="236" t="s">
        <v>114</v>
      </c>
      <c r="R5" s="236"/>
      <c r="S5" s="236"/>
      <c r="T5" s="236"/>
      <c r="U5" s="236" t="s">
        <v>114</v>
      </c>
      <c r="V5" s="236"/>
      <c r="W5" s="236"/>
      <c r="X5" s="236"/>
      <c r="Y5" s="236" t="s">
        <v>113</v>
      </c>
      <c r="Z5" s="236"/>
      <c r="AA5" s="236"/>
      <c r="AB5" s="282"/>
      <c r="AC5" s="287"/>
      <c r="AD5" s="287"/>
      <c r="AE5" s="287"/>
      <c r="AF5" s="287"/>
      <c r="AG5" s="287"/>
      <c r="AH5" s="287"/>
    </row>
    <row r="6" spans="1:34" ht="18.75" customHeight="1">
      <c r="A6" s="230" t="s">
        <v>115</v>
      </c>
      <c r="B6" s="230"/>
      <c r="C6" s="1">
        <v>57</v>
      </c>
      <c r="D6" s="20" t="s">
        <v>1</v>
      </c>
      <c r="E6" s="252">
        <v>17631</v>
      </c>
      <c r="F6" s="253"/>
      <c r="G6" s="253"/>
      <c r="H6" s="253"/>
      <c r="I6" s="271">
        <v>3.6</v>
      </c>
      <c r="J6" s="271"/>
      <c r="K6" s="271"/>
      <c r="L6" s="271"/>
      <c r="M6" s="253">
        <v>63560</v>
      </c>
      <c r="N6" s="253"/>
      <c r="O6" s="253"/>
      <c r="P6" s="253"/>
      <c r="Q6" s="253">
        <v>31762</v>
      </c>
      <c r="R6" s="253"/>
      <c r="S6" s="253"/>
      <c r="T6" s="253"/>
      <c r="U6" s="253">
        <v>31798</v>
      </c>
      <c r="V6" s="253"/>
      <c r="W6" s="253"/>
      <c r="X6" s="253"/>
      <c r="Y6" s="250">
        <v>2.9</v>
      </c>
      <c r="Z6" s="250"/>
      <c r="AA6" s="250"/>
      <c r="AB6" s="251"/>
      <c r="AC6" s="237" t="s">
        <v>116</v>
      </c>
      <c r="AD6" s="237"/>
      <c r="AE6" s="237"/>
      <c r="AF6" s="237"/>
      <c r="AG6" s="237"/>
      <c r="AH6" s="237"/>
    </row>
    <row r="7" spans="1:34" ht="18.75" customHeight="1">
      <c r="A7" s="230"/>
      <c r="B7" s="230"/>
      <c r="C7" s="1">
        <v>58</v>
      </c>
      <c r="D7" s="20"/>
      <c r="E7" s="252">
        <v>18046</v>
      </c>
      <c r="F7" s="253"/>
      <c r="G7" s="253"/>
      <c r="H7" s="253"/>
      <c r="I7" s="254">
        <v>2.4</v>
      </c>
      <c r="J7" s="254"/>
      <c r="K7" s="254"/>
      <c r="L7" s="254"/>
      <c r="M7" s="253">
        <v>64688</v>
      </c>
      <c r="N7" s="253"/>
      <c r="O7" s="253"/>
      <c r="P7" s="253"/>
      <c r="Q7" s="253">
        <v>32278</v>
      </c>
      <c r="R7" s="253"/>
      <c r="S7" s="253"/>
      <c r="T7" s="253"/>
      <c r="U7" s="253">
        <v>32410</v>
      </c>
      <c r="V7" s="253"/>
      <c r="W7" s="253"/>
      <c r="X7" s="253"/>
      <c r="Y7" s="250">
        <v>1.8</v>
      </c>
      <c r="Z7" s="250"/>
      <c r="AA7" s="250"/>
      <c r="AB7" s="251"/>
      <c r="AC7" s="235" t="s">
        <v>101</v>
      </c>
      <c r="AD7" s="235"/>
      <c r="AE7" s="235"/>
      <c r="AF7" s="235"/>
      <c r="AG7" s="235"/>
      <c r="AH7" s="235"/>
    </row>
    <row r="8" spans="1:34" ht="18.75" customHeight="1">
      <c r="A8" s="230"/>
      <c r="B8" s="230"/>
      <c r="C8" s="1">
        <v>59</v>
      </c>
      <c r="D8" s="20"/>
      <c r="E8" s="252">
        <v>18297</v>
      </c>
      <c r="F8" s="253"/>
      <c r="G8" s="253"/>
      <c r="H8" s="253"/>
      <c r="I8" s="271">
        <v>1.4</v>
      </c>
      <c r="J8" s="271"/>
      <c r="K8" s="271"/>
      <c r="L8" s="271"/>
      <c r="M8" s="253">
        <v>65295</v>
      </c>
      <c r="N8" s="253"/>
      <c r="O8" s="253"/>
      <c r="P8" s="253"/>
      <c r="Q8" s="253">
        <v>32588</v>
      </c>
      <c r="R8" s="253"/>
      <c r="S8" s="253"/>
      <c r="T8" s="253"/>
      <c r="U8" s="253">
        <v>32707</v>
      </c>
      <c r="V8" s="253"/>
      <c r="W8" s="253"/>
      <c r="X8" s="253"/>
      <c r="Y8" s="250">
        <v>0.9</v>
      </c>
      <c r="Z8" s="250"/>
      <c r="AA8" s="250"/>
      <c r="AB8" s="251"/>
      <c r="AC8" s="235" t="s">
        <v>101</v>
      </c>
      <c r="AD8" s="235"/>
      <c r="AE8" s="235"/>
      <c r="AF8" s="235"/>
      <c r="AG8" s="235"/>
      <c r="AH8" s="235"/>
    </row>
    <row r="9" spans="1:34" ht="18.75" customHeight="1">
      <c r="A9" s="230"/>
      <c r="B9" s="230"/>
      <c r="C9" s="1">
        <v>60</v>
      </c>
      <c r="D9" s="20"/>
      <c r="E9" s="252">
        <v>18578</v>
      </c>
      <c r="F9" s="253"/>
      <c r="G9" s="253"/>
      <c r="H9" s="253"/>
      <c r="I9" s="254">
        <v>1.5</v>
      </c>
      <c r="J9" s="254"/>
      <c r="K9" s="254"/>
      <c r="L9" s="254"/>
      <c r="M9" s="253">
        <v>66009</v>
      </c>
      <c r="N9" s="253"/>
      <c r="O9" s="253"/>
      <c r="P9" s="253"/>
      <c r="Q9" s="253">
        <v>32964</v>
      </c>
      <c r="R9" s="253"/>
      <c r="S9" s="253"/>
      <c r="T9" s="253"/>
      <c r="U9" s="253">
        <v>33045</v>
      </c>
      <c r="V9" s="253"/>
      <c r="W9" s="253"/>
      <c r="X9" s="253"/>
      <c r="Y9" s="250">
        <v>1.1000000000000001</v>
      </c>
      <c r="Z9" s="250"/>
      <c r="AA9" s="250"/>
      <c r="AB9" s="251"/>
      <c r="AC9" s="235" t="s">
        <v>101</v>
      </c>
      <c r="AD9" s="235"/>
      <c r="AE9" s="235"/>
      <c r="AF9" s="235"/>
      <c r="AG9" s="235"/>
      <c r="AH9" s="235"/>
    </row>
    <row r="10" spans="1:34" ht="18.75" customHeight="1">
      <c r="A10" s="230"/>
      <c r="B10" s="230"/>
      <c r="C10" s="1">
        <v>61</v>
      </c>
      <c r="D10" s="20"/>
      <c r="E10" s="275">
        <v>19121</v>
      </c>
      <c r="F10" s="269"/>
      <c r="G10" s="269"/>
      <c r="H10" s="269"/>
      <c r="I10" s="250">
        <v>2.9</v>
      </c>
      <c r="J10" s="250"/>
      <c r="K10" s="250"/>
      <c r="L10" s="250"/>
      <c r="M10" s="253">
        <v>66765</v>
      </c>
      <c r="N10" s="253"/>
      <c r="O10" s="253"/>
      <c r="P10" s="253"/>
      <c r="Q10" s="253">
        <v>33344</v>
      </c>
      <c r="R10" s="253"/>
      <c r="S10" s="253"/>
      <c r="T10" s="253"/>
      <c r="U10" s="253">
        <v>33421</v>
      </c>
      <c r="V10" s="253"/>
      <c r="W10" s="253"/>
      <c r="X10" s="253"/>
      <c r="Y10" s="250">
        <v>1.1000000000000001</v>
      </c>
      <c r="Z10" s="250"/>
      <c r="AA10" s="250"/>
      <c r="AB10" s="251"/>
      <c r="AC10" s="235" t="s">
        <v>101</v>
      </c>
      <c r="AD10" s="235"/>
      <c r="AE10" s="235"/>
      <c r="AF10" s="235"/>
      <c r="AG10" s="235"/>
      <c r="AH10" s="235"/>
    </row>
    <row r="11" spans="1:34" ht="18.75" customHeight="1">
      <c r="A11" s="307"/>
      <c r="B11" s="307"/>
      <c r="C11" s="21">
        <v>62</v>
      </c>
      <c r="D11" s="22"/>
      <c r="E11" s="266">
        <v>19608</v>
      </c>
      <c r="F11" s="267"/>
      <c r="G11" s="267"/>
      <c r="H11" s="267"/>
      <c r="I11" s="262">
        <v>2.5</v>
      </c>
      <c r="J11" s="262"/>
      <c r="K11" s="262"/>
      <c r="L11" s="262"/>
      <c r="M11" s="267">
        <v>67555</v>
      </c>
      <c r="N11" s="267"/>
      <c r="O11" s="267"/>
      <c r="P11" s="267"/>
      <c r="Q11" s="267">
        <v>33731</v>
      </c>
      <c r="R11" s="267"/>
      <c r="S11" s="267"/>
      <c r="T11" s="267"/>
      <c r="U11" s="267">
        <v>33824</v>
      </c>
      <c r="V11" s="267"/>
      <c r="W11" s="267"/>
      <c r="X11" s="267"/>
      <c r="Y11" s="305">
        <v>1.2</v>
      </c>
      <c r="Z11" s="305"/>
      <c r="AA11" s="305"/>
      <c r="AB11" s="306"/>
      <c r="AC11" s="264" t="s">
        <v>101</v>
      </c>
      <c r="AD11" s="264"/>
      <c r="AE11" s="264"/>
      <c r="AF11" s="264"/>
      <c r="AG11" s="264"/>
      <c r="AH11" s="264"/>
    </row>
    <row r="12" spans="1:34" ht="18.75" customHeight="1">
      <c r="A12" s="230"/>
      <c r="B12" s="230"/>
      <c r="C12" s="1">
        <v>63</v>
      </c>
      <c r="D12" s="20"/>
      <c r="E12" s="252">
        <v>20177</v>
      </c>
      <c r="F12" s="253"/>
      <c r="G12" s="253"/>
      <c r="H12" s="253"/>
      <c r="I12" s="302">
        <v>2.9</v>
      </c>
      <c r="J12" s="302"/>
      <c r="K12" s="302"/>
      <c r="L12" s="302"/>
      <c r="M12" s="253">
        <v>68726</v>
      </c>
      <c r="N12" s="253"/>
      <c r="O12" s="253"/>
      <c r="P12" s="253"/>
      <c r="Q12" s="253">
        <v>34306</v>
      </c>
      <c r="R12" s="253"/>
      <c r="S12" s="253"/>
      <c r="T12" s="253"/>
      <c r="U12" s="253">
        <v>34420</v>
      </c>
      <c r="V12" s="253"/>
      <c r="W12" s="253"/>
      <c r="X12" s="253"/>
      <c r="Y12" s="250">
        <v>1.7</v>
      </c>
      <c r="Z12" s="250"/>
      <c r="AA12" s="250"/>
      <c r="AB12" s="251"/>
      <c r="AC12" s="235" t="s">
        <v>101</v>
      </c>
      <c r="AD12" s="235"/>
      <c r="AE12" s="235"/>
      <c r="AF12" s="235"/>
      <c r="AG12" s="235"/>
      <c r="AH12" s="235"/>
    </row>
    <row r="13" spans="1:34" ht="18.75" customHeight="1">
      <c r="A13" s="230"/>
      <c r="B13" s="230"/>
      <c r="C13" s="1">
        <v>64</v>
      </c>
      <c r="D13" s="20"/>
      <c r="E13" s="252">
        <v>20795</v>
      </c>
      <c r="F13" s="253"/>
      <c r="G13" s="253"/>
      <c r="H13" s="253"/>
      <c r="I13" s="250">
        <v>3.1</v>
      </c>
      <c r="J13" s="250"/>
      <c r="K13" s="250"/>
      <c r="L13" s="250"/>
      <c r="M13" s="253">
        <v>70047</v>
      </c>
      <c r="N13" s="253"/>
      <c r="O13" s="253"/>
      <c r="P13" s="253"/>
      <c r="Q13" s="253">
        <v>34973</v>
      </c>
      <c r="R13" s="253"/>
      <c r="S13" s="253"/>
      <c r="T13" s="253"/>
      <c r="U13" s="253">
        <v>35074</v>
      </c>
      <c r="V13" s="253"/>
      <c r="W13" s="253"/>
      <c r="X13" s="253"/>
      <c r="Y13" s="250">
        <v>1.9</v>
      </c>
      <c r="Z13" s="250"/>
      <c r="AA13" s="250"/>
      <c r="AB13" s="251"/>
      <c r="AC13" s="235" t="s">
        <v>101</v>
      </c>
      <c r="AD13" s="235"/>
      <c r="AE13" s="235"/>
      <c r="AF13" s="235"/>
      <c r="AG13" s="235"/>
      <c r="AH13" s="235"/>
    </row>
    <row r="14" spans="1:34" ht="18.75" customHeight="1">
      <c r="A14" s="230" t="s">
        <v>117</v>
      </c>
      <c r="B14" s="230"/>
      <c r="C14" s="1">
        <v>2</v>
      </c>
      <c r="D14" s="20"/>
      <c r="E14" s="252">
        <v>21680</v>
      </c>
      <c r="F14" s="253"/>
      <c r="G14" s="253"/>
      <c r="H14" s="253"/>
      <c r="I14" s="250">
        <v>4.3</v>
      </c>
      <c r="J14" s="250"/>
      <c r="K14" s="250"/>
      <c r="L14" s="250"/>
      <c r="M14" s="253">
        <v>71933</v>
      </c>
      <c r="N14" s="253"/>
      <c r="O14" s="253"/>
      <c r="P14" s="253"/>
      <c r="Q14" s="253">
        <v>35976</v>
      </c>
      <c r="R14" s="253"/>
      <c r="S14" s="253"/>
      <c r="T14" s="253"/>
      <c r="U14" s="253">
        <v>35957</v>
      </c>
      <c r="V14" s="253"/>
      <c r="W14" s="253"/>
      <c r="X14" s="253"/>
      <c r="Y14" s="250">
        <v>2.7</v>
      </c>
      <c r="Z14" s="250"/>
      <c r="AA14" s="250"/>
      <c r="AB14" s="251"/>
      <c r="AC14" s="235" t="s">
        <v>101</v>
      </c>
      <c r="AD14" s="235"/>
      <c r="AE14" s="235"/>
      <c r="AF14" s="235"/>
      <c r="AG14" s="235"/>
      <c r="AH14" s="235"/>
    </row>
    <row r="15" spans="1:34" ht="18.75" customHeight="1">
      <c r="A15" s="23"/>
      <c r="B15" s="23"/>
      <c r="C15" s="23">
        <v>3</v>
      </c>
      <c r="D15" s="24"/>
      <c r="E15" s="259">
        <v>22342</v>
      </c>
      <c r="F15" s="260"/>
      <c r="G15" s="260"/>
      <c r="H15" s="260"/>
      <c r="I15" s="255">
        <v>3.1</v>
      </c>
      <c r="J15" s="255"/>
      <c r="K15" s="255"/>
      <c r="L15" s="255"/>
      <c r="M15" s="260">
        <v>73227</v>
      </c>
      <c r="N15" s="260"/>
      <c r="O15" s="260"/>
      <c r="P15" s="260"/>
      <c r="Q15" s="260">
        <v>36598</v>
      </c>
      <c r="R15" s="260"/>
      <c r="S15" s="260"/>
      <c r="T15" s="260"/>
      <c r="U15" s="260">
        <v>36629</v>
      </c>
      <c r="V15" s="260"/>
      <c r="W15" s="260"/>
      <c r="X15" s="260"/>
      <c r="Y15" s="255">
        <v>1.8</v>
      </c>
      <c r="Z15" s="255"/>
      <c r="AA15" s="255"/>
      <c r="AB15" s="256"/>
      <c r="AC15" s="257" t="s">
        <v>101</v>
      </c>
      <c r="AD15" s="257"/>
      <c r="AE15" s="257"/>
      <c r="AF15" s="257"/>
      <c r="AG15" s="257"/>
      <c r="AH15" s="257"/>
    </row>
    <row r="16" spans="1:34" ht="18.75" customHeight="1">
      <c r="C16" s="1">
        <v>4</v>
      </c>
      <c r="D16" s="20"/>
      <c r="E16" s="252">
        <v>23076</v>
      </c>
      <c r="F16" s="253"/>
      <c r="G16" s="253"/>
      <c r="H16" s="253"/>
      <c r="I16" s="250">
        <v>3.3</v>
      </c>
      <c r="J16" s="250"/>
      <c r="K16" s="250"/>
      <c r="L16" s="250"/>
      <c r="M16" s="253">
        <v>74514</v>
      </c>
      <c r="N16" s="253"/>
      <c r="O16" s="253"/>
      <c r="P16" s="253"/>
      <c r="Q16" s="253">
        <v>37340</v>
      </c>
      <c r="R16" s="253"/>
      <c r="S16" s="253"/>
      <c r="T16" s="253"/>
      <c r="U16" s="253">
        <v>37174</v>
      </c>
      <c r="V16" s="253"/>
      <c r="W16" s="253"/>
      <c r="X16" s="253"/>
      <c r="Y16" s="250">
        <v>1.8</v>
      </c>
      <c r="Z16" s="250"/>
      <c r="AA16" s="250"/>
      <c r="AB16" s="251"/>
      <c r="AC16" s="235" t="s">
        <v>101</v>
      </c>
      <c r="AD16" s="235"/>
      <c r="AE16" s="235"/>
      <c r="AF16" s="235"/>
      <c r="AG16" s="235"/>
      <c r="AH16" s="235"/>
    </row>
    <row r="17" spans="1:34" ht="18.75" customHeight="1">
      <c r="C17" s="1">
        <v>5</v>
      </c>
      <c r="D17" s="20"/>
      <c r="E17" s="252">
        <v>23917</v>
      </c>
      <c r="F17" s="253"/>
      <c r="G17" s="253"/>
      <c r="H17" s="253"/>
      <c r="I17" s="250">
        <v>3.6</v>
      </c>
      <c r="J17" s="250"/>
      <c r="K17" s="250"/>
      <c r="L17" s="250"/>
      <c r="M17" s="253">
        <v>76204</v>
      </c>
      <c r="N17" s="253"/>
      <c r="O17" s="253"/>
      <c r="P17" s="253"/>
      <c r="Q17" s="253">
        <v>38232</v>
      </c>
      <c r="R17" s="253"/>
      <c r="S17" s="253"/>
      <c r="T17" s="253"/>
      <c r="U17" s="253">
        <v>37972</v>
      </c>
      <c r="V17" s="253"/>
      <c r="W17" s="253"/>
      <c r="X17" s="253"/>
      <c r="Y17" s="250">
        <v>2.2999999999999998</v>
      </c>
      <c r="Z17" s="250"/>
      <c r="AA17" s="250"/>
      <c r="AB17" s="251"/>
      <c r="AC17" s="235" t="s">
        <v>101</v>
      </c>
      <c r="AD17" s="235"/>
      <c r="AE17" s="235"/>
      <c r="AF17" s="235"/>
      <c r="AG17" s="235"/>
      <c r="AH17" s="235"/>
    </row>
    <row r="18" spans="1:34" ht="18.75" customHeight="1">
      <c r="C18" s="1">
        <v>6</v>
      </c>
      <c r="D18" s="20"/>
      <c r="E18" s="252">
        <v>24770</v>
      </c>
      <c r="F18" s="253"/>
      <c r="G18" s="253"/>
      <c r="H18" s="253"/>
      <c r="I18" s="250">
        <v>3.6</v>
      </c>
      <c r="J18" s="250"/>
      <c r="K18" s="250"/>
      <c r="L18" s="250"/>
      <c r="M18" s="253">
        <v>77769</v>
      </c>
      <c r="N18" s="253"/>
      <c r="O18" s="253"/>
      <c r="P18" s="253"/>
      <c r="Q18" s="253">
        <v>38957</v>
      </c>
      <c r="R18" s="253"/>
      <c r="S18" s="253"/>
      <c r="T18" s="253"/>
      <c r="U18" s="253">
        <v>38812</v>
      </c>
      <c r="V18" s="253"/>
      <c r="W18" s="253"/>
      <c r="X18" s="253"/>
      <c r="Y18" s="250">
        <v>2.1</v>
      </c>
      <c r="Z18" s="250"/>
      <c r="AA18" s="250"/>
      <c r="AB18" s="251"/>
      <c r="AC18" s="235" t="s">
        <v>101</v>
      </c>
      <c r="AD18" s="235"/>
      <c r="AE18" s="235"/>
      <c r="AF18" s="235"/>
      <c r="AG18" s="235"/>
      <c r="AH18" s="235"/>
    </row>
    <row r="19" spans="1:34" ht="18.75" customHeight="1">
      <c r="C19" s="1">
        <v>7</v>
      </c>
      <c r="D19" s="20"/>
      <c r="E19" s="252">
        <v>25803</v>
      </c>
      <c r="F19" s="253"/>
      <c r="G19" s="253"/>
      <c r="H19" s="253"/>
      <c r="I19" s="250">
        <v>4.2</v>
      </c>
      <c r="J19" s="250"/>
      <c r="K19" s="250"/>
      <c r="L19" s="250"/>
      <c r="M19" s="253">
        <v>79861</v>
      </c>
      <c r="N19" s="253"/>
      <c r="O19" s="253"/>
      <c r="P19" s="253"/>
      <c r="Q19" s="253">
        <v>39935</v>
      </c>
      <c r="R19" s="253"/>
      <c r="S19" s="253"/>
      <c r="T19" s="253"/>
      <c r="U19" s="253">
        <v>39926</v>
      </c>
      <c r="V19" s="253"/>
      <c r="W19" s="253"/>
      <c r="X19" s="253"/>
      <c r="Y19" s="250">
        <v>2.9</v>
      </c>
      <c r="Z19" s="250"/>
      <c r="AA19" s="250"/>
      <c r="AB19" s="251"/>
      <c r="AC19" s="235" t="s">
        <v>101</v>
      </c>
      <c r="AD19" s="235"/>
      <c r="AE19" s="235"/>
      <c r="AF19" s="235"/>
      <c r="AG19" s="235"/>
      <c r="AH19" s="235"/>
    </row>
    <row r="20" spans="1:34" ht="18.75" customHeight="1">
      <c r="C20" s="1">
        <v>8</v>
      </c>
      <c r="D20" s="20"/>
      <c r="E20" s="252">
        <v>26520</v>
      </c>
      <c r="F20" s="253"/>
      <c r="G20" s="253"/>
      <c r="H20" s="253"/>
      <c r="I20" s="250">
        <v>2.8</v>
      </c>
      <c r="J20" s="250"/>
      <c r="K20" s="250"/>
      <c r="L20" s="250"/>
      <c r="M20" s="253">
        <v>80986</v>
      </c>
      <c r="N20" s="253"/>
      <c r="O20" s="253"/>
      <c r="P20" s="253"/>
      <c r="Q20" s="253">
        <v>40574</v>
      </c>
      <c r="R20" s="253"/>
      <c r="S20" s="253"/>
      <c r="T20" s="253"/>
      <c r="U20" s="253">
        <v>40412</v>
      </c>
      <c r="V20" s="253"/>
      <c r="W20" s="253"/>
      <c r="X20" s="253"/>
      <c r="Y20" s="250">
        <v>1.2</v>
      </c>
      <c r="Z20" s="250"/>
      <c r="AA20" s="250"/>
      <c r="AB20" s="251"/>
      <c r="AC20" s="235" t="s">
        <v>101</v>
      </c>
      <c r="AD20" s="235"/>
      <c r="AE20" s="235"/>
      <c r="AF20" s="235"/>
      <c r="AG20" s="235"/>
      <c r="AH20" s="235"/>
    </row>
    <row r="21" spans="1:34" ht="18.75" customHeight="1">
      <c r="A21" s="21"/>
      <c r="B21" s="21"/>
      <c r="C21" s="21">
        <v>9</v>
      </c>
      <c r="D21" s="22"/>
      <c r="E21" s="266">
        <v>27132</v>
      </c>
      <c r="F21" s="267"/>
      <c r="G21" s="267"/>
      <c r="H21" s="267"/>
      <c r="I21" s="262">
        <v>2.2999999999999998</v>
      </c>
      <c r="J21" s="262"/>
      <c r="K21" s="262"/>
      <c r="L21" s="262"/>
      <c r="M21" s="267">
        <v>81955</v>
      </c>
      <c r="N21" s="267"/>
      <c r="O21" s="267"/>
      <c r="P21" s="267"/>
      <c r="Q21" s="267">
        <v>41031</v>
      </c>
      <c r="R21" s="267"/>
      <c r="S21" s="267"/>
      <c r="T21" s="267"/>
      <c r="U21" s="267">
        <v>40924</v>
      </c>
      <c r="V21" s="267"/>
      <c r="W21" s="267"/>
      <c r="X21" s="267"/>
      <c r="Y21" s="262">
        <v>1.2</v>
      </c>
      <c r="Z21" s="262"/>
      <c r="AA21" s="262"/>
      <c r="AB21" s="263"/>
      <c r="AC21" s="264" t="s">
        <v>101</v>
      </c>
      <c r="AD21" s="264"/>
      <c r="AE21" s="264"/>
      <c r="AF21" s="264"/>
      <c r="AG21" s="264"/>
      <c r="AH21" s="264"/>
    </row>
    <row r="22" spans="1:34" ht="18.75" customHeight="1">
      <c r="C22" s="1">
        <v>10</v>
      </c>
      <c r="D22" s="20"/>
      <c r="E22" s="252">
        <v>27646</v>
      </c>
      <c r="F22" s="253"/>
      <c r="G22" s="253"/>
      <c r="H22" s="253"/>
      <c r="I22" s="250">
        <v>1.9</v>
      </c>
      <c r="J22" s="250"/>
      <c r="K22" s="250"/>
      <c r="L22" s="250"/>
      <c r="M22" s="253">
        <v>82542</v>
      </c>
      <c r="N22" s="253"/>
      <c r="O22" s="253"/>
      <c r="P22" s="253"/>
      <c r="Q22" s="253">
        <v>41357</v>
      </c>
      <c r="R22" s="253"/>
      <c r="S22" s="253"/>
      <c r="T22" s="253"/>
      <c r="U22" s="253">
        <v>41185</v>
      </c>
      <c r="V22" s="253"/>
      <c r="W22" s="253"/>
      <c r="X22" s="253"/>
      <c r="Y22" s="250">
        <v>0.7</v>
      </c>
      <c r="Z22" s="250"/>
      <c r="AA22" s="250"/>
      <c r="AB22" s="251"/>
      <c r="AC22" s="235" t="s">
        <v>101</v>
      </c>
      <c r="AD22" s="235"/>
      <c r="AE22" s="235"/>
      <c r="AF22" s="235"/>
      <c r="AG22" s="235"/>
      <c r="AH22" s="235"/>
    </row>
    <row r="23" spans="1:34" ht="18.75" customHeight="1">
      <c r="C23" s="1">
        <v>11</v>
      </c>
      <c r="D23" s="20"/>
      <c r="E23" s="252">
        <v>28075</v>
      </c>
      <c r="F23" s="253"/>
      <c r="G23" s="253"/>
      <c r="H23" s="253"/>
      <c r="I23" s="250">
        <v>1.6</v>
      </c>
      <c r="J23" s="250"/>
      <c r="K23" s="250"/>
      <c r="L23" s="250"/>
      <c r="M23" s="253">
        <v>82765</v>
      </c>
      <c r="N23" s="253"/>
      <c r="O23" s="253"/>
      <c r="P23" s="253"/>
      <c r="Q23" s="253">
        <v>41412</v>
      </c>
      <c r="R23" s="253"/>
      <c r="S23" s="253"/>
      <c r="T23" s="253"/>
      <c r="U23" s="253">
        <v>41353</v>
      </c>
      <c r="V23" s="253"/>
      <c r="W23" s="253"/>
      <c r="X23" s="253"/>
      <c r="Y23" s="250">
        <v>0.3</v>
      </c>
      <c r="Z23" s="250"/>
      <c r="AA23" s="250"/>
      <c r="AB23" s="251"/>
      <c r="AC23" s="235" t="s">
        <v>101</v>
      </c>
      <c r="AD23" s="235"/>
      <c r="AE23" s="235"/>
      <c r="AF23" s="235"/>
      <c r="AG23" s="235"/>
      <c r="AH23" s="235"/>
    </row>
    <row r="24" spans="1:34" ht="18.75" customHeight="1">
      <c r="C24" s="1">
        <v>12</v>
      </c>
      <c r="D24" s="20"/>
      <c r="E24" s="252">
        <v>28516</v>
      </c>
      <c r="F24" s="253"/>
      <c r="G24" s="253"/>
      <c r="H24" s="253"/>
      <c r="I24" s="250">
        <v>1.6</v>
      </c>
      <c r="J24" s="250"/>
      <c r="K24" s="250"/>
      <c r="L24" s="250"/>
      <c r="M24" s="253">
        <v>83046</v>
      </c>
      <c r="N24" s="253"/>
      <c r="O24" s="253"/>
      <c r="P24" s="253"/>
      <c r="Q24" s="253">
        <v>41592</v>
      </c>
      <c r="R24" s="253"/>
      <c r="S24" s="253"/>
      <c r="T24" s="253"/>
      <c r="U24" s="253">
        <v>41454</v>
      </c>
      <c r="V24" s="253"/>
      <c r="W24" s="253"/>
      <c r="X24" s="253"/>
      <c r="Y24" s="250">
        <v>0.3</v>
      </c>
      <c r="Z24" s="250"/>
      <c r="AA24" s="250"/>
      <c r="AB24" s="251"/>
      <c r="AC24" s="235" t="s">
        <v>101</v>
      </c>
      <c r="AD24" s="235"/>
      <c r="AE24" s="235"/>
      <c r="AF24" s="235"/>
      <c r="AG24" s="235"/>
      <c r="AH24" s="235"/>
    </row>
    <row r="25" spans="1:34" ht="18.75" customHeight="1">
      <c r="A25" s="23"/>
      <c r="B25" s="23"/>
      <c r="C25" s="23">
        <v>13</v>
      </c>
      <c r="D25" s="24"/>
      <c r="E25" s="259">
        <v>28933</v>
      </c>
      <c r="F25" s="260"/>
      <c r="G25" s="260"/>
      <c r="H25" s="260"/>
      <c r="I25" s="255">
        <v>1.5</v>
      </c>
      <c r="J25" s="255"/>
      <c r="K25" s="255"/>
      <c r="L25" s="255"/>
      <c r="M25" s="260">
        <v>83186</v>
      </c>
      <c r="N25" s="260"/>
      <c r="O25" s="260"/>
      <c r="P25" s="260"/>
      <c r="Q25" s="260">
        <v>41701</v>
      </c>
      <c r="R25" s="260"/>
      <c r="S25" s="260"/>
      <c r="T25" s="260"/>
      <c r="U25" s="260">
        <v>41485</v>
      </c>
      <c r="V25" s="260"/>
      <c r="W25" s="260"/>
      <c r="X25" s="260"/>
      <c r="Y25" s="255">
        <v>0.2</v>
      </c>
      <c r="Z25" s="255"/>
      <c r="AA25" s="255"/>
      <c r="AB25" s="256"/>
      <c r="AC25" s="257" t="s">
        <v>101</v>
      </c>
      <c r="AD25" s="257"/>
      <c r="AE25" s="257"/>
      <c r="AF25" s="257"/>
      <c r="AG25" s="257"/>
      <c r="AH25" s="257"/>
    </row>
    <row r="26" spans="1:34" ht="18.75" customHeight="1">
      <c r="C26" s="1">
        <v>14</v>
      </c>
      <c r="D26" s="20"/>
      <c r="E26" s="252">
        <v>29276</v>
      </c>
      <c r="F26" s="253"/>
      <c r="G26" s="253"/>
      <c r="H26" s="253"/>
      <c r="I26" s="250">
        <v>1.2</v>
      </c>
      <c r="J26" s="250"/>
      <c r="K26" s="250"/>
      <c r="L26" s="250"/>
      <c r="M26" s="253">
        <v>83054</v>
      </c>
      <c r="N26" s="253"/>
      <c r="O26" s="253"/>
      <c r="P26" s="253"/>
      <c r="Q26" s="253">
        <v>41644</v>
      </c>
      <c r="R26" s="253"/>
      <c r="S26" s="253"/>
      <c r="T26" s="253"/>
      <c r="U26" s="253">
        <v>41410</v>
      </c>
      <c r="V26" s="253"/>
      <c r="W26" s="253"/>
      <c r="X26" s="253"/>
      <c r="Y26" s="303">
        <v>-0.2</v>
      </c>
      <c r="Z26" s="303"/>
      <c r="AA26" s="303"/>
      <c r="AB26" s="304"/>
      <c r="AC26" s="235" t="s">
        <v>101</v>
      </c>
      <c r="AD26" s="235"/>
      <c r="AE26" s="235"/>
      <c r="AF26" s="235"/>
      <c r="AG26" s="235"/>
      <c r="AH26" s="235"/>
    </row>
    <row r="27" spans="1:34" ht="18.75" customHeight="1">
      <c r="C27" s="1">
        <v>15</v>
      </c>
      <c r="D27" s="20"/>
      <c r="E27" s="252">
        <v>29540</v>
      </c>
      <c r="F27" s="253"/>
      <c r="G27" s="253"/>
      <c r="H27" s="253"/>
      <c r="I27" s="250">
        <v>0.9</v>
      </c>
      <c r="J27" s="250"/>
      <c r="K27" s="250"/>
      <c r="L27" s="250"/>
      <c r="M27" s="253">
        <v>82796</v>
      </c>
      <c r="N27" s="253"/>
      <c r="O27" s="253"/>
      <c r="P27" s="253"/>
      <c r="Q27" s="253">
        <v>41511</v>
      </c>
      <c r="R27" s="253"/>
      <c r="S27" s="253"/>
      <c r="T27" s="253"/>
      <c r="U27" s="253">
        <v>41285</v>
      </c>
      <c r="V27" s="253"/>
      <c r="W27" s="253"/>
      <c r="X27" s="253"/>
      <c r="Y27" s="303">
        <v>-0.3</v>
      </c>
      <c r="Z27" s="303"/>
      <c r="AA27" s="303"/>
      <c r="AB27" s="304"/>
      <c r="AC27" s="235" t="s">
        <v>101</v>
      </c>
      <c r="AD27" s="235"/>
      <c r="AE27" s="235"/>
      <c r="AF27" s="235"/>
      <c r="AG27" s="235"/>
      <c r="AH27" s="235"/>
    </row>
    <row r="28" spans="1:34" ht="18.75" customHeight="1">
      <c r="C28" s="1">
        <v>16</v>
      </c>
      <c r="D28" s="20"/>
      <c r="E28" s="252">
        <v>29905</v>
      </c>
      <c r="F28" s="253"/>
      <c r="G28" s="253"/>
      <c r="H28" s="253"/>
      <c r="I28" s="250">
        <v>1.2</v>
      </c>
      <c r="J28" s="250"/>
      <c r="K28" s="250"/>
      <c r="L28" s="250"/>
      <c r="M28" s="253">
        <v>82641</v>
      </c>
      <c r="N28" s="253"/>
      <c r="O28" s="253"/>
      <c r="P28" s="253"/>
      <c r="Q28" s="253">
        <v>41379</v>
      </c>
      <c r="R28" s="253"/>
      <c r="S28" s="253"/>
      <c r="T28" s="253"/>
      <c r="U28" s="253">
        <v>41262</v>
      </c>
      <c r="V28" s="253"/>
      <c r="W28" s="253"/>
      <c r="X28" s="253"/>
      <c r="Y28" s="303">
        <v>-0.1</v>
      </c>
      <c r="Z28" s="303"/>
      <c r="AA28" s="303"/>
      <c r="AB28" s="304"/>
      <c r="AC28" s="235" t="s">
        <v>101</v>
      </c>
      <c r="AD28" s="235"/>
      <c r="AE28" s="235"/>
      <c r="AF28" s="235"/>
      <c r="AG28" s="235"/>
      <c r="AH28" s="235"/>
    </row>
    <row r="29" spans="1:34" ht="18.75" customHeight="1">
      <c r="C29" s="1">
        <v>17</v>
      </c>
      <c r="D29" s="20"/>
      <c r="E29" s="252">
        <v>31136</v>
      </c>
      <c r="F29" s="253"/>
      <c r="G29" s="253"/>
      <c r="H29" s="253"/>
      <c r="I29" s="250">
        <v>4.0999999999999996</v>
      </c>
      <c r="J29" s="250"/>
      <c r="K29" s="250"/>
      <c r="L29" s="250"/>
      <c r="M29" s="253">
        <v>84982</v>
      </c>
      <c r="N29" s="253"/>
      <c r="O29" s="253"/>
      <c r="P29" s="253"/>
      <c r="Q29" s="253">
        <v>42508</v>
      </c>
      <c r="R29" s="253"/>
      <c r="S29" s="253"/>
      <c r="T29" s="253"/>
      <c r="U29" s="253">
        <v>42474</v>
      </c>
      <c r="V29" s="253"/>
      <c r="W29" s="253"/>
      <c r="X29" s="253"/>
      <c r="Y29" s="303">
        <v>2.8</v>
      </c>
      <c r="Z29" s="303"/>
      <c r="AA29" s="303"/>
      <c r="AB29" s="304"/>
      <c r="AC29" s="247" t="s">
        <v>118</v>
      </c>
      <c r="AD29" s="247"/>
      <c r="AE29" s="247"/>
      <c r="AF29" s="247"/>
      <c r="AG29" s="247"/>
      <c r="AH29" s="247"/>
    </row>
    <row r="30" spans="1:34" ht="18.75" customHeight="1">
      <c r="C30" s="1">
        <v>18</v>
      </c>
      <c r="D30" s="20"/>
      <c r="E30" s="252">
        <v>31446</v>
      </c>
      <c r="F30" s="253"/>
      <c r="G30" s="253"/>
      <c r="H30" s="253"/>
      <c r="I30" s="250">
        <v>1</v>
      </c>
      <c r="J30" s="250"/>
      <c r="K30" s="250"/>
      <c r="L30" s="250"/>
      <c r="M30" s="253">
        <v>84544</v>
      </c>
      <c r="N30" s="253"/>
      <c r="O30" s="253"/>
      <c r="P30" s="253"/>
      <c r="Q30" s="253">
        <v>42264</v>
      </c>
      <c r="R30" s="253"/>
      <c r="S30" s="253"/>
      <c r="T30" s="253"/>
      <c r="U30" s="253">
        <v>42280</v>
      </c>
      <c r="V30" s="253"/>
      <c r="W30" s="253"/>
      <c r="X30" s="253"/>
      <c r="Y30" s="303">
        <v>-0.5</v>
      </c>
      <c r="Z30" s="303"/>
      <c r="AA30" s="303"/>
      <c r="AB30" s="304"/>
      <c r="AC30" s="247" t="s">
        <v>116</v>
      </c>
      <c r="AD30" s="247"/>
      <c r="AE30" s="247"/>
      <c r="AF30" s="247"/>
      <c r="AG30" s="247"/>
      <c r="AH30" s="247"/>
    </row>
    <row r="31" spans="1:34" ht="18.75" customHeight="1">
      <c r="A31" s="21"/>
      <c r="B31" s="21"/>
      <c r="C31" s="21">
        <v>19</v>
      </c>
      <c r="D31" s="22"/>
      <c r="E31" s="266">
        <v>31728</v>
      </c>
      <c r="F31" s="267"/>
      <c r="G31" s="267"/>
      <c r="H31" s="267"/>
      <c r="I31" s="262">
        <v>0.9</v>
      </c>
      <c r="J31" s="262"/>
      <c r="K31" s="262"/>
      <c r="L31" s="262"/>
      <c r="M31" s="267">
        <v>83967</v>
      </c>
      <c r="N31" s="267"/>
      <c r="O31" s="267"/>
      <c r="P31" s="267"/>
      <c r="Q31" s="267">
        <v>41960</v>
      </c>
      <c r="R31" s="267"/>
      <c r="S31" s="267"/>
      <c r="T31" s="267"/>
      <c r="U31" s="267">
        <v>42007</v>
      </c>
      <c r="V31" s="267"/>
      <c r="W31" s="267"/>
      <c r="X31" s="267"/>
      <c r="Y31" s="300" t="s">
        <v>119</v>
      </c>
      <c r="Z31" s="300"/>
      <c r="AA31" s="300"/>
      <c r="AB31" s="301"/>
      <c r="AC31" s="264" t="s">
        <v>101</v>
      </c>
      <c r="AD31" s="264"/>
      <c r="AE31" s="264"/>
      <c r="AF31" s="264"/>
      <c r="AG31" s="264"/>
      <c r="AH31" s="264"/>
    </row>
    <row r="32" spans="1:34" ht="18.75" customHeight="1">
      <c r="C32" s="1">
        <v>20</v>
      </c>
      <c r="D32" s="20"/>
      <c r="E32" s="252">
        <v>32178</v>
      </c>
      <c r="F32" s="253"/>
      <c r="G32" s="253"/>
      <c r="H32" s="253"/>
      <c r="I32" s="250">
        <v>1.4</v>
      </c>
      <c r="J32" s="250"/>
      <c r="K32" s="250"/>
      <c r="L32" s="250"/>
      <c r="M32" s="253">
        <v>83874</v>
      </c>
      <c r="N32" s="253"/>
      <c r="O32" s="253"/>
      <c r="P32" s="253"/>
      <c r="Q32" s="253">
        <v>41877</v>
      </c>
      <c r="R32" s="253"/>
      <c r="S32" s="253"/>
      <c r="T32" s="253"/>
      <c r="U32" s="253">
        <v>41997</v>
      </c>
      <c r="V32" s="253"/>
      <c r="W32" s="253"/>
      <c r="X32" s="253"/>
      <c r="Y32" s="298" t="s">
        <v>120</v>
      </c>
      <c r="Z32" s="298"/>
      <c r="AA32" s="298"/>
      <c r="AB32" s="299"/>
      <c r="AC32" s="235" t="s">
        <v>101</v>
      </c>
      <c r="AD32" s="235"/>
      <c r="AE32" s="235"/>
      <c r="AF32" s="235"/>
      <c r="AG32" s="235"/>
      <c r="AH32" s="235"/>
    </row>
    <row r="33" spans="1:34" ht="18.75" customHeight="1">
      <c r="C33" s="1">
        <v>21</v>
      </c>
      <c r="D33" s="20"/>
      <c r="E33" s="252">
        <v>32470</v>
      </c>
      <c r="F33" s="253"/>
      <c r="G33" s="253"/>
      <c r="H33" s="253"/>
      <c r="I33" s="250">
        <v>0.9</v>
      </c>
      <c r="J33" s="250"/>
      <c r="K33" s="250"/>
      <c r="L33" s="250"/>
      <c r="M33" s="253">
        <v>83432</v>
      </c>
      <c r="N33" s="253"/>
      <c r="O33" s="253"/>
      <c r="P33" s="253"/>
      <c r="Q33" s="253">
        <v>41656</v>
      </c>
      <c r="R33" s="253"/>
      <c r="S33" s="253"/>
      <c r="T33" s="253"/>
      <c r="U33" s="253">
        <v>41776</v>
      </c>
      <c r="V33" s="253"/>
      <c r="W33" s="253"/>
      <c r="X33" s="253"/>
      <c r="Y33" s="298" t="s">
        <v>121</v>
      </c>
      <c r="Z33" s="298"/>
      <c r="AA33" s="298"/>
      <c r="AB33" s="299"/>
      <c r="AC33" s="235" t="s">
        <v>101</v>
      </c>
      <c r="AD33" s="235"/>
      <c r="AE33" s="235"/>
      <c r="AF33" s="235"/>
      <c r="AG33" s="235"/>
      <c r="AH33" s="235"/>
    </row>
    <row r="34" spans="1:34" ht="18.75" customHeight="1">
      <c r="C34" s="1">
        <v>22</v>
      </c>
      <c r="D34" s="20"/>
      <c r="E34" s="252">
        <v>32659</v>
      </c>
      <c r="F34" s="253"/>
      <c r="G34" s="253"/>
      <c r="H34" s="253"/>
      <c r="I34" s="250">
        <v>0.6</v>
      </c>
      <c r="J34" s="250"/>
      <c r="K34" s="250"/>
      <c r="L34" s="250"/>
      <c r="M34" s="253">
        <v>83181</v>
      </c>
      <c r="N34" s="253"/>
      <c r="O34" s="253"/>
      <c r="P34" s="253"/>
      <c r="Q34" s="253">
        <v>41567</v>
      </c>
      <c r="R34" s="253"/>
      <c r="S34" s="253"/>
      <c r="T34" s="253"/>
      <c r="U34" s="253">
        <v>41614</v>
      </c>
      <c r="V34" s="253"/>
      <c r="W34" s="253"/>
      <c r="X34" s="253"/>
      <c r="Y34" s="298" t="s">
        <v>122</v>
      </c>
      <c r="Z34" s="298"/>
      <c r="AA34" s="298"/>
      <c r="AB34" s="299"/>
      <c r="AC34" s="235" t="s">
        <v>101</v>
      </c>
      <c r="AD34" s="235"/>
      <c r="AE34" s="235"/>
      <c r="AF34" s="235"/>
      <c r="AG34" s="235"/>
      <c r="AH34" s="235"/>
    </row>
    <row r="35" spans="1:34" ht="18.75" customHeight="1">
      <c r="A35" s="23"/>
      <c r="B35" s="23"/>
      <c r="C35" s="23">
        <v>23</v>
      </c>
      <c r="D35" s="24"/>
      <c r="E35" s="259">
        <v>32931</v>
      </c>
      <c r="F35" s="260"/>
      <c r="G35" s="260"/>
      <c r="H35" s="260"/>
      <c r="I35" s="255">
        <v>0.8</v>
      </c>
      <c r="J35" s="255"/>
      <c r="K35" s="255"/>
      <c r="L35" s="255"/>
      <c r="M35" s="260">
        <v>82974</v>
      </c>
      <c r="N35" s="260"/>
      <c r="O35" s="260"/>
      <c r="P35" s="260"/>
      <c r="Q35" s="260">
        <v>41424</v>
      </c>
      <c r="R35" s="260"/>
      <c r="S35" s="260"/>
      <c r="T35" s="260"/>
      <c r="U35" s="260">
        <v>41550</v>
      </c>
      <c r="V35" s="260"/>
      <c r="W35" s="260"/>
      <c r="X35" s="260"/>
      <c r="Y35" s="296" t="s">
        <v>123</v>
      </c>
      <c r="Z35" s="296"/>
      <c r="AA35" s="296"/>
      <c r="AB35" s="297"/>
      <c r="AC35" s="257" t="s">
        <v>101</v>
      </c>
      <c r="AD35" s="257"/>
      <c r="AE35" s="257"/>
      <c r="AF35" s="257"/>
      <c r="AG35" s="257"/>
      <c r="AH35" s="257"/>
    </row>
    <row r="36" spans="1:34" ht="18.75" customHeight="1">
      <c r="C36" s="1">
        <v>24</v>
      </c>
      <c r="D36" s="20"/>
      <c r="E36" s="252">
        <v>33099</v>
      </c>
      <c r="F36" s="253"/>
      <c r="G36" s="253"/>
      <c r="H36" s="253"/>
      <c r="I36" s="237">
        <v>0.5</v>
      </c>
      <c r="J36" s="237"/>
      <c r="K36" s="237"/>
      <c r="L36" s="237"/>
      <c r="M36" s="253">
        <v>82422</v>
      </c>
      <c r="N36" s="253"/>
      <c r="O36" s="253"/>
      <c r="P36" s="253"/>
      <c r="Q36" s="253">
        <v>41096</v>
      </c>
      <c r="R36" s="253"/>
      <c r="S36" s="253"/>
      <c r="T36" s="253"/>
      <c r="U36" s="253">
        <v>41326</v>
      </c>
      <c r="V36" s="253"/>
      <c r="W36" s="253"/>
      <c r="X36" s="253"/>
      <c r="Y36" s="298" t="s">
        <v>119</v>
      </c>
      <c r="Z36" s="298"/>
      <c r="AA36" s="298"/>
      <c r="AB36" s="299"/>
      <c r="AC36" s="235" t="s">
        <v>101</v>
      </c>
      <c r="AD36" s="235"/>
      <c r="AE36" s="235"/>
      <c r="AF36" s="235"/>
      <c r="AG36" s="235"/>
      <c r="AH36" s="235"/>
    </row>
    <row r="37" spans="1:34" ht="18.75" customHeight="1">
      <c r="C37" s="1">
        <v>25</v>
      </c>
      <c r="D37" s="20"/>
      <c r="E37" s="252">
        <v>33042</v>
      </c>
      <c r="F37" s="253"/>
      <c r="G37" s="253"/>
      <c r="H37" s="253"/>
      <c r="I37" s="302" t="s">
        <v>124</v>
      </c>
      <c r="J37" s="302"/>
      <c r="K37" s="302"/>
      <c r="L37" s="302"/>
      <c r="M37" s="253">
        <v>81874</v>
      </c>
      <c r="N37" s="253"/>
      <c r="O37" s="253"/>
      <c r="P37" s="253"/>
      <c r="Q37" s="253">
        <v>40838</v>
      </c>
      <c r="R37" s="253"/>
      <c r="S37" s="253"/>
      <c r="T37" s="253"/>
      <c r="U37" s="253">
        <v>41036</v>
      </c>
      <c r="V37" s="253"/>
      <c r="W37" s="253"/>
      <c r="X37" s="253"/>
      <c r="Y37" s="298" t="s">
        <v>119</v>
      </c>
      <c r="Z37" s="298"/>
      <c r="AA37" s="298"/>
      <c r="AB37" s="299"/>
      <c r="AC37" s="235" t="s">
        <v>101</v>
      </c>
      <c r="AD37" s="235"/>
      <c r="AE37" s="235"/>
      <c r="AF37" s="235"/>
      <c r="AG37" s="235"/>
      <c r="AH37" s="235"/>
    </row>
    <row r="38" spans="1:34" ht="18.75" customHeight="1">
      <c r="C38" s="1">
        <v>26</v>
      </c>
      <c r="D38" s="20"/>
      <c r="E38" s="252">
        <v>33299</v>
      </c>
      <c r="F38" s="253"/>
      <c r="G38" s="253"/>
      <c r="H38" s="253"/>
      <c r="I38" s="250">
        <v>0.8</v>
      </c>
      <c r="J38" s="250"/>
      <c r="K38" s="250"/>
      <c r="L38" s="250"/>
      <c r="M38" s="253">
        <v>81266</v>
      </c>
      <c r="N38" s="253"/>
      <c r="O38" s="253"/>
      <c r="P38" s="253"/>
      <c r="Q38" s="253">
        <v>40645</v>
      </c>
      <c r="R38" s="253"/>
      <c r="S38" s="253"/>
      <c r="T38" s="253"/>
      <c r="U38" s="253">
        <v>40621</v>
      </c>
      <c r="V38" s="253"/>
      <c r="W38" s="253"/>
      <c r="X38" s="253"/>
      <c r="Y38" s="298" t="s">
        <v>119</v>
      </c>
      <c r="Z38" s="298"/>
      <c r="AA38" s="298"/>
      <c r="AB38" s="299"/>
      <c r="AC38" s="235" t="s">
        <v>101</v>
      </c>
      <c r="AD38" s="235"/>
      <c r="AE38" s="235"/>
      <c r="AF38" s="235"/>
      <c r="AG38" s="235"/>
      <c r="AH38" s="235"/>
    </row>
    <row r="39" spans="1:34" ht="18.75" customHeight="1">
      <c r="C39" s="1">
        <v>27</v>
      </c>
      <c r="D39" s="20"/>
      <c r="E39" s="252">
        <v>33499</v>
      </c>
      <c r="F39" s="253"/>
      <c r="G39" s="253"/>
      <c r="H39" s="253"/>
      <c r="I39" s="250">
        <v>0.6</v>
      </c>
      <c r="J39" s="250"/>
      <c r="K39" s="250"/>
      <c r="L39" s="250"/>
      <c r="M39" s="253">
        <v>80829</v>
      </c>
      <c r="N39" s="253"/>
      <c r="O39" s="253"/>
      <c r="P39" s="253"/>
      <c r="Q39" s="253">
        <v>40427</v>
      </c>
      <c r="R39" s="253"/>
      <c r="S39" s="253"/>
      <c r="T39" s="253"/>
      <c r="U39" s="253">
        <v>40402</v>
      </c>
      <c r="V39" s="253"/>
      <c r="W39" s="253"/>
      <c r="X39" s="253"/>
      <c r="Y39" s="298" t="s">
        <v>121</v>
      </c>
      <c r="Z39" s="298"/>
      <c r="AA39" s="298"/>
      <c r="AB39" s="299"/>
      <c r="AC39" s="235" t="s">
        <v>101</v>
      </c>
      <c r="AD39" s="235"/>
      <c r="AE39" s="235"/>
      <c r="AF39" s="235"/>
      <c r="AG39" s="235"/>
      <c r="AH39" s="235"/>
    </row>
    <row r="40" spans="1:34" ht="18.75" customHeight="1">
      <c r="C40" s="1">
        <v>28</v>
      </c>
      <c r="D40" s="20"/>
      <c r="E40" s="252">
        <v>33811</v>
      </c>
      <c r="F40" s="253"/>
      <c r="G40" s="253"/>
      <c r="H40" s="253"/>
      <c r="I40" s="230">
        <v>0.9</v>
      </c>
      <c r="J40" s="230"/>
      <c r="K40" s="230"/>
      <c r="L40" s="230"/>
      <c r="M40" s="253">
        <v>80513</v>
      </c>
      <c r="N40" s="253"/>
      <c r="O40" s="253"/>
      <c r="P40" s="253"/>
      <c r="Q40" s="253">
        <v>40277</v>
      </c>
      <c r="R40" s="253"/>
      <c r="S40" s="253"/>
      <c r="T40" s="253"/>
      <c r="U40" s="253">
        <v>40236</v>
      </c>
      <c r="V40" s="253"/>
      <c r="W40" s="253"/>
      <c r="X40" s="253"/>
      <c r="Y40" s="298" t="s">
        <v>125</v>
      </c>
      <c r="Z40" s="298"/>
      <c r="AA40" s="298"/>
      <c r="AB40" s="299"/>
      <c r="AC40" s="235" t="s">
        <v>101</v>
      </c>
      <c r="AD40" s="235"/>
      <c r="AE40" s="235"/>
      <c r="AF40" s="235"/>
      <c r="AG40" s="235"/>
      <c r="AH40" s="235"/>
    </row>
    <row r="41" spans="1:34" ht="18.75" customHeight="1">
      <c r="A41" s="21"/>
      <c r="B41" s="21"/>
      <c r="C41" s="21">
        <v>29</v>
      </c>
      <c r="D41" s="22"/>
      <c r="E41" s="266">
        <v>34172</v>
      </c>
      <c r="F41" s="267"/>
      <c r="G41" s="267"/>
      <c r="H41" s="267"/>
      <c r="I41" s="262">
        <v>1.1000000000000001</v>
      </c>
      <c r="J41" s="262"/>
      <c r="K41" s="262"/>
      <c r="L41" s="262"/>
      <c r="M41" s="267">
        <v>80293</v>
      </c>
      <c r="N41" s="267"/>
      <c r="O41" s="267"/>
      <c r="P41" s="267"/>
      <c r="Q41" s="267">
        <v>40159</v>
      </c>
      <c r="R41" s="267"/>
      <c r="S41" s="267"/>
      <c r="T41" s="267"/>
      <c r="U41" s="267">
        <v>40134</v>
      </c>
      <c r="V41" s="267"/>
      <c r="W41" s="267"/>
      <c r="X41" s="267"/>
      <c r="Y41" s="300" t="s">
        <v>126</v>
      </c>
      <c r="Z41" s="300"/>
      <c r="AA41" s="300"/>
      <c r="AB41" s="301"/>
      <c r="AC41" s="264" t="s">
        <v>101</v>
      </c>
      <c r="AD41" s="264"/>
      <c r="AE41" s="264"/>
      <c r="AF41" s="264"/>
      <c r="AG41" s="264"/>
      <c r="AH41" s="264"/>
    </row>
    <row r="42" spans="1:34" ht="18.75" customHeight="1">
      <c r="C42" s="1">
        <v>30</v>
      </c>
      <c r="D42" s="20"/>
      <c r="E42" s="252">
        <v>34538</v>
      </c>
      <c r="F42" s="253"/>
      <c r="G42" s="253"/>
      <c r="H42" s="253"/>
      <c r="I42" s="250">
        <v>1.1000000000000001</v>
      </c>
      <c r="J42" s="250"/>
      <c r="K42" s="250"/>
      <c r="L42" s="250"/>
      <c r="M42" s="253">
        <v>80070</v>
      </c>
      <c r="N42" s="253"/>
      <c r="O42" s="253"/>
      <c r="P42" s="253"/>
      <c r="Q42" s="253">
        <v>40093</v>
      </c>
      <c r="R42" s="253"/>
      <c r="S42" s="253"/>
      <c r="T42" s="253"/>
      <c r="U42" s="253">
        <v>39977</v>
      </c>
      <c r="V42" s="253"/>
      <c r="W42" s="253"/>
      <c r="X42" s="253"/>
      <c r="Y42" s="298" t="s">
        <v>126</v>
      </c>
      <c r="Z42" s="298"/>
      <c r="AA42" s="298"/>
      <c r="AB42" s="299"/>
      <c r="AC42" s="235" t="s">
        <v>84</v>
      </c>
      <c r="AD42" s="235"/>
      <c r="AE42" s="235"/>
      <c r="AF42" s="235"/>
      <c r="AG42" s="235"/>
      <c r="AH42" s="235"/>
    </row>
    <row r="43" spans="1:34" ht="18.75" customHeight="1">
      <c r="C43" s="1">
        <v>31</v>
      </c>
      <c r="D43" s="20"/>
      <c r="E43" s="252">
        <v>34869</v>
      </c>
      <c r="F43" s="253"/>
      <c r="G43" s="253"/>
      <c r="H43" s="253"/>
      <c r="I43" s="250">
        <v>1</v>
      </c>
      <c r="J43" s="250"/>
      <c r="K43" s="250"/>
      <c r="L43" s="250"/>
      <c r="M43" s="253">
        <v>79708</v>
      </c>
      <c r="N43" s="253"/>
      <c r="O43" s="253"/>
      <c r="P43" s="253"/>
      <c r="Q43" s="253">
        <v>39881</v>
      </c>
      <c r="R43" s="253"/>
      <c r="S43" s="253"/>
      <c r="T43" s="253"/>
      <c r="U43" s="253">
        <v>39827</v>
      </c>
      <c r="V43" s="253"/>
      <c r="W43" s="253"/>
      <c r="X43" s="253"/>
      <c r="Y43" s="298" t="s">
        <v>127</v>
      </c>
      <c r="Z43" s="298"/>
      <c r="AA43" s="298"/>
      <c r="AB43" s="299"/>
      <c r="AC43" s="235" t="s">
        <v>84</v>
      </c>
      <c r="AD43" s="235"/>
      <c r="AE43" s="235"/>
      <c r="AF43" s="235"/>
      <c r="AG43" s="235"/>
      <c r="AH43" s="235"/>
    </row>
    <row r="44" spans="1:34" ht="18.75" customHeight="1">
      <c r="A44" s="230" t="s">
        <v>128</v>
      </c>
      <c r="B44" s="230"/>
      <c r="C44" s="1">
        <v>2</v>
      </c>
      <c r="D44" s="20"/>
      <c r="E44" s="252">
        <v>35250</v>
      </c>
      <c r="F44" s="253"/>
      <c r="G44" s="253"/>
      <c r="H44" s="253"/>
      <c r="I44" s="250">
        <v>1.1000000000000001</v>
      </c>
      <c r="J44" s="250"/>
      <c r="K44" s="250"/>
      <c r="L44" s="250"/>
      <c r="M44" s="253">
        <v>79553</v>
      </c>
      <c r="N44" s="253"/>
      <c r="O44" s="253"/>
      <c r="P44" s="253"/>
      <c r="Q44" s="253">
        <v>39846</v>
      </c>
      <c r="R44" s="253"/>
      <c r="S44" s="253"/>
      <c r="T44" s="253"/>
      <c r="U44" s="253">
        <v>39707</v>
      </c>
      <c r="V44" s="253"/>
      <c r="W44" s="253"/>
      <c r="X44" s="253"/>
      <c r="Y44" s="298" t="s">
        <v>129</v>
      </c>
      <c r="Z44" s="298"/>
      <c r="AA44" s="298"/>
      <c r="AB44" s="299"/>
      <c r="AC44" s="235" t="s">
        <v>84</v>
      </c>
      <c r="AD44" s="235"/>
      <c r="AE44" s="235"/>
      <c r="AF44" s="235"/>
      <c r="AG44" s="235"/>
      <c r="AH44" s="235"/>
    </row>
    <row r="45" spans="1:34" ht="18.75" customHeight="1">
      <c r="A45" s="23"/>
      <c r="B45" s="23"/>
      <c r="C45" s="23">
        <v>3</v>
      </c>
      <c r="D45" s="24"/>
      <c r="E45" s="259">
        <v>35440</v>
      </c>
      <c r="F45" s="260"/>
      <c r="G45" s="260"/>
      <c r="H45" s="260"/>
      <c r="I45" s="295">
        <v>0.5</v>
      </c>
      <c r="J45" s="295"/>
      <c r="K45" s="295"/>
      <c r="L45" s="295"/>
      <c r="M45" s="260">
        <v>79123</v>
      </c>
      <c r="N45" s="260"/>
      <c r="O45" s="260"/>
      <c r="P45" s="260"/>
      <c r="Q45" s="260">
        <v>39597</v>
      </c>
      <c r="R45" s="260"/>
      <c r="S45" s="260"/>
      <c r="T45" s="260"/>
      <c r="U45" s="260">
        <v>39526</v>
      </c>
      <c r="V45" s="260"/>
      <c r="W45" s="260"/>
      <c r="X45" s="260"/>
      <c r="Y45" s="296">
        <v>-0.5</v>
      </c>
      <c r="Z45" s="296"/>
      <c r="AA45" s="296"/>
      <c r="AB45" s="297"/>
      <c r="AC45" s="257" t="s">
        <v>84</v>
      </c>
      <c r="AD45" s="257"/>
      <c r="AE45" s="257"/>
      <c r="AF45" s="257"/>
      <c r="AG45" s="257"/>
      <c r="AH45" s="257"/>
    </row>
    <row r="46" spans="1:34" ht="18.75" customHeight="1">
      <c r="C46" s="1">
        <v>4</v>
      </c>
      <c r="D46" s="20"/>
      <c r="E46" s="252">
        <v>35632</v>
      </c>
      <c r="F46" s="253"/>
      <c r="G46" s="253"/>
      <c r="H46" s="253"/>
      <c r="I46" s="237">
        <v>0.5</v>
      </c>
      <c r="J46" s="237"/>
      <c r="K46" s="237"/>
      <c r="L46" s="237"/>
      <c r="M46" s="253">
        <v>78630</v>
      </c>
      <c r="N46" s="253"/>
      <c r="O46" s="253"/>
      <c r="P46" s="253"/>
      <c r="Q46" s="253">
        <v>39329</v>
      </c>
      <c r="R46" s="253"/>
      <c r="S46" s="253"/>
      <c r="T46" s="253"/>
      <c r="U46" s="253">
        <v>39301</v>
      </c>
      <c r="V46" s="253"/>
      <c r="W46" s="253"/>
      <c r="X46" s="253"/>
      <c r="Y46" s="293">
        <v>-0.6</v>
      </c>
      <c r="Z46" s="293"/>
      <c r="AA46" s="293"/>
      <c r="AB46" s="294"/>
      <c r="AC46" s="235" t="s">
        <v>84</v>
      </c>
      <c r="AD46" s="235"/>
      <c r="AE46" s="235"/>
      <c r="AF46" s="235"/>
      <c r="AG46" s="235"/>
      <c r="AH46" s="235"/>
    </row>
    <row r="47" spans="1:34" ht="18.75" customHeight="1">
      <c r="D47" s="20"/>
      <c r="E47" s="252"/>
      <c r="F47" s="253"/>
      <c r="G47" s="253"/>
      <c r="H47" s="253"/>
      <c r="I47" s="253"/>
      <c r="J47" s="253"/>
      <c r="K47" s="253"/>
      <c r="L47" s="253"/>
      <c r="M47" s="27"/>
      <c r="N47" s="4"/>
      <c r="O47" s="4"/>
      <c r="P47" s="4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92"/>
      <c r="AC47" s="235"/>
      <c r="AD47" s="235"/>
      <c r="AE47" s="235"/>
      <c r="AF47" s="235"/>
      <c r="AG47" s="235"/>
      <c r="AH47" s="235"/>
    </row>
    <row r="48" spans="1:34" ht="18.75" customHeight="1">
      <c r="D48" s="20"/>
      <c r="E48" s="252"/>
      <c r="F48" s="253"/>
      <c r="G48" s="253"/>
      <c r="H48" s="253"/>
      <c r="I48" s="253"/>
      <c r="J48" s="253"/>
      <c r="K48" s="253"/>
      <c r="L48" s="253"/>
      <c r="M48" s="27"/>
      <c r="N48" s="4"/>
      <c r="O48" s="4"/>
      <c r="P48" s="4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92"/>
      <c r="AC48" s="235"/>
      <c r="AD48" s="235"/>
      <c r="AE48" s="235"/>
      <c r="AF48" s="235"/>
      <c r="AG48" s="235"/>
      <c r="AH48" s="235"/>
    </row>
    <row r="49" spans="1:34" ht="18.75" customHeight="1">
      <c r="D49" s="20"/>
      <c r="E49" s="252"/>
      <c r="F49" s="253"/>
      <c r="G49" s="253"/>
      <c r="H49" s="253"/>
      <c r="I49" s="253"/>
      <c r="J49" s="253"/>
      <c r="K49" s="253"/>
      <c r="L49" s="253"/>
      <c r="M49" s="27"/>
      <c r="N49" s="4"/>
      <c r="O49" s="4"/>
      <c r="P49" s="4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92"/>
      <c r="AC49" s="235"/>
      <c r="AD49" s="235"/>
      <c r="AE49" s="235"/>
      <c r="AF49" s="235"/>
      <c r="AG49" s="235"/>
      <c r="AH49" s="235"/>
    </row>
    <row r="50" spans="1:34" ht="18.75" customHeight="1">
      <c r="D50" s="20"/>
      <c r="E50" s="252"/>
      <c r="F50" s="253"/>
      <c r="G50" s="253"/>
      <c r="H50" s="253"/>
      <c r="I50" s="253"/>
      <c r="J50" s="253"/>
      <c r="K50" s="253"/>
      <c r="L50" s="253"/>
      <c r="M50" s="28"/>
      <c r="N50" s="4"/>
      <c r="O50" s="4"/>
      <c r="P50" s="4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92"/>
      <c r="AC50" s="235"/>
      <c r="AD50" s="235"/>
      <c r="AE50" s="235"/>
      <c r="AF50" s="235"/>
      <c r="AG50" s="235"/>
      <c r="AH50" s="235"/>
    </row>
    <row r="51" spans="1:34" ht="18.75" customHeight="1">
      <c r="A51" s="12"/>
      <c r="B51" s="12"/>
      <c r="C51" s="12"/>
      <c r="D51" s="13"/>
      <c r="E51" s="289"/>
      <c r="F51" s="290"/>
      <c r="G51" s="290"/>
      <c r="H51" s="290"/>
      <c r="I51" s="290"/>
      <c r="J51" s="290"/>
      <c r="K51" s="290"/>
      <c r="L51" s="290"/>
      <c r="M51" s="29"/>
      <c r="N51" s="12"/>
      <c r="O51" s="12"/>
      <c r="P51" s="12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1"/>
      <c r="AC51" s="290"/>
      <c r="AD51" s="290"/>
      <c r="AE51" s="290"/>
      <c r="AF51" s="290"/>
      <c r="AG51" s="290"/>
      <c r="AH51" s="290"/>
    </row>
    <row r="52" spans="1:34" ht="18.75" customHeight="1">
      <c r="A52" s="288"/>
      <c r="B52" s="288"/>
      <c r="C52" s="288"/>
      <c r="D52" s="288"/>
      <c r="E52" s="288"/>
      <c r="AA52" s="18"/>
      <c r="AB52" s="18"/>
      <c r="AD52" s="28"/>
      <c r="AH52" s="30" t="s">
        <v>130</v>
      </c>
    </row>
  </sheetData>
  <mergeCells count="346">
    <mergeCell ref="U4:X4"/>
    <mergeCell ref="Y4:AB4"/>
    <mergeCell ref="E5:H5"/>
    <mergeCell ref="I5:L5"/>
    <mergeCell ref="M5:P5"/>
    <mergeCell ref="Q5:T5"/>
    <mergeCell ref="U5:X5"/>
    <mergeCell ref="Y5:AB5"/>
    <mergeCell ref="A1:AH1"/>
    <mergeCell ref="A3:D4"/>
    <mergeCell ref="E3:H4"/>
    <mergeCell ref="I3:L3"/>
    <mergeCell ref="M3:X3"/>
    <mergeCell ref="Y3:AB3"/>
    <mergeCell ref="I4:L4"/>
    <mergeCell ref="M4:P4"/>
    <mergeCell ref="Q4:T4"/>
    <mergeCell ref="AC5:AH5"/>
    <mergeCell ref="A6:B6"/>
    <mergeCell ref="E6:H6"/>
    <mergeCell ref="I6:L6"/>
    <mergeCell ref="M6:P6"/>
    <mergeCell ref="Q6:T6"/>
    <mergeCell ref="U6:X6"/>
    <mergeCell ref="Y6:AB6"/>
    <mergeCell ref="AC6:AH6"/>
    <mergeCell ref="Y7:AB7"/>
    <mergeCell ref="AC7:AH7"/>
    <mergeCell ref="A8:B8"/>
    <mergeCell ref="E8:H8"/>
    <mergeCell ref="I8:L8"/>
    <mergeCell ref="M8:P8"/>
    <mergeCell ref="Q8:T8"/>
    <mergeCell ref="U8:X8"/>
    <mergeCell ref="Y8:AB8"/>
    <mergeCell ref="AC8:AH8"/>
    <mergeCell ref="A7:B7"/>
    <mergeCell ref="E7:H7"/>
    <mergeCell ref="I7:L7"/>
    <mergeCell ref="M7:P7"/>
    <mergeCell ref="Q7:T7"/>
    <mergeCell ref="U7:X7"/>
    <mergeCell ref="Y9:AB9"/>
    <mergeCell ref="AC9:AH9"/>
    <mergeCell ref="A10:B10"/>
    <mergeCell ref="E10:H10"/>
    <mergeCell ref="I10:L10"/>
    <mergeCell ref="M10:P10"/>
    <mergeCell ref="Q10:T10"/>
    <mergeCell ref="U10:X10"/>
    <mergeCell ref="Y10:AB10"/>
    <mergeCell ref="AC10:AH10"/>
    <mergeCell ref="A9:B9"/>
    <mergeCell ref="E9:H9"/>
    <mergeCell ref="I9:L9"/>
    <mergeCell ref="M9:P9"/>
    <mergeCell ref="Q9:T9"/>
    <mergeCell ref="U9:X9"/>
    <mergeCell ref="Y11:AB11"/>
    <mergeCell ref="AC11:AH11"/>
    <mergeCell ref="A12:B12"/>
    <mergeCell ref="E12:H12"/>
    <mergeCell ref="I12:L12"/>
    <mergeCell ref="M12:P12"/>
    <mergeCell ref="Q12:T12"/>
    <mergeCell ref="U12:X12"/>
    <mergeCell ref="Y12:AB12"/>
    <mergeCell ref="AC12:AH12"/>
    <mergeCell ref="A11:B11"/>
    <mergeCell ref="E11:H11"/>
    <mergeCell ref="I11:L11"/>
    <mergeCell ref="M11:P11"/>
    <mergeCell ref="Q11:T11"/>
    <mergeCell ref="U11:X11"/>
    <mergeCell ref="Y13:AB13"/>
    <mergeCell ref="AC13:AH13"/>
    <mergeCell ref="A14:B14"/>
    <mergeCell ref="E14:H14"/>
    <mergeCell ref="I14:L14"/>
    <mergeCell ref="M14:P14"/>
    <mergeCell ref="Q14:T14"/>
    <mergeCell ref="U14:X14"/>
    <mergeCell ref="Y14:AB14"/>
    <mergeCell ref="AC14:AH14"/>
    <mergeCell ref="A13:B13"/>
    <mergeCell ref="E13:H13"/>
    <mergeCell ref="I13:L13"/>
    <mergeCell ref="M13:P13"/>
    <mergeCell ref="Q13:T13"/>
    <mergeCell ref="U13:X13"/>
    <mergeCell ref="AC15:AH15"/>
    <mergeCell ref="E16:H16"/>
    <mergeCell ref="I16:L16"/>
    <mergeCell ref="M16:P16"/>
    <mergeCell ref="Q16:T16"/>
    <mergeCell ref="U16:X16"/>
    <mergeCell ref="Y16:AB16"/>
    <mergeCell ref="AC16:AH16"/>
    <mergeCell ref="E15:H15"/>
    <mergeCell ref="I15:L15"/>
    <mergeCell ref="M15:P15"/>
    <mergeCell ref="Q15:T15"/>
    <mergeCell ref="U15:X15"/>
    <mergeCell ref="Y15:AB15"/>
    <mergeCell ref="AC17:AH17"/>
    <mergeCell ref="E18:H18"/>
    <mergeCell ref="I18:L18"/>
    <mergeCell ref="M18:P18"/>
    <mergeCell ref="Q18:T18"/>
    <mergeCell ref="U18:X18"/>
    <mergeCell ref="Y18:AB18"/>
    <mergeCell ref="AC18:AH18"/>
    <mergeCell ref="E17:H17"/>
    <mergeCell ref="I17:L17"/>
    <mergeCell ref="M17:P17"/>
    <mergeCell ref="Q17:T17"/>
    <mergeCell ref="U17:X17"/>
    <mergeCell ref="Y17:AB17"/>
    <mergeCell ref="AC19:AH19"/>
    <mergeCell ref="E20:H20"/>
    <mergeCell ref="I20:L20"/>
    <mergeCell ref="M20:P20"/>
    <mergeCell ref="Q20:T20"/>
    <mergeCell ref="U20:X20"/>
    <mergeCell ref="Y20:AB20"/>
    <mergeCell ref="AC20:AH20"/>
    <mergeCell ref="E19:H19"/>
    <mergeCell ref="I19:L19"/>
    <mergeCell ref="M19:P19"/>
    <mergeCell ref="Q19:T19"/>
    <mergeCell ref="U19:X19"/>
    <mergeCell ref="Y19:AB19"/>
    <mergeCell ref="AC21:AH21"/>
    <mergeCell ref="E22:H22"/>
    <mergeCell ref="I22:L22"/>
    <mergeCell ref="M22:P22"/>
    <mergeCell ref="Q22:T22"/>
    <mergeCell ref="U22:X22"/>
    <mergeCell ref="Y22:AB22"/>
    <mergeCell ref="AC22:AH22"/>
    <mergeCell ref="E21:H21"/>
    <mergeCell ref="I21:L21"/>
    <mergeCell ref="M21:P21"/>
    <mergeCell ref="Q21:T21"/>
    <mergeCell ref="U21:X21"/>
    <mergeCell ref="Y21:AB21"/>
    <mergeCell ref="AC23:AH23"/>
    <mergeCell ref="E24:H24"/>
    <mergeCell ref="I24:L24"/>
    <mergeCell ref="M24:P24"/>
    <mergeCell ref="Q24:T24"/>
    <mergeCell ref="U24:X24"/>
    <mergeCell ref="Y24:AB24"/>
    <mergeCell ref="AC24:AH24"/>
    <mergeCell ref="E23:H23"/>
    <mergeCell ref="I23:L23"/>
    <mergeCell ref="M23:P23"/>
    <mergeCell ref="Q23:T23"/>
    <mergeCell ref="U23:X23"/>
    <mergeCell ref="Y23:AB23"/>
    <mergeCell ref="AC25:AH25"/>
    <mergeCell ref="E26:H26"/>
    <mergeCell ref="I26:L26"/>
    <mergeCell ref="M26:P26"/>
    <mergeCell ref="Q26:T26"/>
    <mergeCell ref="U26:X26"/>
    <mergeCell ref="Y26:AB26"/>
    <mergeCell ref="AC26:AH26"/>
    <mergeCell ref="E25:H25"/>
    <mergeCell ref="I25:L25"/>
    <mergeCell ref="M25:P25"/>
    <mergeCell ref="Q25:T25"/>
    <mergeCell ref="U25:X25"/>
    <mergeCell ref="Y25:AB25"/>
    <mergeCell ref="AC27:AH27"/>
    <mergeCell ref="E28:H28"/>
    <mergeCell ref="I28:L28"/>
    <mergeCell ref="M28:P28"/>
    <mergeCell ref="Q28:T28"/>
    <mergeCell ref="U28:X28"/>
    <mergeCell ref="Y28:AB28"/>
    <mergeCell ref="AC28:AH28"/>
    <mergeCell ref="E27:H27"/>
    <mergeCell ref="I27:L27"/>
    <mergeCell ref="M27:P27"/>
    <mergeCell ref="Q27:T27"/>
    <mergeCell ref="U27:X27"/>
    <mergeCell ref="Y27:AB27"/>
    <mergeCell ref="AC29:AH29"/>
    <mergeCell ref="E30:H30"/>
    <mergeCell ref="I30:L30"/>
    <mergeCell ref="M30:P30"/>
    <mergeCell ref="Q30:T30"/>
    <mergeCell ref="U30:X30"/>
    <mergeCell ref="Y30:AB30"/>
    <mergeCell ref="AC30:AH30"/>
    <mergeCell ref="E29:H29"/>
    <mergeCell ref="I29:L29"/>
    <mergeCell ref="M29:P29"/>
    <mergeCell ref="Q29:T29"/>
    <mergeCell ref="U29:X29"/>
    <mergeCell ref="Y29:AB29"/>
    <mergeCell ref="AC31:AH31"/>
    <mergeCell ref="E32:H32"/>
    <mergeCell ref="I32:L32"/>
    <mergeCell ref="M32:P32"/>
    <mergeCell ref="Q32:T32"/>
    <mergeCell ref="U32:X32"/>
    <mergeCell ref="Y32:AB32"/>
    <mergeCell ref="AC32:AH32"/>
    <mergeCell ref="E31:H31"/>
    <mergeCell ref="I31:L31"/>
    <mergeCell ref="M31:P31"/>
    <mergeCell ref="Q31:T31"/>
    <mergeCell ref="U31:X31"/>
    <mergeCell ref="Y31:AB31"/>
    <mergeCell ref="AC33:AH33"/>
    <mergeCell ref="E34:H34"/>
    <mergeCell ref="I34:L34"/>
    <mergeCell ref="M34:P34"/>
    <mergeCell ref="Q34:T34"/>
    <mergeCell ref="U34:X34"/>
    <mergeCell ref="Y34:AB34"/>
    <mergeCell ref="AC34:AH34"/>
    <mergeCell ref="E33:H33"/>
    <mergeCell ref="I33:L33"/>
    <mergeCell ref="M33:P33"/>
    <mergeCell ref="Q33:T33"/>
    <mergeCell ref="U33:X33"/>
    <mergeCell ref="Y33:AB33"/>
    <mergeCell ref="AC35:AH35"/>
    <mergeCell ref="E36:H36"/>
    <mergeCell ref="I36:L36"/>
    <mergeCell ref="M36:P36"/>
    <mergeCell ref="Q36:T36"/>
    <mergeCell ref="U36:X36"/>
    <mergeCell ref="Y36:AB36"/>
    <mergeCell ref="AC36:AH36"/>
    <mergeCell ref="E35:H35"/>
    <mergeCell ref="I35:L35"/>
    <mergeCell ref="M35:P35"/>
    <mergeCell ref="Q35:T35"/>
    <mergeCell ref="U35:X35"/>
    <mergeCell ref="Y35:AB35"/>
    <mergeCell ref="AC37:AH37"/>
    <mergeCell ref="E38:H38"/>
    <mergeCell ref="I38:L38"/>
    <mergeCell ref="M38:P38"/>
    <mergeCell ref="Q38:T38"/>
    <mergeCell ref="U38:X38"/>
    <mergeCell ref="Y38:AB38"/>
    <mergeCell ref="AC38:AH38"/>
    <mergeCell ref="E37:H37"/>
    <mergeCell ref="I37:L37"/>
    <mergeCell ref="M37:P37"/>
    <mergeCell ref="Q37:T37"/>
    <mergeCell ref="U37:X37"/>
    <mergeCell ref="Y37:AB37"/>
    <mergeCell ref="AC39:AH39"/>
    <mergeCell ref="E40:H40"/>
    <mergeCell ref="I40:L40"/>
    <mergeCell ref="M40:P40"/>
    <mergeCell ref="Q40:T40"/>
    <mergeCell ref="U40:X40"/>
    <mergeCell ref="Y40:AB40"/>
    <mergeCell ref="AC40:AH40"/>
    <mergeCell ref="E39:H39"/>
    <mergeCell ref="I39:L39"/>
    <mergeCell ref="M39:P39"/>
    <mergeCell ref="Q39:T39"/>
    <mergeCell ref="U39:X39"/>
    <mergeCell ref="Y39:AB39"/>
    <mergeCell ref="AC41:AH41"/>
    <mergeCell ref="E42:H42"/>
    <mergeCell ref="I42:L42"/>
    <mergeCell ref="M42:P42"/>
    <mergeCell ref="Q42:T42"/>
    <mergeCell ref="U42:X42"/>
    <mergeCell ref="Y42:AB42"/>
    <mergeCell ref="AC42:AH42"/>
    <mergeCell ref="E41:H41"/>
    <mergeCell ref="I41:L41"/>
    <mergeCell ref="M41:P41"/>
    <mergeCell ref="Q41:T41"/>
    <mergeCell ref="U41:X41"/>
    <mergeCell ref="Y41:AB41"/>
    <mergeCell ref="AC43:AH43"/>
    <mergeCell ref="A44:B44"/>
    <mergeCell ref="E44:H44"/>
    <mergeCell ref="I44:L44"/>
    <mergeCell ref="M44:P44"/>
    <mergeCell ref="Q44:T44"/>
    <mergeCell ref="U44:X44"/>
    <mergeCell ref="Y44:AB44"/>
    <mergeCell ref="AC44:AH44"/>
    <mergeCell ref="E43:H43"/>
    <mergeCell ref="I43:L43"/>
    <mergeCell ref="M43:P43"/>
    <mergeCell ref="Q43:T43"/>
    <mergeCell ref="U43:X43"/>
    <mergeCell ref="Y43:AB43"/>
    <mergeCell ref="E47:H47"/>
    <mergeCell ref="I47:L47"/>
    <mergeCell ref="Q47:T47"/>
    <mergeCell ref="U47:X47"/>
    <mergeCell ref="Y47:AB47"/>
    <mergeCell ref="AC47:AH47"/>
    <mergeCell ref="AC45:AH45"/>
    <mergeCell ref="E46:H46"/>
    <mergeCell ref="I46:L46"/>
    <mergeCell ref="M46:P46"/>
    <mergeCell ref="Q46:T46"/>
    <mergeCell ref="U46:X46"/>
    <mergeCell ref="Y46:AB46"/>
    <mergeCell ref="AC46:AH46"/>
    <mergeCell ref="E45:H45"/>
    <mergeCell ref="I45:L45"/>
    <mergeCell ref="M45:P45"/>
    <mergeCell ref="Q45:T45"/>
    <mergeCell ref="U45:X45"/>
    <mergeCell ref="Y45:AB45"/>
    <mergeCell ref="E49:H49"/>
    <mergeCell ref="I49:L49"/>
    <mergeCell ref="Q49:T49"/>
    <mergeCell ref="U49:X49"/>
    <mergeCell ref="Y49:AB49"/>
    <mergeCell ref="AC49:AH49"/>
    <mergeCell ref="E48:H48"/>
    <mergeCell ref="I48:L48"/>
    <mergeCell ref="Q48:T48"/>
    <mergeCell ref="U48:X48"/>
    <mergeCell ref="Y48:AB48"/>
    <mergeCell ref="AC48:AH48"/>
    <mergeCell ref="A52:E52"/>
    <mergeCell ref="E51:H51"/>
    <mergeCell ref="I51:L51"/>
    <mergeCell ref="Q51:T51"/>
    <mergeCell ref="U51:X51"/>
    <mergeCell ref="Y51:AB51"/>
    <mergeCell ref="AC51:AH51"/>
    <mergeCell ref="E50:H50"/>
    <mergeCell ref="I50:L50"/>
    <mergeCell ref="Q50:T50"/>
    <mergeCell ref="U50:X50"/>
    <mergeCell ref="Y50:AB50"/>
    <mergeCell ref="AC50:AH50"/>
  </mergeCells>
  <phoneticPr fontId="1"/>
  <pageMargins left="0.70866141732283472" right="0.70866141732283472" top="0.74803149606299213" bottom="0.74803149606299213" header="0.31496062992125984" footer="0.31496062992125984"/>
  <pageSetup paperSize="9" scale="82" firstPageNumber="15" orientation="portrait" useFirstPageNumber="1" r:id="rId1"/>
  <headerFooter scaleWithDoc="0">
    <oddFooter>&amp;C- 20 -</oddFooter>
    <firstFooter>&amp;C- 15 -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36357-D13E-4CE2-B9EF-76637FBC7606}">
  <sheetPr>
    <tabColor theme="0"/>
    <pageSetUpPr fitToPage="1"/>
  </sheetPr>
  <dimension ref="A1:AH36"/>
  <sheetViews>
    <sheetView topLeftCell="A37" zoomScaleNormal="100" zoomScaleSheetLayoutView="100" workbookViewId="0">
      <selection activeCell="BB5" sqref="BB5"/>
    </sheetView>
  </sheetViews>
  <sheetFormatPr defaultColWidth="3.125" defaultRowHeight="28.5" customHeight="1"/>
  <cols>
    <col min="1" max="34" width="3.125" style="1" customWidth="1"/>
    <col min="35" max="16384" width="3.125" style="1"/>
  </cols>
  <sheetData>
    <row r="1" spans="1:34" s="10" customFormat="1" ht="28.5" customHeight="1">
      <c r="A1" s="249" t="s">
        <v>131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</row>
    <row r="2" spans="1:34" ht="13.5">
      <c r="AB2" s="313" t="s">
        <v>132</v>
      </c>
      <c r="AC2" s="313"/>
      <c r="AD2" s="313"/>
      <c r="AE2" s="313"/>
      <c r="AF2" s="313"/>
      <c r="AG2" s="313"/>
      <c r="AH2" s="290"/>
    </row>
    <row r="3" spans="1:34" ht="28.5" customHeight="1">
      <c r="A3" s="284" t="s">
        <v>133</v>
      </c>
      <c r="B3" s="284"/>
      <c r="C3" s="284"/>
      <c r="D3" s="285"/>
      <c r="E3" s="286" t="s">
        <v>134</v>
      </c>
      <c r="F3" s="284"/>
      <c r="G3" s="284"/>
      <c r="H3" s="284"/>
      <c r="I3" s="285"/>
      <c r="J3" s="223" t="s">
        <v>135</v>
      </c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314" t="s">
        <v>136</v>
      </c>
      <c r="X3" s="315"/>
      <c r="Y3" s="315"/>
      <c r="Z3" s="315"/>
      <c r="AA3" s="315"/>
      <c r="AB3" s="316"/>
      <c r="AC3" s="320" t="s">
        <v>137</v>
      </c>
      <c r="AD3" s="321"/>
      <c r="AE3" s="321"/>
      <c r="AF3" s="321"/>
      <c r="AG3" s="321"/>
      <c r="AH3" s="288"/>
    </row>
    <row r="4" spans="1:34" ht="28.5" customHeight="1">
      <c r="A4" s="279"/>
      <c r="B4" s="279"/>
      <c r="C4" s="279"/>
      <c r="D4" s="280"/>
      <c r="E4" s="278"/>
      <c r="F4" s="279"/>
      <c r="G4" s="279"/>
      <c r="H4" s="279"/>
      <c r="I4" s="280"/>
      <c r="J4" s="223" t="s">
        <v>138</v>
      </c>
      <c r="K4" s="223"/>
      <c r="L4" s="223"/>
      <c r="M4" s="223"/>
      <c r="N4" s="223"/>
      <c r="O4" s="223" t="s">
        <v>110</v>
      </c>
      <c r="P4" s="223"/>
      <c r="Q4" s="223"/>
      <c r="R4" s="223"/>
      <c r="S4" s="223" t="s">
        <v>111</v>
      </c>
      <c r="T4" s="223"/>
      <c r="U4" s="223"/>
      <c r="V4" s="223"/>
      <c r="W4" s="317"/>
      <c r="X4" s="318"/>
      <c r="Y4" s="318"/>
      <c r="Z4" s="318"/>
      <c r="AA4" s="318"/>
      <c r="AB4" s="319"/>
      <c r="AC4" s="322"/>
      <c r="AD4" s="323"/>
      <c r="AE4" s="323"/>
      <c r="AF4" s="323"/>
      <c r="AG4" s="323"/>
      <c r="AH4" s="290"/>
    </row>
    <row r="5" spans="1:34" ht="28.5" customHeight="1">
      <c r="C5" s="3"/>
      <c r="D5" s="31"/>
      <c r="E5" s="281" t="s">
        <v>112</v>
      </c>
      <c r="F5" s="236"/>
      <c r="G5" s="236"/>
      <c r="H5" s="236"/>
      <c r="I5" s="236"/>
      <c r="J5" s="230" t="s">
        <v>114</v>
      </c>
      <c r="K5" s="230"/>
      <c r="L5" s="230"/>
      <c r="M5" s="230"/>
      <c r="N5" s="230"/>
      <c r="O5" s="230" t="s">
        <v>114</v>
      </c>
      <c r="P5" s="230"/>
      <c r="Q5" s="230"/>
      <c r="R5" s="230"/>
      <c r="S5" s="230" t="s">
        <v>114</v>
      </c>
      <c r="T5" s="230"/>
      <c r="U5" s="230"/>
      <c r="V5" s="230"/>
      <c r="W5" s="236" t="s">
        <v>114</v>
      </c>
      <c r="X5" s="236"/>
      <c r="Y5" s="236"/>
      <c r="Z5" s="236"/>
      <c r="AA5" s="236"/>
      <c r="AB5" s="236"/>
      <c r="AC5" s="230" t="s">
        <v>113</v>
      </c>
      <c r="AD5" s="230"/>
      <c r="AE5" s="230"/>
      <c r="AF5" s="230"/>
      <c r="AG5" s="230"/>
      <c r="AH5" s="237"/>
    </row>
    <row r="6" spans="1:34" ht="28.5" customHeight="1">
      <c r="A6" s="230" t="s">
        <v>139</v>
      </c>
      <c r="B6" s="230"/>
      <c r="C6" s="32" t="s">
        <v>140</v>
      </c>
      <c r="D6" s="33" t="s">
        <v>1</v>
      </c>
      <c r="E6" s="310">
        <v>33042</v>
      </c>
      <c r="F6" s="311"/>
      <c r="G6" s="311"/>
      <c r="H6" s="311"/>
      <c r="I6" s="311"/>
      <c r="J6" s="312">
        <v>81874</v>
      </c>
      <c r="K6" s="312"/>
      <c r="L6" s="312"/>
      <c r="M6" s="312"/>
      <c r="N6" s="312"/>
      <c r="O6" s="312">
        <v>40838</v>
      </c>
      <c r="P6" s="312"/>
      <c r="Q6" s="312"/>
      <c r="R6" s="312"/>
      <c r="S6" s="312">
        <v>41036</v>
      </c>
      <c r="T6" s="312"/>
      <c r="U6" s="312"/>
      <c r="V6" s="312"/>
      <c r="W6" s="237">
        <v>2.5</v>
      </c>
      <c r="X6" s="237"/>
      <c r="Y6" s="237"/>
      <c r="Z6" s="237"/>
      <c r="AA6" s="237"/>
      <c r="AB6" s="237"/>
      <c r="AC6" s="303">
        <v>0.3</v>
      </c>
      <c r="AD6" s="303"/>
      <c r="AE6" s="303"/>
      <c r="AF6" s="303"/>
      <c r="AG6" s="303"/>
      <c r="AH6" s="303"/>
    </row>
    <row r="7" spans="1:34" ht="28.5" customHeight="1">
      <c r="A7" s="237"/>
      <c r="B7" s="237"/>
      <c r="C7" s="32" t="s">
        <v>141</v>
      </c>
      <c r="D7" s="20"/>
      <c r="E7" s="310">
        <v>33299</v>
      </c>
      <c r="F7" s="311"/>
      <c r="G7" s="311"/>
      <c r="H7" s="311"/>
      <c r="I7" s="311"/>
      <c r="J7" s="312">
        <v>81266</v>
      </c>
      <c r="K7" s="312"/>
      <c r="L7" s="312"/>
      <c r="M7" s="312"/>
      <c r="N7" s="312"/>
      <c r="O7" s="312">
        <v>40645</v>
      </c>
      <c r="P7" s="312"/>
      <c r="Q7" s="312"/>
      <c r="R7" s="312"/>
      <c r="S7" s="312">
        <v>40621</v>
      </c>
      <c r="T7" s="312"/>
      <c r="U7" s="312"/>
      <c r="V7" s="312"/>
      <c r="W7" s="237">
        <v>2.4</v>
      </c>
      <c r="X7" s="237"/>
      <c r="Y7" s="237"/>
      <c r="Z7" s="237"/>
      <c r="AA7" s="237"/>
      <c r="AB7" s="237"/>
      <c r="AC7" s="303">
        <v>-0.7</v>
      </c>
      <c r="AD7" s="303"/>
      <c r="AE7" s="303"/>
      <c r="AF7" s="303"/>
      <c r="AG7" s="303"/>
      <c r="AH7" s="303"/>
    </row>
    <row r="8" spans="1:34" ht="28.5" customHeight="1">
      <c r="A8" s="237"/>
      <c r="B8" s="237"/>
      <c r="C8" s="32" t="s">
        <v>142</v>
      </c>
      <c r="D8" s="20"/>
      <c r="E8" s="310">
        <v>33499</v>
      </c>
      <c r="F8" s="311"/>
      <c r="G8" s="311"/>
      <c r="H8" s="311"/>
      <c r="I8" s="311"/>
      <c r="J8" s="312">
        <v>80829</v>
      </c>
      <c r="K8" s="312"/>
      <c r="L8" s="312"/>
      <c r="M8" s="312"/>
      <c r="N8" s="312"/>
      <c r="O8" s="312">
        <v>40427</v>
      </c>
      <c r="P8" s="312"/>
      <c r="Q8" s="312"/>
      <c r="R8" s="312"/>
      <c r="S8" s="312">
        <v>40402</v>
      </c>
      <c r="T8" s="312"/>
      <c r="U8" s="312"/>
      <c r="V8" s="312"/>
      <c r="W8" s="237">
        <v>2.4</v>
      </c>
      <c r="X8" s="237"/>
      <c r="Y8" s="237"/>
      <c r="Z8" s="237"/>
      <c r="AA8" s="237"/>
      <c r="AB8" s="237"/>
      <c r="AC8" s="303">
        <v>-0.5</v>
      </c>
      <c r="AD8" s="303"/>
      <c r="AE8" s="303"/>
      <c r="AF8" s="303"/>
      <c r="AG8" s="303"/>
      <c r="AH8" s="303"/>
    </row>
    <row r="9" spans="1:34" ht="28.5" customHeight="1">
      <c r="A9" s="237"/>
      <c r="B9" s="237"/>
      <c r="C9" s="32" t="s">
        <v>143</v>
      </c>
      <c r="D9" s="20"/>
      <c r="E9" s="310">
        <v>33811</v>
      </c>
      <c r="F9" s="311"/>
      <c r="G9" s="311"/>
      <c r="H9" s="311"/>
      <c r="I9" s="311"/>
      <c r="J9" s="312">
        <v>80513</v>
      </c>
      <c r="K9" s="312"/>
      <c r="L9" s="312"/>
      <c r="M9" s="312"/>
      <c r="N9" s="312"/>
      <c r="O9" s="312">
        <v>40277</v>
      </c>
      <c r="P9" s="312"/>
      <c r="Q9" s="312"/>
      <c r="R9" s="312"/>
      <c r="S9" s="312">
        <v>40236</v>
      </c>
      <c r="T9" s="312"/>
      <c r="U9" s="312"/>
      <c r="V9" s="312"/>
      <c r="W9" s="237">
        <v>2.4</v>
      </c>
      <c r="X9" s="237"/>
      <c r="Y9" s="237"/>
      <c r="Z9" s="237"/>
      <c r="AA9" s="237"/>
      <c r="AB9" s="237"/>
      <c r="AC9" s="303">
        <v>-0.4</v>
      </c>
      <c r="AD9" s="303"/>
      <c r="AE9" s="303"/>
      <c r="AF9" s="303"/>
      <c r="AG9" s="303"/>
      <c r="AH9" s="303"/>
    </row>
    <row r="10" spans="1:34" ht="28.5" customHeight="1">
      <c r="A10" s="237"/>
      <c r="B10" s="237"/>
      <c r="C10" s="32" t="s">
        <v>144</v>
      </c>
      <c r="D10" s="20"/>
      <c r="E10" s="310">
        <v>34172</v>
      </c>
      <c r="F10" s="311"/>
      <c r="G10" s="311"/>
      <c r="H10" s="311"/>
      <c r="I10" s="311"/>
      <c r="J10" s="312">
        <v>80293</v>
      </c>
      <c r="K10" s="312"/>
      <c r="L10" s="312"/>
      <c r="M10" s="312"/>
      <c r="N10" s="312"/>
      <c r="O10" s="312">
        <v>40159</v>
      </c>
      <c r="P10" s="312"/>
      <c r="Q10" s="312"/>
      <c r="R10" s="312"/>
      <c r="S10" s="312">
        <v>40134</v>
      </c>
      <c r="T10" s="312"/>
      <c r="U10" s="312"/>
      <c r="V10" s="312"/>
      <c r="W10" s="237">
        <v>2.2999999999999998</v>
      </c>
      <c r="X10" s="237"/>
      <c r="Y10" s="237"/>
      <c r="Z10" s="237"/>
      <c r="AA10" s="237"/>
      <c r="AB10" s="237"/>
      <c r="AC10" s="303">
        <v>-0.4</v>
      </c>
      <c r="AD10" s="303"/>
      <c r="AE10" s="303"/>
      <c r="AF10" s="303"/>
      <c r="AG10" s="303"/>
      <c r="AH10" s="303"/>
    </row>
    <row r="11" spans="1:34" ht="28.5" customHeight="1">
      <c r="A11" s="237"/>
      <c r="B11" s="237"/>
      <c r="C11" s="32" t="s">
        <v>145</v>
      </c>
      <c r="D11" s="20"/>
      <c r="E11" s="310">
        <v>34538</v>
      </c>
      <c r="F11" s="311"/>
      <c r="G11" s="311"/>
      <c r="H11" s="311"/>
      <c r="I11" s="311"/>
      <c r="J11" s="312">
        <v>80070</v>
      </c>
      <c r="K11" s="312"/>
      <c r="L11" s="312"/>
      <c r="M11" s="312"/>
      <c r="N11" s="312"/>
      <c r="O11" s="312">
        <v>40093</v>
      </c>
      <c r="P11" s="312"/>
      <c r="Q11" s="312"/>
      <c r="R11" s="312"/>
      <c r="S11" s="312">
        <v>39977</v>
      </c>
      <c r="T11" s="312"/>
      <c r="U11" s="312"/>
      <c r="V11" s="312"/>
      <c r="W11" s="237">
        <v>2.2999999999999998</v>
      </c>
      <c r="X11" s="237"/>
      <c r="Y11" s="237"/>
      <c r="Z11" s="237"/>
      <c r="AA11" s="237"/>
      <c r="AB11" s="237"/>
      <c r="AC11" s="303">
        <v>-0.3</v>
      </c>
      <c r="AD11" s="303"/>
      <c r="AE11" s="303"/>
      <c r="AF11" s="303"/>
      <c r="AG11" s="303"/>
      <c r="AH11" s="303"/>
    </row>
    <row r="12" spans="1:34" ht="28.5" customHeight="1">
      <c r="A12" s="237"/>
      <c r="B12" s="237"/>
      <c r="C12" s="32" t="s">
        <v>146</v>
      </c>
      <c r="D12" s="20"/>
      <c r="E12" s="310">
        <v>34869</v>
      </c>
      <c r="F12" s="311"/>
      <c r="G12" s="311"/>
      <c r="H12" s="311"/>
      <c r="I12" s="311"/>
      <c r="J12" s="312">
        <v>79708</v>
      </c>
      <c r="K12" s="312"/>
      <c r="L12" s="312"/>
      <c r="M12" s="312"/>
      <c r="N12" s="312"/>
      <c r="O12" s="312">
        <v>39881</v>
      </c>
      <c r="P12" s="312"/>
      <c r="Q12" s="312"/>
      <c r="R12" s="312"/>
      <c r="S12" s="312">
        <v>39827</v>
      </c>
      <c r="T12" s="312"/>
      <c r="U12" s="312"/>
      <c r="V12" s="312"/>
      <c r="W12" s="237">
        <v>2.2999999999999998</v>
      </c>
      <c r="X12" s="237"/>
      <c r="Y12" s="237"/>
      <c r="Z12" s="237"/>
      <c r="AA12" s="237"/>
      <c r="AB12" s="237"/>
      <c r="AC12" s="303">
        <v>-0.5</v>
      </c>
      <c r="AD12" s="303"/>
      <c r="AE12" s="303"/>
      <c r="AF12" s="303"/>
      <c r="AG12" s="303"/>
      <c r="AH12" s="303"/>
    </row>
    <row r="13" spans="1:34" ht="28.5" customHeight="1">
      <c r="A13" s="230" t="s">
        <v>128</v>
      </c>
      <c r="B13" s="230"/>
      <c r="C13" s="32" t="s">
        <v>147</v>
      </c>
      <c r="D13" s="20"/>
      <c r="E13" s="233">
        <v>35250</v>
      </c>
      <c r="F13" s="228"/>
      <c r="G13" s="228"/>
      <c r="H13" s="228"/>
      <c r="I13" s="228"/>
      <c r="J13" s="228">
        <v>79553</v>
      </c>
      <c r="K13" s="228"/>
      <c r="L13" s="228"/>
      <c r="M13" s="228"/>
      <c r="N13" s="228"/>
      <c r="O13" s="228">
        <v>39846</v>
      </c>
      <c r="P13" s="228"/>
      <c r="Q13" s="228"/>
      <c r="R13" s="228"/>
      <c r="S13" s="228">
        <v>39707</v>
      </c>
      <c r="T13" s="228"/>
      <c r="U13" s="228"/>
      <c r="V13" s="228"/>
      <c r="W13" s="237">
        <v>2.2999999999999998</v>
      </c>
      <c r="X13" s="237"/>
      <c r="Y13" s="237"/>
      <c r="Z13" s="237"/>
      <c r="AA13" s="237"/>
      <c r="AB13" s="237"/>
      <c r="AC13" s="303">
        <v>-0.2</v>
      </c>
      <c r="AD13" s="303"/>
      <c r="AE13" s="303"/>
      <c r="AF13" s="303"/>
      <c r="AG13" s="303"/>
      <c r="AH13" s="303"/>
    </row>
    <row r="14" spans="1:34" ht="28.5" customHeight="1">
      <c r="A14" s="230"/>
      <c r="B14" s="230"/>
      <c r="C14" s="32" t="s">
        <v>148</v>
      </c>
      <c r="D14" s="20"/>
      <c r="E14" s="233">
        <v>35440</v>
      </c>
      <c r="F14" s="228"/>
      <c r="G14" s="228"/>
      <c r="H14" s="228"/>
      <c r="I14" s="228"/>
      <c r="J14" s="228">
        <v>79123</v>
      </c>
      <c r="K14" s="228"/>
      <c r="L14" s="228"/>
      <c r="M14" s="228"/>
      <c r="N14" s="228"/>
      <c r="O14" s="228">
        <v>39597</v>
      </c>
      <c r="P14" s="228"/>
      <c r="Q14" s="228"/>
      <c r="R14" s="228"/>
      <c r="S14" s="228">
        <v>39526</v>
      </c>
      <c r="T14" s="228"/>
      <c r="U14" s="228"/>
      <c r="V14" s="228"/>
      <c r="W14" s="237">
        <v>2.2000000000000002</v>
      </c>
      <c r="X14" s="237"/>
      <c r="Y14" s="237"/>
      <c r="Z14" s="237"/>
      <c r="AA14" s="237"/>
      <c r="AB14" s="237"/>
      <c r="AC14" s="303">
        <v>-0.5</v>
      </c>
      <c r="AD14" s="303"/>
      <c r="AE14" s="303"/>
      <c r="AF14" s="303"/>
      <c r="AG14" s="303"/>
      <c r="AH14" s="303"/>
    </row>
    <row r="15" spans="1:34" ht="28.5" customHeight="1">
      <c r="A15" s="230"/>
      <c r="B15" s="230"/>
      <c r="C15" s="32" t="s">
        <v>149</v>
      </c>
      <c r="D15" s="20"/>
      <c r="E15" s="233">
        <v>35632</v>
      </c>
      <c r="F15" s="228"/>
      <c r="G15" s="228"/>
      <c r="H15" s="228"/>
      <c r="I15" s="228"/>
      <c r="J15" s="228">
        <v>78630</v>
      </c>
      <c r="K15" s="228"/>
      <c r="L15" s="228"/>
      <c r="M15" s="228"/>
      <c r="N15" s="228"/>
      <c r="O15" s="228">
        <v>39329</v>
      </c>
      <c r="P15" s="228"/>
      <c r="Q15" s="228"/>
      <c r="R15" s="228"/>
      <c r="S15" s="228">
        <v>39301</v>
      </c>
      <c r="T15" s="228"/>
      <c r="U15" s="228"/>
      <c r="V15" s="228"/>
      <c r="W15" s="237">
        <v>2.2000000000000002</v>
      </c>
      <c r="X15" s="237"/>
      <c r="Y15" s="237"/>
      <c r="Z15" s="237"/>
      <c r="AA15" s="237"/>
      <c r="AB15" s="237"/>
      <c r="AC15" s="303">
        <v>-0.6</v>
      </c>
      <c r="AD15" s="303"/>
      <c r="AE15" s="303"/>
      <c r="AF15" s="303"/>
      <c r="AG15" s="303"/>
      <c r="AH15" s="303"/>
    </row>
    <row r="16" spans="1:34" ht="28.5" customHeight="1">
      <c r="A16" s="12"/>
      <c r="B16" s="12"/>
      <c r="C16" s="12"/>
      <c r="D16" s="34"/>
      <c r="E16" s="289"/>
      <c r="F16" s="290"/>
      <c r="G16" s="290"/>
      <c r="H16" s="290"/>
      <c r="I16" s="290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3.5" customHeight="1">
      <c r="A17" s="18" t="s">
        <v>150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35"/>
      <c r="U17" s="35"/>
      <c r="V17" s="35"/>
      <c r="W17" s="236" t="s">
        <v>151</v>
      </c>
      <c r="X17" s="236"/>
      <c r="Y17" s="236"/>
      <c r="Z17" s="236"/>
      <c r="AA17" s="236"/>
      <c r="AB17" s="288"/>
      <c r="AC17" s="288"/>
      <c r="AD17" s="288"/>
      <c r="AE17" s="288"/>
      <c r="AF17" s="288"/>
      <c r="AG17" s="288"/>
      <c r="AH17" s="288"/>
    </row>
    <row r="18" spans="1:34" ht="28.5" customHeight="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28"/>
      <c r="X18" s="28"/>
      <c r="Y18" s="28"/>
      <c r="Z18" s="28"/>
      <c r="AA18" s="28"/>
    </row>
    <row r="20" spans="1:34" s="10" customFormat="1" ht="28.5" customHeight="1">
      <c r="A20" s="249" t="s">
        <v>152</v>
      </c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</row>
    <row r="21" spans="1:34" ht="13.5">
      <c r="S21" s="313" t="s">
        <v>153</v>
      </c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290"/>
    </row>
    <row r="22" spans="1:34" ht="28.5" customHeight="1">
      <c r="A22" s="225" t="s">
        <v>53</v>
      </c>
      <c r="B22" s="225"/>
      <c r="C22" s="225"/>
      <c r="D22" s="226"/>
      <c r="E22" s="224" t="s">
        <v>138</v>
      </c>
      <c r="F22" s="225"/>
      <c r="G22" s="226"/>
      <c r="H22" s="224" t="s">
        <v>154</v>
      </c>
      <c r="I22" s="225"/>
      <c r="J22" s="226"/>
      <c r="K22" s="224" t="s">
        <v>155</v>
      </c>
      <c r="L22" s="225"/>
      <c r="M22" s="226"/>
      <c r="N22" s="224" t="s">
        <v>156</v>
      </c>
      <c r="O22" s="225"/>
      <c r="P22" s="226"/>
      <c r="Q22" s="224" t="s">
        <v>157</v>
      </c>
      <c r="R22" s="225"/>
      <c r="S22" s="226"/>
      <c r="T22" s="224" t="s">
        <v>158</v>
      </c>
      <c r="U22" s="225"/>
      <c r="V22" s="226"/>
      <c r="W22" s="224" t="s">
        <v>159</v>
      </c>
      <c r="X22" s="225"/>
      <c r="Y22" s="226"/>
      <c r="Z22" s="224" t="s">
        <v>160</v>
      </c>
      <c r="AA22" s="225"/>
      <c r="AB22" s="226"/>
      <c r="AC22" s="224" t="s">
        <v>161</v>
      </c>
      <c r="AD22" s="225"/>
      <c r="AE22" s="226"/>
      <c r="AF22" s="224" t="s">
        <v>162</v>
      </c>
      <c r="AG22" s="225"/>
      <c r="AH22" s="225"/>
    </row>
    <row r="23" spans="1:34" ht="28.5" customHeight="1">
      <c r="D23" s="37"/>
    </row>
    <row r="24" spans="1:34" ht="28.5" customHeight="1">
      <c r="A24" s="230" t="s">
        <v>139</v>
      </c>
      <c r="B24" s="230"/>
      <c r="C24" s="28">
        <v>25</v>
      </c>
      <c r="D24" s="20" t="s">
        <v>1</v>
      </c>
      <c r="E24" s="310">
        <v>81874</v>
      </c>
      <c r="F24" s="311"/>
      <c r="G24" s="311"/>
      <c r="H24" s="312">
        <v>21870</v>
      </c>
      <c r="I24" s="312"/>
      <c r="J24" s="312"/>
      <c r="K24" s="312">
        <v>16712</v>
      </c>
      <c r="L24" s="312"/>
      <c r="M24" s="312"/>
      <c r="N24" s="312">
        <v>19987</v>
      </c>
      <c r="O24" s="312"/>
      <c r="P24" s="312"/>
      <c r="Q24" s="312">
        <v>6046</v>
      </c>
      <c r="R24" s="312"/>
      <c r="S24" s="312"/>
      <c r="T24" s="312">
        <v>2362</v>
      </c>
      <c r="U24" s="312"/>
      <c r="V24" s="312"/>
      <c r="W24" s="312">
        <v>2363</v>
      </c>
      <c r="X24" s="312"/>
      <c r="Y24" s="312"/>
      <c r="Z24" s="312">
        <v>2147</v>
      </c>
      <c r="AA24" s="312"/>
      <c r="AB24" s="312"/>
      <c r="AC24" s="312">
        <v>8249</v>
      </c>
      <c r="AD24" s="312"/>
      <c r="AE24" s="312"/>
      <c r="AF24" s="228">
        <v>2138</v>
      </c>
      <c r="AG24" s="228"/>
      <c r="AH24" s="228"/>
    </row>
    <row r="25" spans="1:34" ht="28.5" customHeight="1">
      <c r="A25" s="230"/>
      <c r="B25" s="230"/>
      <c r="C25" s="28">
        <v>26</v>
      </c>
      <c r="D25" s="20"/>
      <c r="E25" s="310">
        <v>81266</v>
      </c>
      <c r="F25" s="311"/>
      <c r="G25" s="311"/>
      <c r="H25" s="312">
        <v>21642</v>
      </c>
      <c r="I25" s="312"/>
      <c r="J25" s="312"/>
      <c r="K25" s="312">
        <v>16631</v>
      </c>
      <c r="L25" s="312"/>
      <c r="M25" s="312"/>
      <c r="N25" s="312">
        <v>20019</v>
      </c>
      <c r="O25" s="312"/>
      <c r="P25" s="312"/>
      <c r="Q25" s="312">
        <v>6187</v>
      </c>
      <c r="R25" s="312"/>
      <c r="S25" s="312"/>
      <c r="T25" s="312">
        <v>2316</v>
      </c>
      <c r="U25" s="312"/>
      <c r="V25" s="312"/>
      <c r="W25" s="312">
        <v>2302</v>
      </c>
      <c r="X25" s="312"/>
      <c r="Y25" s="312"/>
      <c r="Z25" s="312">
        <v>2069</v>
      </c>
      <c r="AA25" s="312"/>
      <c r="AB25" s="312"/>
      <c r="AC25" s="312">
        <v>8008</v>
      </c>
      <c r="AD25" s="312"/>
      <c r="AE25" s="312"/>
      <c r="AF25" s="228">
        <v>2092</v>
      </c>
      <c r="AG25" s="228"/>
      <c r="AH25" s="228"/>
    </row>
    <row r="26" spans="1:34" ht="28.5" customHeight="1">
      <c r="A26" s="230"/>
      <c r="B26" s="230"/>
      <c r="C26" s="28">
        <v>27</v>
      </c>
      <c r="D26" s="20"/>
      <c r="E26" s="310">
        <v>80829</v>
      </c>
      <c r="F26" s="311"/>
      <c r="G26" s="311"/>
      <c r="H26" s="312">
        <v>21646</v>
      </c>
      <c r="I26" s="312"/>
      <c r="J26" s="312"/>
      <c r="K26" s="312">
        <v>16530</v>
      </c>
      <c r="L26" s="312"/>
      <c r="M26" s="312"/>
      <c r="N26" s="312">
        <v>19957</v>
      </c>
      <c r="O26" s="312"/>
      <c r="P26" s="312"/>
      <c r="Q26" s="312">
        <v>6340</v>
      </c>
      <c r="R26" s="312"/>
      <c r="S26" s="312"/>
      <c r="T26" s="312">
        <v>2283</v>
      </c>
      <c r="U26" s="312"/>
      <c r="V26" s="312"/>
      <c r="W26" s="312">
        <v>2202</v>
      </c>
      <c r="X26" s="312"/>
      <c r="Y26" s="312"/>
      <c r="Z26" s="312">
        <v>2030</v>
      </c>
      <c r="AA26" s="312"/>
      <c r="AB26" s="312"/>
      <c r="AC26" s="312">
        <v>7809</v>
      </c>
      <c r="AD26" s="312"/>
      <c r="AE26" s="312"/>
      <c r="AF26" s="228">
        <v>2032</v>
      </c>
      <c r="AG26" s="228"/>
      <c r="AH26" s="228"/>
    </row>
    <row r="27" spans="1:34" ht="28.5" customHeight="1">
      <c r="A27" s="230"/>
      <c r="B27" s="230"/>
      <c r="C27" s="28">
        <v>28</v>
      </c>
      <c r="D27" s="20"/>
      <c r="E27" s="310">
        <v>80513</v>
      </c>
      <c r="F27" s="311"/>
      <c r="G27" s="311"/>
      <c r="H27" s="312">
        <v>21540</v>
      </c>
      <c r="I27" s="312"/>
      <c r="J27" s="312"/>
      <c r="K27" s="312">
        <v>16522</v>
      </c>
      <c r="L27" s="312"/>
      <c r="M27" s="312"/>
      <c r="N27" s="312">
        <v>20013</v>
      </c>
      <c r="O27" s="312"/>
      <c r="P27" s="312"/>
      <c r="Q27" s="312">
        <v>6435</v>
      </c>
      <c r="R27" s="312"/>
      <c r="S27" s="312"/>
      <c r="T27" s="312">
        <v>2273</v>
      </c>
      <c r="U27" s="312"/>
      <c r="V27" s="312"/>
      <c r="W27" s="312">
        <v>2135</v>
      </c>
      <c r="X27" s="312"/>
      <c r="Y27" s="312"/>
      <c r="Z27" s="312">
        <v>1966</v>
      </c>
      <c r="AA27" s="312"/>
      <c r="AB27" s="312"/>
      <c r="AC27" s="312">
        <v>7661</v>
      </c>
      <c r="AD27" s="312"/>
      <c r="AE27" s="312"/>
      <c r="AF27" s="228">
        <v>1968</v>
      </c>
      <c r="AG27" s="228"/>
      <c r="AH27" s="228"/>
    </row>
    <row r="28" spans="1:34" ht="28.5" customHeight="1">
      <c r="A28" s="230"/>
      <c r="B28" s="230"/>
      <c r="C28" s="28">
        <v>29</v>
      </c>
      <c r="D28" s="20"/>
      <c r="E28" s="310">
        <v>80293</v>
      </c>
      <c r="F28" s="311"/>
      <c r="G28" s="311"/>
      <c r="H28" s="312">
        <v>21683</v>
      </c>
      <c r="I28" s="312"/>
      <c r="J28" s="312"/>
      <c r="K28" s="312">
        <v>16526</v>
      </c>
      <c r="L28" s="312"/>
      <c r="M28" s="312"/>
      <c r="N28" s="312">
        <v>19993</v>
      </c>
      <c r="O28" s="312"/>
      <c r="P28" s="312"/>
      <c r="Q28" s="312">
        <v>6499</v>
      </c>
      <c r="R28" s="312"/>
      <c r="S28" s="312"/>
      <c r="T28" s="312">
        <v>2249</v>
      </c>
      <c r="U28" s="312"/>
      <c r="V28" s="312"/>
      <c r="W28" s="312">
        <v>2093</v>
      </c>
      <c r="X28" s="312"/>
      <c r="Y28" s="312"/>
      <c r="Z28" s="312">
        <v>1889</v>
      </c>
      <c r="AA28" s="312"/>
      <c r="AB28" s="312"/>
      <c r="AC28" s="312">
        <v>7438</v>
      </c>
      <c r="AD28" s="312"/>
      <c r="AE28" s="312"/>
      <c r="AF28" s="228">
        <v>1923</v>
      </c>
      <c r="AG28" s="228"/>
      <c r="AH28" s="228"/>
    </row>
    <row r="29" spans="1:34" ht="28.5" customHeight="1">
      <c r="A29" s="230"/>
      <c r="B29" s="230"/>
      <c r="C29" s="28">
        <v>30</v>
      </c>
      <c r="D29" s="20"/>
      <c r="E29" s="310">
        <v>80070</v>
      </c>
      <c r="F29" s="311"/>
      <c r="G29" s="311"/>
      <c r="H29" s="312">
        <v>21724</v>
      </c>
      <c r="I29" s="312"/>
      <c r="J29" s="312"/>
      <c r="K29" s="312">
        <v>16507</v>
      </c>
      <c r="L29" s="312"/>
      <c r="M29" s="312"/>
      <c r="N29" s="312">
        <v>19996</v>
      </c>
      <c r="O29" s="312"/>
      <c r="P29" s="312"/>
      <c r="Q29" s="312">
        <v>6683</v>
      </c>
      <c r="R29" s="312"/>
      <c r="S29" s="312"/>
      <c r="T29" s="312">
        <v>2175</v>
      </c>
      <c r="U29" s="312"/>
      <c r="V29" s="312"/>
      <c r="W29" s="312">
        <v>2040</v>
      </c>
      <c r="X29" s="312"/>
      <c r="Y29" s="312"/>
      <c r="Z29" s="312">
        <v>1836</v>
      </c>
      <c r="AA29" s="312"/>
      <c r="AB29" s="312"/>
      <c r="AC29" s="312">
        <v>7256</v>
      </c>
      <c r="AD29" s="312"/>
      <c r="AE29" s="312"/>
      <c r="AF29" s="228">
        <v>1853</v>
      </c>
      <c r="AG29" s="228"/>
      <c r="AH29" s="228"/>
    </row>
    <row r="30" spans="1:34" ht="28.5" customHeight="1">
      <c r="A30" s="230"/>
      <c r="B30" s="230"/>
      <c r="C30" s="28">
        <v>31</v>
      </c>
      <c r="D30" s="20"/>
      <c r="E30" s="310">
        <v>79708</v>
      </c>
      <c r="F30" s="311"/>
      <c r="G30" s="311"/>
      <c r="H30" s="312">
        <v>21691</v>
      </c>
      <c r="I30" s="312"/>
      <c r="J30" s="312"/>
      <c r="K30" s="312">
        <v>16440</v>
      </c>
      <c r="L30" s="312"/>
      <c r="M30" s="312"/>
      <c r="N30" s="312">
        <v>19988</v>
      </c>
      <c r="O30" s="312"/>
      <c r="P30" s="312"/>
      <c r="Q30" s="312">
        <v>6856</v>
      </c>
      <c r="R30" s="312"/>
      <c r="S30" s="312"/>
      <c r="T30" s="312">
        <v>2128</v>
      </c>
      <c r="U30" s="312"/>
      <c r="V30" s="312"/>
      <c r="W30" s="312">
        <v>1984</v>
      </c>
      <c r="X30" s="312"/>
      <c r="Y30" s="312"/>
      <c r="Z30" s="312">
        <v>1796</v>
      </c>
      <c r="AA30" s="312"/>
      <c r="AB30" s="312"/>
      <c r="AC30" s="312">
        <v>7029</v>
      </c>
      <c r="AD30" s="312"/>
      <c r="AE30" s="312"/>
      <c r="AF30" s="228">
        <v>1796</v>
      </c>
      <c r="AG30" s="228"/>
      <c r="AH30" s="228"/>
    </row>
    <row r="31" spans="1:34" ht="28.5" customHeight="1">
      <c r="A31" s="230" t="s">
        <v>128</v>
      </c>
      <c r="B31" s="230"/>
      <c r="C31" s="28">
        <v>2</v>
      </c>
      <c r="D31" s="20"/>
      <c r="E31" s="310">
        <v>79553</v>
      </c>
      <c r="F31" s="311"/>
      <c r="G31" s="311"/>
      <c r="H31" s="228">
        <v>21696</v>
      </c>
      <c r="I31" s="228"/>
      <c r="J31" s="228"/>
      <c r="K31" s="228">
        <v>16381</v>
      </c>
      <c r="L31" s="228"/>
      <c r="M31" s="228"/>
      <c r="N31" s="228">
        <v>19959</v>
      </c>
      <c r="O31" s="228"/>
      <c r="P31" s="228"/>
      <c r="Q31" s="228">
        <v>7066</v>
      </c>
      <c r="R31" s="228"/>
      <c r="S31" s="228"/>
      <c r="T31" s="228">
        <v>2110</v>
      </c>
      <c r="U31" s="228"/>
      <c r="V31" s="228"/>
      <c r="W31" s="228">
        <v>1938</v>
      </c>
      <c r="X31" s="228"/>
      <c r="Y31" s="228"/>
      <c r="Z31" s="228">
        <v>1748</v>
      </c>
      <c r="AA31" s="228"/>
      <c r="AB31" s="228"/>
      <c r="AC31" s="228">
        <v>6899</v>
      </c>
      <c r="AD31" s="228"/>
      <c r="AE31" s="228"/>
      <c r="AF31" s="228">
        <v>1756</v>
      </c>
      <c r="AG31" s="228"/>
      <c r="AH31" s="228"/>
    </row>
    <row r="32" spans="1:34" ht="28.5" customHeight="1">
      <c r="A32" s="230"/>
      <c r="B32" s="230"/>
      <c r="C32" s="28">
        <v>3</v>
      </c>
      <c r="D32" s="20"/>
      <c r="E32" s="310">
        <v>79123</v>
      </c>
      <c r="F32" s="311"/>
      <c r="G32" s="311"/>
      <c r="H32" s="228">
        <v>21591</v>
      </c>
      <c r="I32" s="228"/>
      <c r="J32" s="228"/>
      <c r="K32" s="228">
        <v>16393</v>
      </c>
      <c r="L32" s="228"/>
      <c r="M32" s="228"/>
      <c r="N32" s="228">
        <v>19814</v>
      </c>
      <c r="O32" s="228"/>
      <c r="P32" s="228"/>
      <c r="Q32" s="228">
        <v>7142</v>
      </c>
      <c r="R32" s="228"/>
      <c r="S32" s="228"/>
      <c r="T32" s="228">
        <v>2117</v>
      </c>
      <c r="U32" s="228"/>
      <c r="V32" s="228"/>
      <c r="W32" s="228">
        <v>1862</v>
      </c>
      <c r="X32" s="228"/>
      <c r="Y32" s="228"/>
      <c r="Z32" s="228">
        <v>1714</v>
      </c>
      <c r="AA32" s="228"/>
      <c r="AB32" s="228"/>
      <c r="AC32" s="228">
        <v>6777</v>
      </c>
      <c r="AD32" s="228"/>
      <c r="AE32" s="228"/>
      <c r="AF32" s="228">
        <v>1713</v>
      </c>
      <c r="AG32" s="228"/>
      <c r="AH32" s="228"/>
    </row>
    <row r="33" spans="1:34" ht="28.5" customHeight="1">
      <c r="A33" s="230"/>
      <c r="B33" s="230"/>
      <c r="C33" s="28">
        <v>4</v>
      </c>
      <c r="D33" s="20"/>
      <c r="E33" s="310">
        <v>78630</v>
      </c>
      <c r="F33" s="311"/>
      <c r="G33" s="311"/>
      <c r="H33" s="228">
        <v>21585</v>
      </c>
      <c r="I33" s="228"/>
      <c r="J33" s="228"/>
      <c r="K33" s="228">
        <v>16284</v>
      </c>
      <c r="L33" s="228"/>
      <c r="M33" s="228"/>
      <c r="N33" s="228">
        <v>19729</v>
      </c>
      <c r="O33" s="228"/>
      <c r="P33" s="228"/>
      <c r="Q33" s="228">
        <v>7122</v>
      </c>
      <c r="R33" s="228"/>
      <c r="S33" s="228"/>
      <c r="T33" s="228">
        <v>2111</v>
      </c>
      <c r="U33" s="228"/>
      <c r="V33" s="228"/>
      <c r="W33" s="228">
        <v>1811</v>
      </c>
      <c r="X33" s="228"/>
      <c r="Y33" s="228"/>
      <c r="Z33" s="228">
        <v>1698</v>
      </c>
      <c r="AA33" s="228"/>
      <c r="AB33" s="228"/>
      <c r="AC33" s="228">
        <v>6632</v>
      </c>
      <c r="AD33" s="228"/>
      <c r="AE33" s="228"/>
      <c r="AF33" s="228">
        <v>1658</v>
      </c>
      <c r="AG33" s="228"/>
      <c r="AH33" s="228"/>
    </row>
    <row r="34" spans="1:34" ht="28.5" customHeight="1">
      <c r="A34" s="12"/>
      <c r="B34" s="12"/>
      <c r="C34" s="12"/>
      <c r="D34" s="13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AB34" s="12"/>
      <c r="AH34" s="12"/>
    </row>
    <row r="35" spans="1:34" ht="13.5">
      <c r="A35" s="309" t="s">
        <v>163</v>
      </c>
      <c r="B35" s="309"/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5"/>
      <c r="U35" s="35"/>
      <c r="V35" s="35"/>
      <c r="W35" s="236" t="s">
        <v>151</v>
      </c>
      <c r="X35" s="236"/>
      <c r="Y35" s="236"/>
      <c r="Z35" s="236"/>
      <c r="AA35" s="236"/>
      <c r="AB35" s="288"/>
      <c r="AC35" s="288"/>
      <c r="AD35" s="288"/>
      <c r="AE35" s="288"/>
      <c r="AF35" s="288"/>
      <c r="AG35" s="288"/>
      <c r="AH35" s="288"/>
    </row>
    <row r="36" spans="1:34" ht="28.5" customHeight="1">
      <c r="D36" s="38"/>
      <c r="S36" s="3"/>
      <c r="T36" s="3"/>
      <c r="U36" s="3"/>
      <c r="V36" s="3"/>
    </row>
  </sheetData>
  <mergeCells count="213">
    <mergeCell ref="A1:AH1"/>
    <mergeCell ref="AB2:AH2"/>
    <mergeCell ref="A3:D4"/>
    <mergeCell ref="E3:I4"/>
    <mergeCell ref="J3:V3"/>
    <mergeCell ref="W3:AB4"/>
    <mergeCell ref="AC3:AH4"/>
    <mergeCell ref="J4:N4"/>
    <mergeCell ref="O4:R4"/>
    <mergeCell ref="AC5:AH5"/>
    <mergeCell ref="A6:B6"/>
    <mergeCell ref="E6:I6"/>
    <mergeCell ref="J6:N6"/>
    <mergeCell ref="O6:R6"/>
    <mergeCell ref="S6:V6"/>
    <mergeCell ref="W6:AB6"/>
    <mergeCell ref="AC6:AH6"/>
    <mergeCell ref="S4:V4"/>
    <mergeCell ref="E5:I5"/>
    <mergeCell ref="J5:N5"/>
    <mergeCell ref="O5:R5"/>
    <mergeCell ref="S5:V5"/>
    <mergeCell ref="W5:AB5"/>
    <mergeCell ref="AC7:AH7"/>
    <mergeCell ref="A8:B8"/>
    <mergeCell ref="E8:I8"/>
    <mergeCell ref="J8:N8"/>
    <mergeCell ref="O8:R8"/>
    <mergeCell ref="S8:V8"/>
    <mergeCell ref="W8:AB8"/>
    <mergeCell ref="AC8:AH8"/>
    <mergeCell ref="A7:B7"/>
    <mergeCell ref="E7:I7"/>
    <mergeCell ref="J7:N7"/>
    <mergeCell ref="O7:R7"/>
    <mergeCell ref="S7:V7"/>
    <mergeCell ref="W7:AB7"/>
    <mergeCell ref="AC9:AH9"/>
    <mergeCell ref="A10:B10"/>
    <mergeCell ref="E10:I10"/>
    <mergeCell ref="J10:N10"/>
    <mergeCell ref="O10:R10"/>
    <mergeCell ref="S10:V10"/>
    <mergeCell ref="W10:AB10"/>
    <mergeCell ref="AC10:AH10"/>
    <mergeCell ref="A9:B9"/>
    <mergeCell ref="E9:I9"/>
    <mergeCell ref="J9:N9"/>
    <mergeCell ref="O9:R9"/>
    <mergeCell ref="S9:V9"/>
    <mergeCell ref="W9:AB9"/>
    <mergeCell ref="AC11:AH11"/>
    <mergeCell ref="A12:B12"/>
    <mergeCell ref="E12:I12"/>
    <mergeCell ref="J12:N12"/>
    <mergeCell ref="O12:R12"/>
    <mergeCell ref="S12:V12"/>
    <mergeCell ref="W12:AB12"/>
    <mergeCell ref="AC12:AH12"/>
    <mergeCell ref="A11:B11"/>
    <mergeCell ref="E11:I11"/>
    <mergeCell ref="J11:N11"/>
    <mergeCell ref="O11:R11"/>
    <mergeCell ref="S11:V11"/>
    <mergeCell ref="W11:AB11"/>
    <mergeCell ref="AC13:AH13"/>
    <mergeCell ref="A14:B14"/>
    <mergeCell ref="E14:I14"/>
    <mergeCell ref="J14:N14"/>
    <mergeCell ref="O14:R14"/>
    <mergeCell ref="S14:V14"/>
    <mergeCell ref="W14:AB14"/>
    <mergeCell ref="AC14:AH14"/>
    <mergeCell ref="A13:B13"/>
    <mergeCell ref="E13:I13"/>
    <mergeCell ref="J13:N13"/>
    <mergeCell ref="O13:R13"/>
    <mergeCell ref="S13:V13"/>
    <mergeCell ref="W13:AB13"/>
    <mergeCell ref="Q22:S22"/>
    <mergeCell ref="T22:V22"/>
    <mergeCell ref="W22:Y22"/>
    <mergeCell ref="Z22:AB22"/>
    <mergeCell ref="AC22:AE22"/>
    <mergeCell ref="AF22:AH22"/>
    <mergeCell ref="AC15:AH15"/>
    <mergeCell ref="E16:I16"/>
    <mergeCell ref="W17:AH17"/>
    <mergeCell ref="A20:AH20"/>
    <mergeCell ref="S21:AH21"/>
    <mergeCell ref="A22:D22"/>
    <mergeCell ref="E22:G22"/>
    <mergeCell ref="H22:J22"/>
    <mergeCell ref="K22:M22"/>
    <mergeCell ref="N22:P22"/>
    <mergeCell ref="A15:B15"/>
    <mergeCell ref="E15:I15"/>
    <mergeCell ref="J15:N15"/>
    <mergeCell ref="O15:R15"/>
    <mergeCell ref="S15:V15"/>
    <mergeCell ref="W15:AB15"/>
    <mergeCell ref="A25:B25"/>
    <mergeCell ref="E25:G25"/>
    <mergeCell ref="H25:J25"/>
    <mergeCell ref="K25:M25"/>
    <mergeCell ref="N25:P25"/>
    <mergeCell ref="A24:B24"/>
    <mergeCell ref="E24:G24"/>
    <mergeCell ref="H24:J24"/>
    <mergeCell ref="K24:M24"/>
    <mergeCell ref="N24:P24"/>
    <mergeCell ref="Q25:S25"/>
    <mergeCell ref="T25:V25"/>
    <mergeCell ref="W25:Y25"/>
    <mergeCell ref="Z25:AB25"/>
    <mergeCell ref="AC25:AE25"/>
    <mergeCell ref="AF25:AH25"/>
    <mergeCell ref="T24:V24"/>
    <mergeCell ref="W24:Y24"/>
    <mergeCell ref="Z24:AB24"/>
    <mergeCell ref="AC24:AE24"/>
    <mergeCell ref="AF24:AH24"/>
    <mergeCell ref="Q24:S24"/>
    <mergeCell ref="A27:B27"/>
    <mergeCell ref="E27:G27"/>
    <mergeCell ref="H27:J27"/>
    <mergeCell ref="K27:M27"/>
    <mergeCell ref="N27:P27"/>
    <mergeCell ref="A26:B26"/>
    <mergeCell ref="E26:G26"/>
    <mergeCell ref="H26:J26"/>
    <mergeCell ref="K26:M26"/>
    <mergeCell ref="N26:P26"/>
    <mergeCell ref="Q27:S27"/>
    <mergeCell ref="T27:V27"/>
    <mergeCell ref="W27:Y27"/>
    <mergeCell ref="Z27:AB27"/>
    <mergeCell ref="AC27:AE27"/>
    <mergeCell ref="AF27:AH27"/>
    <mergeCell ref="T26:V26"/>
    <mergeCell ref="W26:Y26"/>
    <mergeCell ref="Z26:AB26"/>
    <mergeCell ref="AC26:AE26"/>
    <mergeCell ref="AF26:AH26"/>
    <mergeCell ref="Q26:S26"/>
    <mergeCell ref="A29:B29"/>
    <mergeCell ref="E29:G29"/>
    <mergeCell ref="H29:J29"/>
    <mergeCell ref="K29:M29"/>
    <mergeCell ref="N29:P29"/>
    <mergeCell ref="A28:B28"/>
    <mergeCell ref="E28:G28"/>
    <mergeCell ref="H28:J28"/>
    <mergeCell ref="K28:M28"/>
    <mergeCell ref="N28:P28"/>
    <mergeCell ref="Q29:S29"/>
    <mergeCell ref="T29:V29"/>
    <mergeCell ref="W29:Y29"/>
    <mergeCell ref="Z29:AB29"/>
    <mergeCell ref="AC29:AE29"/>
    <mergeCell ref="AF29:AH29"/>
    <mergeCell ref="T28:V28"/>
    <mergeCell ref="W28:Y28"/>
    <mergeCell ref="Z28:AB28"/>
    <mergeCell ref="AC28:AE28"/>
    <mergeCell ref="AF28:AH28"/>
    <mergeCell ref="Q28:S28"/>
    <mergeCell ref="A31:B31"/>
    <mergeCell ref="E31:G31"/>
    <mergeCell ref="H31:J31"/>
    <mergeCell ref="K31:M31"/>
    <mergeCell ref="N31:P31"/>
    <mergeCell ref="A30:B30"/>
    <mergeCell ref="E30:G30"/>
    <mergeCell ref="H30:J30"/>
    <mergeCell ref="K30:M30"/>
    <mergeCell ref="N30:P30"/>
    <mergeCell ref="Q31:S31"/>
    <mergeCell ref="T31:V31"/>
    <mergeCell ref="W31:Y31"/>
    <mergeCell ref="Z31:AB31"/>
    <mergeCell ref="AC31:AE31"/>
    <mergeCell ref="AF31:AH31"/>
    <mergeCell ref="T30:V30"/>
    <mergeCell ref="W30:Y30"/>
    <mergeCell ref="Z30:AB30"/>
    <mergeCell ref="AC30:AE30"/>
    <mergeCell ref="AF30:AH30"/>
    <mergeCell ref="Q30:S30"/>
    <mergeCell ref="A35:S35"/>
    <mergeCell ref="W35:AH35"/>
    <mergeCell ref="Q33:S33"/>
    <mergeCell ref="T33:V33"/>
    <mergeCell ref="W33:Y33"/>
    <mergeCell ref="Z33:AB33"/>
    <mergeCell ref="AC33:AE33"/>
    <mergeCell ref="AF33:AH33"/>
    <mergeCell ref="T32:V32"/>
    <mergeCell ref="W32:Y32"/>
    <mergeCell ref="Z32:AB32"/>
    <mergeCell ref="AC32:AE32"/>
    <mergeCell ref="AF32:AH32"/>
    <mergeCell ref="A33:B33"/>
    <mergeCell ref="E33:G33"/>
    <mergeCell ref="H33:J33"/>
    <mergeCell ref="K33:M33"/>
    <mergeCell ref="N33:P33"/>
    <mergeCell ref="A32:B32"/>
    <mergeCell ref="E32:G32"/>
    <mergeCell ref="H32:J32"/>
    <mergeCell ref="K32:M32"/>
    <mergeCell ref="N32:P32"/>
    <mergeCell ref="Q32:S32"/>
  </mergeCells>
  <phoneticPr fontId="1"/>
  <pageMargins left="0.70866141732283472" right="0.70866141732283472" top="0.74803149606299213" bottom="0.74803149606299213" header="0.31496062992125984" footer="0.31496062992125984"/>
  <pageSetup paperSize="9" scale="83" firstPageNumber="15" orientation="portrait" r:id="rId1"/>
  <headerFooter scaleWithDoc="0">
    <oddFooter>&amp;C- 21 -</oddFooter>
    <firstFooter>&amp;C- 15 -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20758-E204-4884-B183-347169916298}">
  <sheetPr>
    <tabColor theme="0"/>
    <pageSetUpPr fitToPage="1"/>
  </sheetPr>
  <dimension ref="A1:AH57"/>
  <sheetViews>
    <sheetView topLeftCell="A13" zoomScaleNormal="100" zoomScaleSheetLayoutView="100" workbookViewId="0">
      <selection activeCell="BB5" sqref="BB5"/>
    </sheetView>
  </sheetViews>
  <sheetFormatPr defaultColWidth="2.875" defaultRowHeight="18.75" customHeight="1"/>
  <cols>
    <col min="1" max="2" width="2.875" style="1"/>
    <col min="3" max="3" width="3.5" style="1" bestFit="1" customWidth="1"/>
    <col min="4" max="16384" width="2.875" style="1"/>
  </cols>
  <sheetData>
    <row r="1" spans="1:34" s="10" customFormat="1" ht="18.75" customHeight="1">
      <c r="A1" s="249" t="s">
        <v>164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</row>
    <row r="2" spans="1:34" ht="18.75" customHeight="1">
      <c r="Y2" s="12"/>
      <c r="Z2" s="12"/>
      <c r="AA2" s="12"/>
      <c r="AB2" s="12"/>
      <c r="AH2" s="39" t="s">
        <v>165</v>
      </c>
    </row>
    <row r="3" spans="1:34" ht="18.75" customHeight="1">
      <c r="A3" s="226" t="s">
        <v>53</v>
      </c>
      <c r="B3" s="226"/>
      <c r="C3" s="226"/>
      <c r="D3" s="223"/>
      <c r="E3" s="224" t="s">
        <v>138</v>
      </c>
      <c r="F3" s="225"/>
      <c r="G3" s="226"/>
      <c r="H3" s="224" t="s">
        <v>154</v>
      </c>
      <c r="I3" s="225"/>
      <c r="J3" s="226"/>
      <c r="K3" s="224" t="s">
        <v>155</v>
      </c>
      <c r="L3" s="225"/>
      <c r="M3" s="225"/>
      <c r="N3" s="224" t="s">
        <v>156</v>
      </c>
      <c r="O3" s="225"/>
      <c r="P3" s="226"/>
      <c r="Q3" s="224" t="s">
        <v>157</v>
      </c>
      <c r="R3" s="225"/>
      <c r="S3" s="226"/>
      <c r="T3" s="224" t="s">
        <v>158</v>
      </c>
      <c r="U3" s="225"/>
      <c r="V3" s="226"/>
      <c r="W3" s="224" t="s">
        <v>159</v>
      </c>
      <c r="X3" s="225"/>
      <c r="Y3" s="226"/>
      <c r="Z3" s="224" t="s">
        <v>160</v>
      </c>
      <c r="AA3" s="225"/>
      <c r="AB3" s="226"/>
      <c r="AC3" s="224" t="s">
        <v>161</v>
      </c>
      <c r="AD3" s="225"/>
      <c r="AE3" s="226"/>
      <c r="AF3" s="224" t="s">
        <v>162</v>
      </c>
      <c r="AG3" s="225"/>
      <c r="AH3" s="225"/>
    </row>
    <row r="4" spans="1:34" ht="13.5" customHeight="1">
      <c r="D4" s="37"/>
    </row>
    <row r="5" spans="1:34" ht="18.75" customHeight="1">
      <c r="A5" s="230" t="s">
        <v>117</v>
      </c>
      <c r="B5" s="230"/>
      <c r="C5" s="1">
        <v>25</v>
      </c>
      <c r="D5" s="20" t="s">
        <v>1</v>
      </c>
      <c r="E5" s="310">
        <v>33042</v>
      </c>
      <c r="F5" s="311"/>
      <c r="G5" s="311"/>
      <c r="H5" s="312">
        <v>9260</v>
      </c>
      <c r="I5" s="312"/>
      <c r="J5" s="312"/>
      <c r="K5" s="312">
        <v>6760</v>
      </c>
      <c r="L5" s="312"/>
      <c r="M5" s="312"/>
      <c r="N5" s="312">
        <v>8015</v>
      </c>
      <c r="O5" s="312"/>
      <c r="P5" s="312"/>
      <c r="Q5" s="312">
        <v>2160</v>
      </c>
      <c r="R5" s="312"/>
      <c r="S5" s="312"/>
      <c r="T5" s="312">
        <v>901</v>
      </c>
      <c r="U5" s="312"/>
      <c r="V5" s="312"/>
      <c r="W5" s="312">
        <v>1018</v>
      </c>
      <c r="X5" s="312"/>
      <c r="Y5" s="312"/>
      <c r="Z5" s="312">
        <v>833</v>
      </c>
      <c r="AA5" s="312"/>
      <c r="AB5" s="312"/>
      <c r="AC5" s="312">
        <v>3174</v>
      </c>
      <c r="AD5" s="312"/>
      <c r="AE5" s="312"/>
      <c r="AF5" s="312">
        <v>921</v>
      </c>
      <c r="AG5" s="312"/>
      <c r="AH5" s="312"/>
    </row>
    <row r="6" spans="1:34" ht="13.5" customHeight="1">
      <c r="A6" s="28"/>
      <c r="B6" s="28"/>
      <c r="D6" s="20"/>
      <c r="E6" s="310"/>
      <c r="F6" s="311"/>
      <c r="G6" s="311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25"/>
      <c r="U6" s="325"/>
      <c r="V6" s="325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</row>
    <row r="7" spans="1:34" ht="18.75" customHeight="1">
      <c r="A7" s="237"/>
      <c r="B7" s="237"/>
      <c r="C7" s="1">
        <v>26</v>
      </c>
      <c r="D7" s="20"/>
      <c r="E7" s="310">
        <v>33299</v>
      </c>
      <c r="F7" s="311"/>
      <c r="G7" s="311"/>
      <c r="H7" s="312">
        <v>9245</v>
      </c>
      <c r="I7" s="312"/>
      <c r="J7" s="312"/>
      <c r="K7" s="312">
        <v>6829</v>
      </c>
      <c r="L7" s="312"/>
      <c r="M7" s="312"/>
      <c r="N7" s="312">
        <v>8155</v>
      </c>
      <c r="O7" s="312"/>
      <c r="P7" s="312"/>
      <c r="Q7" s="312">
        <v>2236</v>
      </c>
      <c r="R7" s="312"/>
      <c r="S7" s="312"/>
      <c r="T7" s="312">
        <v>897</v>
      </c>
      <c r="U7" s="312"/>
      <c r="V7" s="312"/>
      <c r="W7" s="312">
        <v>1018</v>
      </c>
      <c r="X7" s="312"/>
      <c r="Y7" s="312"/>
      <c r="Z7" s="312">
        <v>833</v>
      </c>
      <c r="AA7" s="312"/>
      <c r="AB7" s="312"/>
      <c r="AC7" s="312">
        <v>3161</v>
      </c>
      <c r="AD7" s="312"/>
      <c r="AE7" s="312"/>
      <c r="AF7" s="312">
        <v>925</v>
      </c>
      <c r="AG7" s="312"/>
      <c r="AH7" s="312"/>
    </row>
    <row r="8" spans="1:34" ht="13.5" customHeight="1">
      <c r="D8" s="20"/>
      <c r="E8" s="310"/>
      <c r="F8" s="311"/>
      <c r="G8" s="311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2"/>
    </row>
    <row r="9" spans="1:34" ht="18.75" customHeight="1">
      <c r="A9" s="237"/>
      <c r="B9" s="237"/>
      <c r="C9" s="1">
        <v>27</v>
      </c>
      <c r="D9" s="20"/>
      <c r="E9" s="310">
        <v>33499</v>
      </c>
      <c r="F9" s="311"/>
      <c r="G9" s="311"/>
      <c r="H9" s="312">
        <v>9318</v>
      </c>
      <c r="I9" s="312"/>
      <c r="J9" s="312"/>
      <c r="K9" s="312">
        <v>6867</v>
      </c>
      <c r="L9" s="312"/>
      <c r="M9" s="312"/>
      <c r="N9" s="312">
        <v>8186</v>
      </c>
      <c r="O9" s="312"/>
      <c r="P9" s="312"/>
      <c r="Q9" s="312">
        <v>2317</v>
      </c>
      <c r="R9" s="312"/>
      <c r="S9" s="312"/>
      <c r="T9" s="312">
        <v>902</v>
      </c>
      <c r="U9" s="312"/>
      <c r="V9" s="312"/>
      <c r="W9" s="312">
        <v>1003</v>
      </c>
      <c r="X9" s="312"/>
      <c r="Y9" s="312"/>
      <c r="Z9" s="312">
        <v>832</v>
      </c>
      <c r="AA9" s="312"/>
      <c r="AB9" s="312"/>
      <c r="AC9" s="312">
        <v>3161</v>
      </c>
      <c r="AD9" s="312"/>
      <c r="AE9" s="312"/>
      <c r="AF9" s="312">
        <v>913</v>
      </c>
      <c r="AG9" s="312"/>
      <c r="AH9" s="312"/>
    </row>
    <row r="10" spans="1:34" ht="13.5" customHeight="1">
      <c r="D10" s="20"/>
      <c r="E10" s="310"/>
      <c r="F10" s="311"/>
      <c r="G10" s="311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</row>
    <row r="11" spans="1:34" ht="18.75" customHeight="1">
      <c r="A11" s="237"/>
      <c r="B11" s="237"/>
      <c r="C11" s="1">
        <v>28</v>
      </c>
      <c r="D11" s="20"/>
      <c r="E11" s="310">
        <v>33811</v>
      </c>
      <c r="F11" s="311"/>
      <c r="G11" s="311"/>
      <c r="H11" s="312">
        <v>9373</v>
      </c>
      <c r="I11" s="312"/>
      <c r="J11" s="312"/>
      <c r="K11" s="312">
        <v>6945</v>
      </c>
      <c r="L11" s="312"/>
      <c r="M11" s="312"/>
      <c r="N11" s="312">
        <v>8330</v>
      </c>
      <c r="O11" s="312"/>
      <c r="P11" s="312"/>
      <c r="Q11" s="312">
        <v>2365</v>
      </c>
      <c r="R11" s="312"/>
      <c r="S11" s="312"/>
      <c r="T11" s="312">
        <v>912</v>
      </c>
      <c r="U11" s="312"/>
      <c r="V11" s="312"/>
      <c r="W11" s="312">
        <v>998</v>
      </c>
      <c r="X11" s="312"/>
      <c r="Y11" s="312"/>
      <c r="Z11" s="312">
        <v>824</v>
      </c>
      <c r="AA11" s="312"/>
      <c r="AB11" s="312"/>
      <c r="AC11" s="312">
        <v>3163</v>
      </c>
      <c r="AD11" s="312"/>
      <c r="AE11" s="312"/>
      <c r="AF11" s="312">
        <v>901</v>
      </c>
      <c r="AG11" s="312"/>
      <c r="AH11" s="312"/>
    </row>
    <row r="12" spans="1:34" ht="13.5" customHeight="1">
      <c r="D12" s="20"/>
      <c r="E12" s="310"/>
      <c r="F12" s="311"/>
      <c r="G12" s="311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25"/>
      <c r="U12" s="325"/>
      <c r="V12" s="325"/>
      <c r="W12" s="312"/>
      <c r="X12" s="312"/>
      <c r="Y12" s="312"/>
      <c r="Z12" s="312"/>
      <c r="AA12" s="312"/>
      <c r="AB12" s="312"/>
      <c r="AC12" s="312"/>
      <c r="AD12" s="312"/>
      <c r="AE12" s="312"/>
      <c r="AF12" s="312"/>
      <c r="AG12" s="312"/>
      <c r="AH12" s="312"/>
    </row>
    <row r="13" spans="1:34" ht="18.75" customHeight="1">
      <c r="A13" s="237"/>
      <c r="B13" s="237"/>
      <c r="C13" s="1">
        <v>29</v>
      </c>
      <c r="D13" s="20"/>
      <c r="E13" s="310">
        <v>34172</v>
      </c>
      <c r="F13" s="311"/>
      <c r="G13" s="311"/>
      <c r="H13" s="312">
        <v>9529</v>
      </c>
      <c r="I13" s="312"/>
      <c r="J13" s="312"/>
      <c r="K13" s="312">
        <v>7036</v>
      </c>
      <c r="L13" s="312"/>
      <c r="M13" s="312"/>
      <c r="N13" s="312">
        <v>8425</v>
      </c>
      <c r="O13" s="312"/>
      <c r="P13" s="312"/>
      <c r="Q13" s="312">
        <v>2418</v>
      </c>
      <c r="R13" s="312"/>
      <c r="S13" s="312"/>
      <c r="T13" s="312">
        <v>912</v>
      </c>
      <c r="U13" s="312"/>
      <c r="V13" s="312"/>
      <c r="W13" s="312">
        <v>988</v>
      </c>
      <c r="X13" s="312"/>
      <c r="Y13" s="312"/>
      <c r="Z13" s="312">
        <v>807</v>
      </c>
      <c r="AA13" s="312"/>
      <c r="AB13" s="312"/>
      <c r="AC13" s="312">
        <v>3162</v>
      </c>
      <c r="AD13" s="312"/>
      <c r="AE13" s="312"/>
      <c r="AF13" s="312">
        <v>895</v>
      </c>
      <c r="AG13" s="312"/>
      <c r="AH13" s="312"/>
    </row>
    <row r="14" spans="1:34" ht="13.5" customHeight="1">
      <c r="A14" s="237"/>
      <c r="B14" s="237"/>
      <c r="D14" s="20"/>
      <c r="E14" s="310"/>
      <c r="F14" s="311"/>
      <c r="G14" s="311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25"/>
      <c r="U14" s="325"/>
      <c r="V14" s="325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</row>
    <row r="15" spans="1:34" ht="18.75" customHeight="1">
      <c r="A15" s="237"/>
      <c r="B15" s="237"/>
      <c r="C15" s="1">
        <v>30</v>
      </c>
      <c r="D15" s="20"/>
      <c r="E15" s="310">
        <v>34538</v>
      </c>
      <c r="F15" s="311"/>
      <c r="G15" s="311"/>
      <c r="H15" s="312">
        <v>9664</v>
      </c>
      <c r="I15" s="312"/>
      <c r="J15" s="312"/>
      <c r="K15" s="312">
        <v>7104</v>
      </c>
      <c r="L15" s="312"/>
      <c r="M15" s="312"/>
      <c r="N15" s="312">
        <v>8545</v>
      </c>
      <c r="O15" s="312"/>
      <c r="P15" s="312"/>
      <c r="Q15" s="312">
        <v>2509</v>
      </c>
      <c r="R15" s="312"/>
      <c r="S15" s="312"/>
      <c r="T15" s="312">
        <v>896</v>
      </c>
      <c r="U15" s="312"/>
      <c r="V15" s="312"/>
      <c r="W15" s="312">
        <v>977</v>
      </c>
      <c r="X15" s="312"/>
      <c r="Y15" s="312"/>
      <c r="Z15" s="312">
        <v>803</v>
      </c>
      <c r="AA15" s="312"/>
      <c r="AB15" s="312"/>
      <c r="AC15" s="312">
        <v>3158</v>
      </c>
      <c r="AD15" s="312"/>
      <c r="AE15" s="312"/>
      <c r="AF15" s="312">
        <v>882</v>
      </c>
      <c r="AG15" s="312"/>
      <c r="AH15" s="312"/>
    </row>
    <row r="16" spans="1:34" ht="13.5" customHeight="1">
      <c r="D16" s="20"/>
      <c r="E16" s="310"/>
      <c r="F16" s="311"/>
      <c r="G16" s="311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25"/>
      <c r="U16" s="325"/>
      <c r="V16" s="325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</row>
    <row r="17" spans="1:34" ht="18.75" customHeight="1">
      <c r="A17" s="237"/>
      <c r="B17" s="237"/>
      <c r="C17" s="1">
        <v>31</v>
      </c>
      <c r="D17" s="20"/>
      <c r="E17" s="310">
        <v>34869</v>
      </c>
      <c r="F17" s="311"/>
      <c r="G17" s="311"/>
      <c r="H17" s="312">
        <v>9785</v>
      </c>
      <c r="I17" s="312"/>
      <c r="J17" s="312"/>
      <c r="K17" s="312">
        <v>7157</v>
      </c>
      <c r="L17" s="312"/>
      <c r="M17" s="312"/>
      <c r="N17" s="312">
        <v>8662</v>
      </c>
      <c r="O17" s="312"/>
      <c r="P17" s="312"/>
      <c r="Q17" s="312">
        <v>2587</v>
      </c>
      <c r="R17" s="312"/>
      <c r="S17" s="312"/>
      <c r="T17" s="312">
        <v>895</v>
      </c>
      <c r="U17" s="312"/>
      <c r="V17" s="312"/>
      <c r="W17" s="312">
        <v>968</v>
      </c>
      <c r="X17" s="312"/>
      <c r="Y17" s="312"/>
      <c r="Z17" s="312">
        <v>806</v>
      </c>
      <c r="AA17" s="312"/>
      <c r="AB17" s="312"/>
      <c r="AC17" s="312">
        <v>3132</v>
      </c>
      <c r="AD17" s="312"/>
      <c r="AE17" s="312"/>
      <c r="AF17" s="312">
        <v>877</v>
      </c>
      <c r="AG17" s="312"/>
      <c r="AH17" s="312"/>
    </row>
    <row r="18" spans="1:34" ht="13.5" customHeight="1">
      <c r="D18" s="20"/>
      <c r="E18" s="310"/>
      <c r="F18" s="311"/>
      <c r="G18" s="311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2"/>
      <c r="AA18" s="312"/>
      <c r="AB18" s="312"/>
      <c r="AC18" s="312"/>
      <c r="AD18" s="312"/>
      <c r="AE18" s="312"/>
      <c r="AF18" s="312"/>
      <c r="AG18" s="312"/>
      <c r="AH18" s="312"/>
    </row>
    <row r="19" spans="1:34" ht="18.75" customHeight="1">
      <c r="A19" s="230" t="s">
        <v>128</v>
      </c>
      <c r="B19" s="230"/>
      <c r="C19" s="1">
        <v>2</v>
      </c>
      <c r="D19" s="20"/>
      <c r="E19" s="310">
        <v>35250</v>
      </c>
      <c r="F19" s="311"/>
      <c r="G19" s="311"/>
      <c r="H19" s="228">
        <v>9941</v>
      </c>
      <c r="I19" s="228"/>
      <c r="J19" s="228"/>
      <c r="K19" s="228">
        <v>7220</v>
      </c>
      <c r="L19" s="228"/>
      <c r="M19" s="228"/>
      <c r="N19" s="228">
        <v>8717</v>
      </c>
      <c r="O19" s="228"/>
      <c r="P19" s="228"/>
      <c r="Q19" s="228">
        <v>2683</v>
      </c>
      <c r="R19" s="228"/>
      <c r="S19" s="228"/>
      <c r="T19" s="237">
        <v>903</v>
      </c>
      <c r="U19" s="237"/>
      <c r="V19" s="237"/>
      <c r="W19" s="237">
        <v>966</v>
      </c>
      <c r="X19" s="237"/>
      <c r="Y19" s="237"/>
      <c r="Z19" s="228">
        <v>796</v>
      </c>
      <c r="AA19" s="228"/>
      <c r="AB19" s="228"/>
      <c r="AC19" s="228">
        <v>3155</v>
      </c>
      <c r="AD19" s="228"/>
      <c r="AE19" s="228"/>
      <c r="AF19" s="237">
        <v>869</v>
      </c>
      <c r="AG19" s="237"/>
      <c r="AH19" s="237"/>
    </row>
    <row r="20" spans="1:34" ht="13.5" customHeight="1">
      <c r="D20" s="20"/>
      <c r="E20" s="310"/>
      <c r="F20" s="311"/>
      <c r="G20" s="311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30"/>
      <c r="U20" s="230"/>
      <c r="V20" s="230"/>
      <c r="W20" s="237"/>
      <c r="X20" s="237"/>
      <c r="Y20" s="237"/>
      <c r="Z20" s="228"/>
      <c r="AA20" s="228"/>
      <c r="AB20" s="228"/>
      <c r="AC20" s="228"/>
      <c r="AD20" s="228"/>
      <c r="AE20" s="228"/>
      <c r="AF20" s="237"/>
      <c r="AG20" s="237"/>
      <c r="AH20" s="237"/>
    </row>
    <row r="21" spans="1:34" ht="18.75" customHeight="1">
      <c r="A21" s="230"/>
      <c r="B21" s="230"/>
      <c r="C21" s="1">
        <v>3</v>
      </c>
      <c r="D21" s="20"/>
      <c r="E21" s="310">
        <v>35440</v>
      </c>
      <c r="F21" s="311"/>
      <c r="G21" s="311"/>
      <c r="H21" s="228">
        <v>9956</v>
      </c>
      <c r="I21" s="228"/>
      <c r="J21" s="228"/>
      <c r="K21" s="228">
        <v>7308</v>
      </c>
      <c r="L21" s="228"/>
      <c r="M21" s="228"/>
      <c r="N21" s="228">
        <v>8753</v>
      </c>
      <c r="O21" s="228"/>
      <c r="P21" s="228"/>
      <c r="Q21" s="228">
        <v>2760</v>
      </c>
      <c r="R21" s="228"/>
      <c r="S21" s="228"/>
      <c r="T21" s="237">
        <v>908</v>
      </c>
      <c r="U21" s="237"/>
      <c r="V21" s="237"/>
      <c r="W21" s="237">
        <v>945</v>
      </c>
      <c r="X21" s="237"/>
      <c r="Y21" s="237"/>
      <c r="Z21" s="228">
        <v>793</v>
      </c>
      <c r="AA21" s="228"/>
      <c r="AB21" s="228"/>
      <c r="AC21" s="228">
        <v>3145</v>
      </c>
      <c r="AD21" s="228"/>
      <c r="AE21" s="228"/>
      <c r="AF21" s="237">
        <v>872</v>
      </c>
      <c r="AG21" s="237"/>
      <c r="AH21" s="237"/>
    </row>
    <row r="22" spans="1:34" ht="13.5" customHeight="1">
      <c r="A22" s="28"/>
      <c r="B22" s="28"/>
      <c r="D22" s="20"/>
      <c r="E22" s="310"/>
      <c r="F22" s="311"/>
      <c r="G22" s="311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30"/>
      <c r="U22" s="230"/>
      <c r="V22" s="230"/>
      <c r="W22" s="237"/>
      <c r="X22" s="237"/>
      <c r="Y22" s="237"/>
      <c r="Z22" s="228"/>
      <c r="AA22" s="228"/>
      <c r="AB22" s="228"/>
      <c r="AC22" s="228"/>
      <c r="AD22" s="228"/>
      <c r="AE22" s="228"/>
      <c r="AF22" s="237"/>
      <c r="AG22" s="237"/>
      <c r="AH22" s="237"/>
    </row>
    <row r="23" spans="1:34" ht="18.75" customHeight="1">
      <c r="A23" s="230"/>
      <c r="B23" s="230"/>
      <c r="C23" s="1">
        <v>4</v>
      </c>
      <c r="D23" s="20"/>
      <c r="E23" s="310">
        <v>35632</v>
      </c>
      <c r="F23" s="311"/>
      <c r="G23" s="311"/>
      <c r="H23" s="228">
        <v>10060</v>
      </c>
      <c r="I23" s="228"/>
      <c r="J23" s="228"/>
      <c r="K23" s="228">
        <v>7328</v>
      </c>
      <c r="L23" s="228"/>
      <c r="M23" s="228"/>
      <c r="N23" s="228">
        <v>8814</v>
      </c>
      <c r="O23" s="228"/>
      <c r="P23" s="228"/>
      <c r="Q23" s="228">
        <v>2793</v>
      </c>
      <c r="R23" s="228"/>
      <c r="S23" s="228"/>
      <c r="T23" s="237">
        <v>915</v>
      </c>
      <c r="U23" s="237"/>
      <c r="V23" s="237"/>
      <c r="W23" s="237">
        <v>939</v>
      </c>
      <c r="X23" s="237"/>
      <c r="Y23" s="237"/>
      <c r="Z23" s="228">
        <v>804</v>
      </c>
      <c r="AA23" s="228"/>
      <c r="AB23" s="228"/>
      <c r="AC23" s="228">
        <v>3129</v>
      </c>
      <c r="AD23" s="228"/>
      <c r="AE23" s="228"/>
      <c r="AF23" s="237">
        <v>850</v>
      </c>
      <c r="AG23" s="237"/>
      <c r="AH23" s="237"/>
    </row>
    <row r="24" spans="1:34" ht="13.5" customHeight="1">
      <c r="A24" s="12"/>
      <c r="B24" s="12"/>
      <c r="C24" s="12"/>
      <c r="D24" s="13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</row>
    <row r="25" spans="1:34" ht="13.5">
      <c r="A25" s="1" t="s">
        <v>166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18"/>
      <c r="R25" s="18"/>
      <c r="S25" s="18"/>
      <c r="T25" s="18"/>
      <c r="U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H25" s="41" t="s">
        <v>151</v>
      </c>
    </row>
    <row r="26" spans="1:34" ht="18.75" customHeight="1"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AH26" s="28"/>
    </row>
    <row r="27" spans="1:34" ht="18.75" customHeight="1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AH27" s="28"/>
    </row>
    <row r="29" spans="1:34" s="10" customFormat="1" ht="18.75" customHeight="1">
      <c r="A29" s="249" t="s">
        <v>52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</row>
    <row r="30" spans="1:34" ht="18.75" customHeight="1">
      <c r="AH30" s="28" t="s">
        <v>167</v>
      </c>
    </row>
    <row r="31" spans="1:34" ht="18.75" customHeight="1">
      <c r="A31" s="226" t="s">
        <v>53</v>
      </c>
      <c r="B31" s="223"/>
      <c r="C31" s="223"/>
      <c r="D31" s="223"/>
      <c r="E31" s="223" t="s">
        <v>54</v>
      </c>
      <c r="F31" s="223"/>
      <c r="G31" s="223"/>
      <c r="H31" s="223"/>
      <c r="I31" s="223"/>
      <c r="J31" s="223"/>
      <c r="K31" s="223"/>
      <c r="L31" s="223"/>
      <c r="M31" s="223"/>
      <c r="N31" s="223" t="s">
        <v>55</v>
      </c>
      <c r="O31" s="223"/>
      <c r="P31" s="223"/>
      <c r="Q31" s="223"/>
      <c r="R31" s="223"/>
      <c r="S31" s="223"/>
      <c r="T31" s="223"/>
      <c r="U31" s="223"/>
      <c r="V31" s="223"/>
      <c r="W31" s="223" t="s">
        <v>168</v>
      </c>
      <c r="X31" s="223"/>
      <c r="Y31" s="223"/>
      <c r="Z31" s="223"/>
      <c r="AA31" s="223" t="s">
        <v>169</v>
      </c>
      <c r="AB31" s="223"/>
      <c r="AC31" s="223"/>
      <c r="AD31" s="223"/>
      <c r="AE31" s="223" t="s">
        <v>170</v>
      </c>
      <c r="AF31" s="223"/>
      <c r="AG31" s="223"/>
      <c r="AH31" s="224"/>
    </row>
    <row r="32" spans="1:34" ht="18.75" customHeight="1">
      <c r="A32" s="226"/>
      <c r="B32" s="223"/>
      <c r="C32" s="223"/>
      <c r="D32" s="223"/>
      <c r="E32" s="223" t="s">
        <v>56</v>
      </c>
      <c r="F32" s="223"/>
      <c r="G32" s="223"/>
      <c r="H32" s="223" t="s">
        <v>57</v>
      </c>
      <c r="I32" s="223"/>
      <c r="J32" s="223"/>
      <c r="K32" s="223" t="s">
        <v>171</v>
      </c>
      <c r="L32" s="223"/>
      <c r="M32" s="223"/>
      <c r="N32" s="223" t="s">
        <v>58</v>
      </c>
      <c r="O32" s="223"/>
      <c r="P32" s="223"/>
      <c r="Q32" s="223" t="s">
        <v>59</v>
      </c>
      <c r="R32" s="223"/>
      <c r="S32" s="223"/>
      <c r="T32" s="224" t="s">
        <v>171</v>
      </c>
      <c r="U32" s="225"/>
      <c r="V32" s="226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4"/>
    </row>
    <row r="33" spans="1:34" ht="18.75" customHeight="1">
      <c r="D33" s="20"/>
      <c r="E33" s="229" t="s">
        <v>114</v>
      </c>
      <c r="F33" s="230"/>
      <c r="G33" s="230"/>
      <c r="H33" s="230" t="s">
        <v>114</v>
      </c>
      <c r="I33" s="230"/>
      <c r="J33" s="230"/>
      <c r="K33" s="230" t="s">
        <v>114</v>
      </c>
      <c r="L33" s="230"/>
      <c r="M33" s="230"/>
      <c r="N33" s="236" t="s">
        <v>114</v>
      </c>
      <c r="O33" s="236"/>
      <c r="P33" s="236"/>
      <c r="Q33" s="236" t="s">
        <v>114</v>
      </c>
      <c r="R33" s="236"/>
      <c r="S33" s="236"/>
      <c r="T33" s="236" t="s">
        <v>114</v>
      </c>
      <c r="U33" s="236"/>
      <c r="V33" s="236"/>
      <c r="W33" s="236" t="s">
        <v>172</v>
      </c>
      <c r="X33" s="236"/>
      <c r="Y33" s="236"/>
      <c r="Z33" s="236"/>
      <c r="AA33" s="236" t="s">
        <v>173</v>
      </c>
      <c r="AB33" s="236"/>
      <c r="AC33" s="236"/>
      <c r="AD33" s="236"/>
      <c r="AE33" s="236" t="s">
        <v>172</v>
      </c>
      <c r="AF33" s="236"/>
      <c r="AG33" s="236"/>
      <c r="AH33" s="236"/>
    </row>
    <row r="34" spans="1:34" ht="18.75" customHeight="1">
      <c r="A34" s="230" t="s">
        <v>117</v>
      </c>
      <c r="B34" s="230"/>
      <c r="C34" s="28">
        <v>24</v>
      </c>
      <c r="D34" s="43" t="s">
        <v>1</v>
      </c>
      <c r="E34" s="248">
        <v>463</v>
      </c>
      <c r="F34" s="237"/>
      <c r="G34" s="237"/>
      <c r="H34" s="237">
        <v>787</v>
      </c>
      <c r="I34" s="237"/>
      <c r="J34" s="237"/>
      <c r="K34" s="324">
        <v>-324</v>
      </c>
      <c r="L34" s="324"/>
      <c r="M34" s="324"/>
      <c r="N34" s="228">
        <v>2806</v>
      </c>
      <c r="O34" s="228"/>
      <c r="P34" s="228"/>
      <c r="Q34" s="228">
        <v>3030</v>
      </c>
      <c r="R34" s="228"/>
      <c r="S34" s="228"/>
      <c r="T34" s="324">
        <v>-224</v>
      </c>
      <c r="U34" s="324"/>
      <c r="V34" s="324"/>
      <c r="W34" s="237">
        <v>8</v>
      </c>
      <c r="X34" s="237"/>
      <c r="Y34" s="237"/>
      <c r="Z34" s="237"/>
      <c r="AA34" s="237">
        <v>315</v>
      </c>
      <c r="AB34" s="237"/>
      <c r="AC34" s="237"/>
      <c r="AD34" s="237"/>
      <c r="AE34" s="237">
        <v>132</v>
      </c>
      <c r="AF34" s="237"/>
      <c r="AG34" s="237"/>
      <c r="AH34" s="237"/>
    </row>
    <row r="35" spans="1:34" ht="13.5" customHeight="1">
      <c r="A35" s="28"/>
      <c r="B35" s="28"/>
      <c r="C35" s="28"/>
      <c r="D35" s="20"/>
      <c r="E35" s="234"/>
      <c r="F35" s="235"/>
      <c r="G35" s="235"/>
      <c r="H35" s="237"/>
      <c r="I35" s="237"/>
      <c r="J35" s="237"/>
      <c r="K35" s="325"/>
      <c r="L35" s="325"/>
      <c r="M35" s="325"/>
      <c r="N35" s="228"/>
      <c r="O35" s="228"/>
      <c r="P35" s="228"/>
      <c r="Q35" s="228"/>
      <c r="R35" s="228"/>
      <c r="S35" s="228"/>
      <c r="T35" s="325"/>
      <c r="U35" s="325"/>
      <c r="V35" s="325"/>
      <c r="W35" s="237"/>
      <c r="X35" s="237"/>
      <c r="Y35" s="237"/>
      <c r="Z35" s="237"/>
      <c r="AA35" s="237"/>
      <c r="AB35" s="237"/>
      <c r="AC35" s="237"/>
      <c r="AD35" s="237"/>
      <c r="AE35" s="230"/>
      <c r="AF35" s="230"/>
      <c r="AG35" s="230"/>
      <c r="AH35" s="230"/>
    </row>
    <row r="36" spans="1:34" ht="18.75" customHeight="1">
      <c r="C36" s="1">
        <v>25</v>
      </c>
      <c r="D36" s="20"/>
      <c r="E36" s="248">
        <v>480</v>
      </c>
      <c r="F36" s="237"/>
      <c r="G36" s="237"/>
      <c r="H36" s="237">
        <v>846</v>
      </c>
      <c r="I36" s="237"/>
      <c r="J36" s="237"/>
      <c r="K36" s="324">
        <v>-366</v>
      </c>
      <c r="L36" s="324"/>
      <c r="M36" s="324"/>
      <c r="N36" s="228">
        <v>2745</v>
      </c>
      <c r="O36" s="228"/>
      <c r="P36" s="228"/>
      <c r="Q36" s="228">
        <v>2987</v>
      </c>
      <c r="R36" s="228"/>
      <c r="S36" s="228"/>
      <c r="T36" s="324">
        <v>-242</v>
      </c>
      <c r="U36" s="324"/>
      <c r="V36" s="324"/>
      <c r="W36" s="237">
        <v>10</v>
      </c>
      <c r="X36" s="237"/>
      <c r="Y36" s="237"/>
      <c r="Z36" s="237"/>
      <c r="AA36" s="237">
        <v>307</v>
      </c>
      <c r="AB36" s="237"/>
      <c r="AC36" s="237"/>
      <c r="AD36" s="237"/>
      <c r="AE36" s="237">
        <v>121</v>
      </c>
      <c r="AF36" s="237"/>
      <c r="AG36" s="237"/>
      <c r="AH36" s="237"/>
    </row>
    <row r="37" spans="1:34" ht="13.5" customHeight="1">
      <c r="D37" s="20"/>
      <c r="E37" s="248"/>
      <c r="F37" s="237"/>
      <c r="G37" s="237"/>
      <c r="H37" s="237"/>
      <c r="I37" s="237"/>
      <c r="J37" s="237"/>
      <c r="K37" s="325"/>
      <c r="L37" s="325"/>
      <c r="M37" s="325"/>
      <c r="N37" s="228"/>
      <c r="O37" s="228"/>
      <c r="P37" s="228"/>
      <c r="Q37" s="228"/>
      <c r="R37" s="228"/>
      <c r="S37" s="228"/>
      <c r="T37" s="325"/>
      <c r="U37" s="325"/>
      <c r="V37" s="325"/>
      <c r="W37" s="237"/>
      <c r="X37" s="237"/>
      <c r="Y37" s="237"/>
      <c r="Z37" s="237"/>
      <c r="AA37" s="237"/>
      <c r="AB37" s="237"/>
      <c r="AC37" s="237"/>
      <c r="AD37" s="237"/>
      <c r="AE37" s="230"/>
      <c r="AF37" s="230"/>
      <c r="AG37" s="230"/>
      <c r="AH37" s="230"/>
    </row>
    <row r="38" spans="1:34" ht="18.75" customHeight="1">
      <c r="C38" s="1">
        <v>26</v>
      </c>
      <c r="D38" s="20"/>
      <c r="E38" s="248">
        <v>474</v>
      </c>
      <c r="F38" s="237"/>
      <c r="G38" s="237"/>
      <c r="H38" s="237">
        <v>799</v>
      </c>
      <c r="I38" s="237"/>
      <c r="J38" s="237"/>
      <c r="K38" s="324">
        <v>-325</v>
      </c>
      <c r="L38" s="324"/>
      <c r="M38" s="324"/>
      <c r="N38" s="228">
        <v>2575</v>
      </c>
      <c r="O38" s="228"/>
      <c r="P38" s="228"/>
      <c r="Q38" s="228">
        <v>2687</v>
      </c>
      <c r="R38" s="228"/>
      <c r="S38" s="228"/>
      <c r="T38" s="324">
        <v>-112</v>
      </c>
      <c r="U38" s="324"/>
      <c r="V38" s="324"/>
      <c r="W38" s="237">
        <v>3</v>
      </c>
      <c r="X38" s="237"/>
      <c r="Y38" s="237"/>
      <c r="Z38" s="237"/>
      <c r="AA38" s="237">
        <v>297</v>
      </c>
      <c r="AB38" s="237"/>
      <c r="AC38" s="237"/>
      <c r="AD38" s="237"/>
      <c r="AE38" s="237">
        <v>146</v>
      </c>
      <c r="AF38" s="237"/>
      <c r="AG38" s="237"/>
      <c r="AH38" s="237"/>
    </row>
    <row r="39" spans="1:34" ht="13.5" customHeight="1">
      <c r="D39" s="20"/>
      <c r="E39" s="248"/>
      <c r="F39" s="237"/>
      <c r="G39" s="237"/>
      <c r="H39" s="237"/>
      <c r="I39" s="237"/>
      <c r="J39" s="237"/>
      <c r="K39" s="325"/>
      <c r="L39" s="325"/>
      <c r="M39" s="325"/>
      <c r="N39" s="228"/>
      <c r="O39" s="228"/>
      <c r="P39" s="228"/>
      <c r="Q39" s="228"/>
      <c r="R39" s="228"/>
      <c r="S39" s="228"/>
      <c r="T39" s="325"/>
      <c r="U39" s="325"/>
      <c r="V39" s="325"/>
      <c r="W39" s="237"/>
      <c r="X39" s="237"/>
      <c r="Y39" s="237"/>
      <c r="Z39" s="237"/>
      <c r="AA39" s="237"/>
      <c r="AB39" s="237"/>
      <c r="AC39" s="237"/>
      <c r="AD39" s="237"/>
      <c r="AE39" s="230"/>
      <c r="AF39" s="230"/>
      <c r="AG39" s="230"/>
      <c r="AH39" s="230"/>
    </row>
    <row r="40" spans="1:34" ht="18.75" customHeight="1">
      <c r="C40" s="1">
        <v>27</v>
      </c>
      <c r="D40" s="20"/>
      <c r="E40" s="248">
        <v>504</v>
      </c>
      <c r="F40" s="237"/>
      <c r="G40" s="237"/>
      <c r="H40" s="237">
        <v>837</v>
      </c>
      <c r="I40" s="237"/>
      <c r="J40" s="237"/>
      <c r="K40" s="324">
        <v>-333</v>
      </c>
      <c r="L40" s="324"/>
      <c r="M40" s="324"/>
      <c r="N40" s="228">
        <v>2788</v>
      </c>
      <c r="O40" s="228"/>
      <c r="P40" s="228"/>
      <c r="Q40" s="228">
        <v>2771</v>
      </c>
      <c r="R40" s="228"/>
      <c r="S40" s="228"/>
      <c r="T40" s="324">
        <v>17</v>
      </c>
      <c r="U40" s="324"/>
      <c r="V40" s="324"/>
      <c r="W40" s="237">
        <v>6</v>
      </c>
      <c r="X40" s="237"/>
      <c r="Y40" s="237"/>
      <c r="Z40" s="237"/>
      <c r="AA40" s="237">
        <v>281</v>
      </c>
      <c r="AB40" s="237"/>
      <c r="AC40" s="237"/>
      <c r="AD40" s="237"/>
      <c r="AE40" s="237">
        <v>134</v>
      </c>
      <c r="AF40" s="237"/>
      <c r="AG40" s="237"/>
      <c r="AH40" s="237"/>
    </row>
    <row r="41" spans="1:34" ht="13.5" customHeight="1">
      <c r="D41" s="20"/>
      <c r="E41" s="248"/>
      <c r="F41" s="237"/>
      <c r="G41" s="237"/>
      <c r="H41" s="237"/>
      <c r="I41" s="237"/>
      <c r="J41" s="237"/>
      <c r="K41" s="325"/>
      <c r="L41" s="325"/>
      <c r="M41" s="325"/>
      <c r="N41" s="228"/>
      <c r="O41" s="228"/>
      <c r="P41" s="228"/>
      <c r="Q41" s="228"/>
      <c r="R41" s="228"/>
      <c r="S41" s="228"/>
      <c r="T41" s="325"/>
      <c r="U41" s="325"/>
      <c r="V41" s="325"/>
      <c r="W41" s="237"/>
      <c r="X41" s="237"/>
      <c r="Y41" s="237"/>
      <c r="Z41" s="237"/>
      <c r="AA41" s="237"/>
      <c r="AB41" s="237"/>
      <c r="AC41" s="237"/>
      <c r="AD41" s="237"/>
      <c r="AE41" s="230"/>
      <c r="AF41" s="230"/>
      <c r="AG41" s="230"/>
      <c r="AH41" s="230"/>
    </row>
    <row r="42" spans="1:34" ht="18.75" customHeight="1">
      <c r="C42" s="1">
        <v>28</v>
      </c>
      <c r="D42" s="20"/>
      <c r="E42" s="248">
        <v>456</v>
      </c>
      <c r="F42" s="237"/>
      <c r="G42" s="237"/>
      <c r="H42" s="237">
        <v>842</v>
      </c>
      <c r="I42" s="237"/>
      <c r="J42" s="237"/>
      <c r="K42" s="324">
        <v>-386</v>
      </c>
      <c r="L42" s="324"/>
      <c r="M42" s="324"/>
      <c r="N42" s="228">
        <v>2613</v>
      </c>
      <c r="O42" s="228"/>
      <c r="P42" s="228"/>
      <c r="Q42" s="228">
        <v>2447</v>
      </c>
      <c r="R42" s="228"/>
      <c r="S42" s="228"/>
      <c r="T42" s="237">
        <v>166</v>
      </c>
      <c r="U42" s="237"/>
      <c r="V42" s="237"/>
      <c r="W42" s="237">
        <v>6</v>
      </c>
      <c r="X42" s="237"/>
      <c r="Y42" s="237"/>
      <c r="Z42" s="237"/>
      <c r="AA42" s="237">
        <v>281</v>
      </c>
      <c r="AB42" s="237"/>
      <c r="AC42" s="237"/>
      <c r="AD42" s="237"/>
      <c r="AE42" s="237">
        <v>125</v>
      </c>
      <c r="AF42" s="237"/>
      <c r="AG42" s="237"/>
      <c r="AH42" s="237"/>
    </row>
    <row r="43" spans="1:34" ht="13.5" customHeight="1">
      <c r="D43" s="20"/>
      <c r="E43" s="248"/>
      <c r="F43" s="237"/>
      <c r="G43" s="237"/>
      <c r="H43" s="237"/>
      <c r="I43" s="237"/>
      <c r="J43" s="237"/>
      <c r="K43" s="325"/>
      <c r="L43" s="325"/>
      <c r="M43" s="325"/>
      <c r="N43" s="312"/>
      <c r="O43" s="312"/>
      <c r="P43" s="312"/>
      <c r="Q43" s="228"/>
      <c r="R43" s="228"/>
      <c r="S43" s="228"/>
      <c r="T43" s="325"/>
      <c r="U43" s="325"/>
      <c r="V43" s="325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</row>
    <row r="44" spans="1:34" ht="18.75" customHeight="1">
      <c r="C44" s="1">
        <v>29</v>
      </c>
      <c r="D44" s="20"/>
      <c r="E44" s="248">
        <v>461</v>
      </c>
      <c r="F44" s="237"/>
      <c r="G44" s="237"/>
      <c r="H44" s="237">
        <v>875</v>
      </c>
      <c r="I44" s="237"/>
      <c r="J44" s="237"/>
      <c r="K44" s="324">
        <v>-414</v>
      </c>
      <c r="L44" s="324"/>
      <c r="M44" s="324"/>
      <c r="N44" s="228">
        <v>2834</v>
      </c>
      <c r="O44" s="228"/>
      <c r="P44" s="228"/>
      <c r="Q44" s="228">
        <v>2643</v>
      </c>
      <c r="R44" s="228"/>
      <c r="S44" s="228"/>
      <c r="T44" s="237">
        <v>191</v>
      </c>
      <c r="U44" s="237"/>
      <c r="V44" s="237"/>
      <c r="W44" s="237">
        <v>4</v>
      </c>
      <c r="X44" s="237"/>
      <c r="Y44" s="237"/>
      <c r="Z44" s="237"/>
      <c r="AA44" s="237">
        <v>270</v>
      </c>
      <c r="AB44" s="237"/>
      <c r="AC44" s="237"/>
      <c r="AD44" s="237"/>
      <c r="AE44" s="237">
        <v>118</v>
      </c>
      <c r="AF44" s="237"/>
      <c r="AG44" s="237"/>
      <c r="AH44" s="237"/>
    </row>
    <row r="45" spans="1:34" ht="13.5" customHeight="1">
      <c r="D45" s="20"/>
      <c r="E45" s="248"/>
      <c r="F45" s="237"/>
      <c r="G45" s="237"/>
      <c r="H45" s="237"/>
      <c r="I45" s="237"/>
      <c r="J45" s="237"/>
      <c r="K45" s="325"/>
      <c r="L45" s="325"/>
      <c r="M45" s="325"/>
      <c r="N45" s="228"/>
      <c r="O45" s="228"/>
      <c r="P45" s="228"/>
      <c r="Q45" s="228"/>
      <c r="R45" s="228"/>
      <c r="S45" s="228"/>
      <c r="T45" s="325"/>
      <c r="U45" s="325"/>
      <c r="V45" s="325"/>
      <c r="W45" s="237"/>
      <c r="X45" s="237"/>
      <c r="Y45" s="237"/>
      <c r="Z45" s="237"/>
      <c r="AA45" s="237"/>
      <c r="AB45" s="237"/>
      <c r="AC45" s="237"/>
      <c r="AD45" s="237"/>
      <c r="AE45" s="230"/>
      <c r="AF45" s="230"/>
      <c r="AG45" s="230"/>
      <c r="AH45" s="230"/>
    </row>
    <row r="46" spans="1:34" ht="18.75" customHeight="1">
      <c r="C46" s="1">
        <v>30</v>
      </c>
      <c r="D46" s="20"/>
      <c r="E46" s="248">
        <v>481</v>
      </c>
      <c r="F46" s="237"/>
      <c r="G46" s="237"/>
      <c r="H46" s="237">
        <v>864</v>
      </c>
      <c r="I46" s="237"/>
      <c r="J46" s="237"/>
      <c r="K46" s="324">
        <v>-383</v>
      </c>
      <c r="L46" s="324"/>
      <c r="M46" s="324"/>
      <c r="N46" s="228">
        <v>2771</v>
      </c>
      <c r="O46" s="228"/>
      <c r="P46" s="228"/>
      <c r="Q46" s="228">
        <v>2750</v>
      </c>
      <c r="R46" s="228"/>
      <c r="S46" s="228"/>
      <c r="T46" s="237">
        <v>21</v>
      </c>
      <c r="U46" s="237"/>
      <c r="V46" s="237"/>
      <c r="W46" s="237">
        <v>4</v>
      </c>
      <c r="X46" s="237"/>
      <c r="Y46" s="237"/>
      <c r="Z46" s="237"/>
      <c r="AA46" s="237">
        <v>271</v>
      </c>
      <c r="AB46" s="237"/>
      <c r="AC46" s="237"/>
      <c r="AD46" s="237"/>
      <c r="AE46" s="237">
        <v>126</v>
      </c>
      <c r="AF46" s="237"/>
      <c r="AG46" s="237"/>
      <c r="AH46" s="237"/>
    </row>
    <row r="47" spans="1:34" ht="13.5" customHeight="1">
      <c r="D47" s="20"/>
      <c r="E47" s="248"/>
      <c r="F47" s="237"/>
      <c r="G47" s="237"/>
      <c r="H47" s="237"/>
      <c r="I47" s="237"/>
      <c r="J47" s="237"/>
      <c r="K47" s="325"/>
      <c r="L47" s="325"/>
      <c r="M47" s="325"/>
      <c r="N47" s="228"/>
      <c r="O47" s="228"/>
      <c r="P47" s="228"/>
      <c r="Q47" s="228"/>
      <c r="R47" s="228"/>
      <c r="S47" s="228"/>
      <c r="T47" s="325"/>
      <c r="U47" s="325"/>
      <c r="V47" s="325"/>
      <c r="W47" s="237"/>
      <c r="X47" s="237"/>
      <c r="Y47" s="237"/>
      <c r="Z47" s="237"/>
      <c r="AA47" s="237"/>
      <c r="AB47" s="237"/>
      <c r="AC47" s="237"/>
      <c r="AD47" s="237"/>
      <c r="AE47" s="230"/>
      <c r="AF47" s="230"/>
      <c r="AG47" s="230"/>
      <c r="AH47" s="230"/>
    </row>
    <row r="48" spans="1:34" ht="18.75" customHeight="1">
      <c r="A48" s="230" t="s">
        <v>128</v>
      </c>
      <c r="B48" s="230"/>
      <c r="C48" s="28" t="s">
        <v>174</v>
      </c>
      <c r="D48" s="20"/>
      <c r="E48" s="248">
        <v>446</v>
      </c>
      <c r="F48" s="237"/>
      <c r="G48" s="237"/>
      <c r="H48" s="237">
        <v>866</v>
      </c>
      <c r="I48" s="237"/>
      <c r="J48" s="237"/>
      <c r="K48" s="324">
        <v>-420</v>
      </c>
      <c r="L48" s="324"/>
      <c r="M48" s="324"/>
      <c r="N48" s="228">
        <v>2869</v>
      </c>
      <c r="O48" s="228"/>
      <c r="P48" s="228"/>
      <c r="Q48" s="228">
        <v>2604</v>
      </c>
      <c r="R48" s="228"/>
      <c r="S48" s="228"/>
      <c r="T48" s="237">
        <v>265</v>
      </c>
      <c r="U48" s="237"/>
      <c r="V48" s="237"/>
      <c r="W48" s="237">
        <v>5</v>
      </c>
      <c r="X48" s="237"/>
      <c r="Y48" s="237"/>
      <c r="Z48" s="237"/>
      <c r="AA48" s="237">
        <v>297</v>
      </c>
      <c r="AB48" s="237"/>
      <c r="AC48" s="237"/>
      <c r="AD48" s="237"/>
      <c r="AE48" s="237">
        <v>127</v>
      </c>
      <c r="AF48" s="237"/>
      <c r="AG48" s="237"/>
      <c r="AH48" s="237"/>
    </row>
    <row r="49" spans="1:34" ht="13.5" customHeight="1">
      <c r="D49" s="20"/>
      <c r="E49" s="248"/>
      <c r="F49" s="237"/>
      <c r="G49" s="237"/>
      <c r="H49" s="237"/>
      <c r="I49" s="237"/>
      <c r="J49" s="237"/>
      <c r="K49" s="325"/>
      <c r="L49" s="325"/>
      <c r="M49" s="325"/>
      <c r="N49" s="228"/>
      <c r="O49" s="228"/>
      <c r="P49" s="228"/>
      <c r="Q49" s="228"/>
      <c r="R49" s="228"/>
      <c r="S49" s="228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0"/>
      <c r="AF49" s="230"/>
      <c r="AG49" s="230"/>
      <c r="AH49" s="230"/>
    </row>
    <row r="50" spans="1:34" ht="18.75" customHeight="1">
      <c r="C50" s="28">
        <v>2</v>
      </c>
      <c r="D50" s="20"/>
      <c r="E50" s="248">
        <v>435</v>
      </c>
      <c r="F50" s="237"/>
      <c r="G50" s="237"/>
      <c r="H50" s="237">
        <v>913</v>
      </c>
      <c r="I50" s="237"/>
      <c r="J50" s="237"/>
      <c r="K50" s="324">
        <v>-478</v>
      </c>
      <c r="L50" s="324"/>
      <c r="M50" s="324"/>
      <c r="N50" s="228">
        <v>2645</v>
      </c>
      <c r="O50" s="228"/>
      <c r="P50" s="228"/>
      <c r="Q50" s="228">
        <v>2597</v>
      </c>
      <c r="R50" s="228"/>
      <c r="S50" s="228"/>
      <c r="T50" s="237">
        <v>48</v>
      </c>
      <c r="U50" s="237"/>
      <c r="V50" s="237"/>
      <c r="W50" s="237">
        <v>3</v>
      </c>
      <c r="X50" s="237"/>
      <c r="Y50" s="237"/>
      <c r="Z50" s="237"/>
      <c r="AA50" s="237">
        <v>240</v>
      </c>
      <c r="AB50" s="237"/>
      <c r="AC50" s="237"/>
      <c r="AD50" s="237"/>
      <c r="AE50" s="237">
        <v>98</v>
      </c>
      <c r="AF50" s="237"/>
      <c r="AG50" s="237"/>
      <c r="AH50" s="237"/>
    </row>
    <row r="51" spans="1:34" ht="13.5" customHeight="1">
      <c r="A51" s="28"/>
      <c r="B51" s="28"/>
      <c r="C51" s="28"/>
      <c r="D51" s="20"/>
      <c r="E51" s="248"/>
      <c r="F51" s="237"/>
      <c r="G51" s="237"/>
      <c r="H51" s="237"/>
      <c r="I51" s="237"/>
      <c r="J51" s="237"/>
      <c r="K51" s="325"/>
      <c r="L51" s="325"/>
      <c r="M51" s="325"/>
      <c r="N51" s="228"/>
      <c r="O51" s="228"/>
      <c r="P51" s="228"/>
      <c r="Q51" s="228"/>
      <c r="R51" s="228"/>
      <c r="S51" s="228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0"/>
      <c r="AF51" s="230"/>
      <c r="AG51" s="230"/>
      <c r="AH51" s="230"/>
    </row>
    <row r="52" spans="1:34" ht="18.75" customHeight="1">
      <c r="C52" s="28">
        <v>3</v>
      </c>
      <c r="D52" s="20"/>
      <c r="E52" s="248">
        <v>365</v>
      </c>
      <c r="F52" s="237"/>
      <c r="G52" s="237"/>
      <c r="H52" s="237">
        <v>939</v>
      </c>
      <c r="I52" s="237"/>
      <c r="J52" s="237"/>
      <c r="K52" s="324">
        <v>-574</v>
      </c>
      <c r="L52" s="324"/>
      <c r="M52" s="324"/>
      <c r="N52" s="228">
        <v>2653</v>
      </c>
      <c r="O52" s="228"/>
      <c r="P52" s="228"/>
      <c r="Q52" s="228">
        <v>2572</v>
      </c>
      <c r="R52" s="228"/>
      <c r="S52" s="228"/>
      <c r="T52" s="237">
        <v>81</v>
      </c>
      <c r="U52" s="237"/>
      <c r="V52" s="237"/>
      <c r="W52" s="237">
        <v>6</v>
      </c>
      <c r="X52" s="237"/>
      <c r="Y52" s="237"/>
      <c r="Z52" s="237"/>
      <c r="AA52" s="237">
        <v>234</v>
      </c>
      <c r="AB52" s="237"/>
      <c r="AC52" s="237"/>
      <c r="AD52" s="237"/>
      <c r="AE52" s="237">
        <v>105</v>
      </c>
      <c r="AF52" s="237"/>
      <c r="AG52" s="237"/>
      <c r="AH52" s="237"/>
    </row>
    <row r="53" spans="1:34" ht="13.5" customHeight="1">
      <c r="A53" s="12"/>
      <c r="B53" s="12"/>
      <c r="C53" s="12"/>
      <c r="D53" s="13"/>
      <c r="E53" s="12"/>
      <c r="F53" s="12"/>
      <c r="G53" s="12"/>
      <c r="H53" s="12"/>
      <c r="I53" s="12"/>
      <c r="J53" s="12"/>
      <c r="K53" s="39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</row>
    <row r="54" spans="1:34" ht="13.5">
      <c r="A54" s="18" t="s">
        <v>70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4"/>
      <c r="S54" s="14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H54" s="41" t="s">
        <v>151</v>
      </c>
    </row>
    <row r="55" spans="1:34" ht="13.5">
      <c r="A55" s="1" t="s">
        <v>175</v>
      </c>
      <c r="R55" s="15"/>
      <c r="S55" s="15"/>
      <c r="T55" s="28"/>
      <c r="U55" s="28"/>
    </row>
    <row r="56" spans="1:34" ht="18.75" customHeight="1">
      <c r="R56" s="15"/>
      <c r="S56" s="15"/>
    </row>
    <row r="57" spans="1:34" ht="18.75" customHeight="1">
      <c r="A57" s="44"/>
      <c r="B57" s="44"/>
    </row>
  </sheetData>
  <mergeCells count="408">
    <mergeCell ref="A1:AH1"/>
    <mergeCell ref="A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5:B5"/>
    <mergeCell ref="E5:G5"/>
    <mergeCell ref="H5:J5"/>
    <mergeCell ref="K5:M5"/>
    <mergeCell ref="N5:P5"/>
    <mergeCell ref="Q5:S5"/>
    <mergeCell ref="T5:V5"/>
    <mergeCell ref="W5:Y5"/>
    <mergeCell ref="Z5:AB5"/>
    <mergeCell ref="AC5:AE5"/>
    <mergeCell ref="AF5:AH5"/>
    <mergeCell ref="E6:G6"/>
    <mergeCell ref="H6:J6"/>
    <mergeCell ref="K6:M6"/>
    <mergeCell ref="N6:P6"/>
    <mergeCell ref="Q6:S6"/>
    <mergeCell ref="T6:V6"/>
    <mergeCell ref="AF7:AH7"/>
    <mergeCell ref="W6:Y6"/>
    <mergeCell ref="Z6:AB6"/>
    <mergeCell ref="AC6:AE6"/>
    <mergeCell ref="AF6:AH6"/>
    <mergeCell ref="E7:G7"/>
    <mergeCell ref="H7:J7"/>
    <mergeCell ref="K7:M7"/>
    <mergeCell ref="N7:P7"/>
    <mergeCell ref="Q7:S7"/>
    <mergeCell ref="A9:B9"/>
    <mergeCell ref="E9:G9"/>
    <mergeCell ref="H9:J9"/>
    <mergeCell ref="K9:M9"/>
    <mergeCell ref="N9:P9"/>
    <mergeCell ref="T7:V7"/>
    <mergeCell ref="W7:Y7"/>
    <mergeCell ref="Z7:AB7"/>
    <mergeCell ref="AC7:AE7"/>
    <mergeCell ref="A7:B7"/>
    <mergeCell ref="Q9:S9"/>
    <mergeCell ref="T9:V9"/>
    <mergeCell ref="W9:Y9"/>
    <mergeCell ref="Z9:AB9"/>
    <mergeCell ref="AC9:AE9"/>
    <mergeCell ref="E8:G8"/>
    <mergeCell ref="H8:J8"/>
    <mergeCell ref="K8:M8"/>
    <mergeCell ref="N8:P8"/>
    <mergeCell ref="Q8:S8"/>
    <mergeCell ref="AF9:AH9"/>
    <mergeCell ref="T8:V8"/>
    <mergeCell ref="W8:Y8"/>
    <mergeCell ref="Z8:AB8"/>
    <mergeCell ref="AC8:AE8"/>
    <mergeCell ref="AF8:AH8"/>
    <mergeCell ref="AF11:AH11"/>
    <mergeCell ref="E12:G12"/>
    <mergeCell ref="H12:J12"/>
    <mergeCell ref="K12:M12"/>
    <mergeCell ref="N12:P12"/>
    <mergeCell ref="Q12:S12"/>
    <mergeCell ref="W10:Y10"/>
    <mergeCell ref="Z10:AB10"/>
    <mergeCell ref="AC10:AE10"/>
    <mergeCell ref="AF10:AH10"/>
    <mergeCell ref="E11:G11"/>
    <mergeCell ref="H11:J11"/>
    <mergeCell ref="K11:M11"/>
    <mergeCell ref="N11:P11"/>
    <mergeCell ref="Q11:S11"/>
    <mergeCell ref="E10:G10"/>
    <mergeCell ref="H10:J10"/>
    <mergeCell ref="K10:M10"/>
    <mergeCell ref="N10:P10"/>
    <mergeCell ref="Q10:S10"/>
    <mergeCell ref="T10:V10"/>
    <mergeCell ref="A13:B13"/>
    <mergeCell ref="E13:G13"/>
    <mergeCell ref="H13:J13"/>
    <mergeCell ref="K13:M13"/>
    <mergeCell ref="N13:P13"/>
    <mergeCell ref="T11:V11"/>
    <mergeCell ref="W11:Y11"/>
    <mergeCell ref="Z11:AB11"/>
    <mergeCell ref="AC11:AE11"/>
    <mergeCell ref="A11:B11"/>
    <mergeCell ref="Q13:S13"/>
    <mergeCell ref="T13:V13"/>
    <mergeCell ref="W13:Y13"/>
    <mergeCell ref="Z13:AB13"/>
    <mergeCell ref="AC13:AE13"/>
    <mergeCell ref="AF13:AH13"/>
    <mergeCell ref="T12:V12"/>
    <mergeCell ref="W12:Y12"/>
    <mergeCell ref="Z12:AB12"/>
    <mergeCell ref="AC12:AE12"/>
    <mergeCell ref="AF12:AH12"/>
    <mergeCell ref="A15:B15"/>
    <mergeCell ref="E15:G15"/>
    <mergeCell ref="H15:J15"/>
    <mergeCell ref="K15:M15"/>
    <mergeCell ref="N15:P15"/>
    <mergeCell ref="A14:B14"/>
    <mergeCell ref="E14:G14"/>
    <mergeCell ref="H14:J14"/>
    <mergeCell ref="K14:M14"/>
    <mergeCell ref="N14:P14"/>
    <mergeCell ref="Q15:S15"/>
    <mergeCell ref="T15:V15"/>
    <mergeCell ref="W15:Y15"/>
    <mergeCell ref="Z15:AB15"/>
    <mergeCell ref="AC15:AE15"/>
    <mergeCell ref="AF15:AH15"/>
    <mergeCell ref="T14:V14"/>
    <mergeCell ref="W14:Y14"/>
    <mergeCell ref="Z14:AB14"/>
    <mergeCell ref="AC14:AE14"/>
    <mergeCell ref="AF14:AH14"/>
    <mergeCell ref="Q14:S14"/>
    <mergeCell ref="AF17:AH17"/>
    <mergeCell ref="E18:G18"/>
    <mergeCell ref="H18:J18"/>
    <mergeCell ref="K18:M18"/>
    <mergeCell ref="N18:P18"/>
    <mergeCell ref="Q18:S18"/>
    <mergeCell ref="W16:Y16"/>
    <mergeCell ref="Z16:AB16"/>
    <mergeCell ref="AC16:AE16"/>
    <mergeCell ref="AF16:AH16"/>
    <mergeCell ref="E17:G17"/>
    <mergeCell ref="H17:J17"/>
    <mergeCell ref="K17:M17"/>
    <mergeCell ref="N17:P17"/>
    <mergeCell ref="Q17:S17"/>
    <mergeCell ref="E16:G16"/>
    <mergeCell ref="H16:J16"/>
    <mergeCell ref="K16:M16"/>
    <mergeCell ref="N16:P16"/>
    <mergeCell ref="Q16:S16"/>
    <mergeCell ref="T16:V16"/>
    <mergeCell ref="A19:B19"/>
    <mergeCell ref="E19:G19"/>
    <mergeCell ref="H19:J19"/>
    <mergeCell ref="K19:M19"/>
    <mergeCell ref="N19:P19"/>
    <mergeCell ref="T17:V17"/>
    <mergeCell ref="W17:Y17"/>
    <mergeCell ref="Z17:AB17"/>
    <mergeCell ref="AC17:AE17"/>
    <mergeCell ref="A17:B17"/>
    <mergeCell ref="Q19:S19"/>
    <mergeCell ref="T19:V19"/>
    <mergeCell ref="W19:Y19"/>
    <mergeCell ref="Z19:AB19"/>
    <mergeCell ref="AC19:AE19"/>
    <mergeCell ref="AF19:AH19"/>
    <mergeCell ref="T18:V18"/>
    <mergeCell ref="W18:Y18"/>
    <mergeCell ref="Z18:AB18"/>
    <mergeCell ref="AC18:AE18"/>
    <mergeCell ref="AF18:AH18"/>
    <mergeCell ref="AF21:AH21"/>
    <mergeCell ref="E22:G22"/>
    <mergeCell ref="H22:J22"/>
    <mergeCell ref="K22:M22"/>
    <mergeCell ref="N22:P22"/>
    <mergeCell ref="Q22:S22"/>
    <mergeCell ref="W20:Y20"/>
    <mergeCell ref="Z20:AB20"/>
    <mergeCell ref="AC20:AE20"/>
    <mergeCell ref="AF20:AH20"/>
    <mergeCell ref="E21:G21"/>
    <mergeCell ref="H21:J21"/>
    <mergeCell ref="K21:M21"/>
    <mergeCell ref="N21:P21"/>
    <mergeCell ref="Q21:S21"/>
    <mergeCell ref="E20:G20"/>
    <mergeCell ref="H20:J20"/>
    <mergeCell ref="K20:M20"/>
    <mergeCell ref="N20:P20"/>
    <mergeCell ref="Q20:S20"/>
    <mergeCell ref="T20:V20"/>
    <mergeCell ref="T21:V21"/>
    <mergeCell ref="W21:Y21"/>
    <mergeCell ref="Z21:AB21"/>
    <mergeCell ref="AC21:AE21"/>
    <mergeCell ref="A21:B21"/>
    <mergeCell ref="Q23:S23"/>
    <mergeCell ref="T23:V23"/>
    <mergeCell ref="W23:Y23"/>
    <mergeCell ref="Z23:AB23"/>
    <mergeCell ref="AC23:AE23"/>
    <mergeCell ref="AF23:AH23"/>
    <mergeCell ref="T22:V22"/>
    <mergeCell ref="W22:Y22"/>
    <mergeCell ref="Z22:AB22"/>
    <mergeCell ref="AC22:AE22"/>
    <mergeCell ref="AF22:AH22"/>
    <mergeCell ref="A29:AH29"/>
    <mergeCell ref="A31:D32"/>
    <mergeCell ref="E31:M31"/>
    <mergeCell ref="N31:V31"/>
    <mergeCell ref="W31:Z32"/>
    <mergeCell ref="AA31:AD32"/>
    <mergeCell ref="AE31:AH32"/>
    <mergeCell ref="E32:G32"/>
    <mergeCell ref="H32:J32"/>
    <mergeCell ref="K32:M32"/>
    <mergeCell ref="N32:P32"/>
    <mergeCell ref="Q32:S32"/>
    <mergeCell ref="T32:V32"/>
    <mergeCell ref="A23:B23"/>
    <mergeCell ref="E23:G23"/>
    <mergeCell ref="H23:J23"/>
    <mergeCell ref="K23:M23"/>
    <mergeCell ref="N23:P23"/>
    <mergeCell ref="E33:G33"/>
    <mergeCell ref="H33:J33"/>
    <mergeCell ref="K33:M33"/>
    <mergeCell ref="N33:P33"/>
    <mergeCell ref="Q33:S33"/>
    <mergeCell ref="T33:V33"/>
    <mergeCell ref="W33:Z33"/>
    <mergeCell ref="AA33:AD33"/>
    <mergeCell ref="AE33:AH33"/>
    <mergeCell ref="A34:B34"/>
    <mergeCell ref="E34:G34"/>
    <mergeCell ref="H34:J34"/>
    <mergeCell ref="K34:M34"/>
    <mergeCell ref="N34:P34"/>
    <mergeCell ref="Q34:S34"/>
    <mergeCell ref="T34:V34"/>
    <mergeCell ref="W34:Z34"/>
    <mergeCell ref="AA34:AD34"/>
    <mergeCell ref="AE34:AH34"/>
    <mergeCell ref="E35:G35"/>
    <mergeCell ref="H35:J35"/>
    <mergeCell ref="K35:M35"/>
    <mergeCell ref="N35:P35"/>
    <mergeCell ref="Q35:S35"/>
    <mergeCell ref="T35:V35"/>
    <mergeCell ref="W35:Z35"/>
    <mergeCell ref="AA35:AD35"/>
    <mergeCell ref="AE35:AH35"/>
    <mergeCell ref="E36:G36"/>
    <mergeCell ref="H36:J36"/>
    <mergeCell ref="K36:M36"/>
    <mergeCell ref="N36:P36"/>
    <mergeCell ref="Q36:S36"/>
    <mergeCell ref="T36:V36"/>
    <mergeCell ref="W36:Z36"/>
    <mergeCell ref="AA36:AD36"/>
    <mergeCell ref="AE36:AH36"/>
    <mergeCell ref="E37:G37"/>
    <mergeCell ref="H37:J37"/>
    <mergeCell ref="K37:M37"/>
    <mergeCell ref="N37:P37"/>
    <mergeCell ref="Q37:S37"/>
    <mergeCell ref="T37:V37"/>
    <mergeCell ref="W37:Z37"/>
    <mergeCell ref="AA37:AD37"/>
    <mergeCell ref="AE37:AH37"/>
    <mergeCell ref="W38:Z38"/>
    <mergeCell ref="AA38:AD38"/>
    <mergeCell ref="AE38:AH38"/>
    <mergeCell ref="E39:G39"/>
    <mergeCell ref="H39:J39"/>
    <mergeCell ref="K39:M39"/>
    <mergeCell ref="N39:P39"/>
    <mergeCell ref="Q39:S39"/>
    <mergeCell ref="T39:V39"/>
    <mergeCell ref="W39:Z39"/>
    <mergeCell ref="E38:G38"/>
    <mergeCell ref="H38:J38"/>
    <mergeCell ref="K38:M38"/>
    <mergeCell ref="N38:P38"/>
    <mergeCell ref="Q38:S38"/>
    <mergeCell ref="T38:V38"/>
    <mergeCell ref="AA39:AD39"/>
    <mergeCell ref="AE39:AH39"/>
    <mergeCell ref="E40:G40"/>
    <mergeCell ref="H40:J40"/>
    <mergeCell ref="K40:M40"/>
    <mergeCell ref="N40:P40"/>
    <mergeCell ref="Q40:S40"/>
    <mergeCell ref="T40:V40"/>
    <mergeCell ref="W40:Z40"/>
    <mergeCell ref="AA40:AD40"/>
    <mergeCell ref="AE40:AH40"/>
    <mergeCell ref="E41:G41"/>
    <mergeCell ref="H41:J41"/>
    <mergeCell ref="K41:M41"/>
    <mergeCell ref="N41:P41"/>
    <mergeCell ref="Q41:S41"/>
    <mergeCell ref="T41:V41"/>
    <mergeCell ref="W41:Z41"/>
    <mergeCell ref="AA41:AD41"/>
    <mergeCell ref="AE41:AH41"/>
    <mergeCell ref="W42:Z42"/>
    <mergeCell ref="AA42:AD42"/>
    <mergeCell ref="AE42:AH42"/>
    <mergeCell ref="E43:G43"/>
    <mergeCell ref="H43:J43"/>
    <mergeCell ref="K43:M43"/>
    <mergeCell ref="N43:P43"/>
    <mergeCell ref="Q43:S43"/>
    <mergeCell ref="T43:V43"/>
    <mergeCell ref="W43:Z43"/>
    <mergeCell ref="E42:G42"/>
    <mergeCell ref="H42:J42"/>
    <mergeCell ref="K42:M42"/>
    <mergeCell ref="N42:P42"/>
    <mergeCell ref="Q42:S42"/>
    <mergeCell ref="T42:V42"/>
    <mergeCell ref="AA43:AD43"/>
    <mergeCell ref="AE43:AH43"/>
    <mergeCell ref="E44:G44"/>
    <mergeCell ref="H44:J44"/>
    <mergeCell ref="K44:M44"/>
    <mergeCell ref="N44:P44"/>
    <mergeCell ref="Q44:S44"/>
    <mergeCell ref="T44:V44"/>
    <mergeCell ref="W44:Z44"/>
    <mergeCell ref="AA44:AD44"/>
    <mergeCell ref="AE44:AH44"/>
    <mergeCell ref="E45:G45"/>
    <mergeCell ref="H45:J45"/>
    <mergeCell ref="K45:M45"/>
    <mergeCell ref="N45:P45"/>
    <mergeCell ref="Q45:S45"/>
    <mergeCell ref="T45:V45"/>
    <mergeCell ref="W45:Z45"/>
    <mergeCell ref="AA45:AD45"/>
    <mergeCell ref="AE45:AH45"/>
    <mergeCell ref="W46:Z46"/>
    <mergeCell ref="AA46:AD46"/>
    <mergeCell ref="AE46:AH46"/>
    <mergeCell ref="E47:G47"/>
    <mergeCell ref="H47:J47"/>
    <mergeCell ref="K47:M47"/>
    <mergeCell ref="N47:P47"/>
    <mergeCell ref="Q47:S47"/>
    <mergeCell ref="T47:V47"/>
    <mergeCell ref="W47:Z47"/>
    <mergeCell ref="E46:G46"/>
    <mergeCell ref="H46:J46"/>
    <mergeCell ref="K46:M46"/>
    <mergeCell ref="N46:P46"/>
    <mergeCell ref="Q46:S46"/>
    <mergeCell ref="T46:V46"/>
    <mergeCell ref="AA47:AD47"/>
    <mergeCell ref="AE47:AH47"/>
    <mergeCell ref="A48:B48"/>
    <mergeCell ref="E48:G48"/>
    <mergeCell ref="H48:J48"/>
    <mergeCell ref="K48:M48"/>
    <mergeCell ref="N48:P48"/>
    <mergeCell ref="Q48:S48"/>
    <mergeCell ref="T48:V48"/>
    <mergeCell ref="W48:Z48"/>
    <mergeCell ref="AA48:AD48"/>
    <mergeCell ref="AE48:AH48"/>
    <mergeCell ref="E49:G49"/>
    <mergeCell ref="H49:J49"/>
    <mergeCell ref="K49:M49"/>
    <mergeCell ref="N49:P49"/>
    <mergeCell ref="Q49:S49"/>
    <mergeCell ref="T49:V49"/>
    <mergeCell ref="W49:Z49"/>
    <mergeCell ref="AA49:AD49"/>
    <mergeCell ref="AE49:AH49"/>
    <mergeCell ref="E50:G50"/>
    <mergeCell ref="H50:J50"/>
    <mergeCell ref="K50:M50"/>
    <mergeCell ref="N50:P50"/>
    <mergeCell ref="Q50:S50"/>
    <mergeCell ref="T50:V50"/>
    <mergeCell ref="W50:Z50"/>
    <mergeCell ref="AA50:AD50"/>
    <mergeCell ref="AE50:AH50"/>
    <mergeCell ref="AA52:AD52"/>
    <mergeCell ref="AE52:AH52"/>
    <mergeCell ref="W51:Z51"/>
    <mergeCell ref="AA51:AD51"/>
    <mergeCell ref="AE51:AH51"/>
    <mergeCell ref="E52:G52"/>
    <mergeCell ref="H52:J52"/>
    <mergeCell ref="K52:M52"/>
    <mergeCell ref="N52:P52"/>
    <mergeCell ref="Q52:S52"/>
    <mergeCell ref="T52:V52"/>
    <mergeCell ref="W52:Z52"/>
    <mergeCell ref="E51:G51"/>
    <mergeCell ref="H51:J51"/>
    <mergeCell ref="K51:M51"/>
    <mergeCell ref="N51:P51"/>
    <mergeCell ref="Q51:S51"/>
    <mergeCell ref="T51:V51"/>
  </mergeCells>
  <phoneticPr fontId="1"/>
  <pageMargins left="0.70866141732283472" right="0.70866141732283472" top="0.74803149606299213" bottom="0.74803149606299213" header="0.31496062992125984" footer="0.31496062992125984"/>
  <pageSetup paperSize="9" scale="89" firstPageNumber="15" orientation="portrait" r:id="rId1"/>
  <headerFooter scaleWithDoc="0">
    <oddFooter>&amp;C- 22 -</oddFooter>
    <firstFooter>&amp;C- 15 -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BFE4C-DAAD-41CB-96EB-769071665B84}">
  <sheetPr>
    <tabColor theme="0"/>
    <pageSetUpPr fitToPage="1"/>
  </sheetPr>
  <dimension ref="A1:AF45"/>
  <sheetViews>
    <sheetView zoomScaleNormal="100" zoomScaleSheetLayoutView="100" workbookViewId="0">
      <selection activeCell="BB5" sqref="BB5"/>
    </sheetView>
  </sheetViews>
  <sheetFormatPr defaultColWidth="3.125" defaultRowHeight="20.25" customHeight="1"/>
  <cols>
    <col min="1" max="2" width="3.125" style="1"/>
    <col min="3" max="3" width="3.125" style="1" customWidth="1"/>
    <col min="4" max="4" width="3.125" style="1"/>
    <col min="5" max="5" width="3.125" style="1" customWidth="1"/>
    <col min="6" max="6" width="3.125" style="1"/>
    <col min="7" max="7" width="3.125" style="1" customWidth="1"/>
    <col min="8" max="8" width="3.125" style="1"/>
    <col min="9" max="9" width="3.125" style="1" customWidth="1"/>
    <col min="10" max="10" width="3.125" style="1"/>
    <col min="11" max="11" width="3.125" style="1" customWidth="1"/>
    <col min="12" max="12" width="3.125" style="1"/>
    <col min="13" max="13" width="3.125" style="1" customWidth="1"/>
    <col min="14" max="17" width="3.125" style="1"/>
    <col min="18" max="18" width="3.125" style="1" customWidth="1"/>
    <col min="19" max="19" width="3.125" style="1"/>
    <col min="20" max="20" width="3.125" style="1" customWidth="1"/>
    <col min="21" max="21" width="3.125" style="1"/>
    <col min="22" max="22" width="3.125" style="1" customWidth="1"/>
    <col min="23" max="24" width="3.125" style="1"/>
    <col min="25" max="25" width="3.125" style="1" customWidth="1"/>
    <col min="26" max="27" width="3.125" style="1"/>
    <col min="28" max="28" width="3.125" style="1" customWidth="1"/>
    <col min="29" max="29" width="3.125" style="1"/>
    <col min="30" max="30" width="3.125" style="1" customWidth="1"/>
    <col min="31" max="16384" width="3.125" style="1"/>
  </cols>
  <sheetData>
    <row r="1" spans="1:32" s="10" customFormat="1" ht="20.25" customHeight="1">
      <c r="A1" s="249" t="s">
        <v>176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</row>
    <row r="2" spans="1:32" ht="20.25" customHeight="1">
      <c r="AF2" s="28" t="s">
        <v>177</v>
      </c>
    </row>
    <row r="3" spans="1:32" ht="20.25" customHeight="1">
      <c r="A3" s="226" t="s">
        <v>53</v>
      </c>
      <c r="B3" s="226"/>
      <c r="C3" s="226"/>
      <c r="D3" s="223"/>
      <c r="E3" s="286" t="s">
        <v>138</v>
      </c>
      <c r="F3" s="285"/>
      <c r="G3" s="286" t="s">
        <v>178</v>
      </c>
      <c r="H3" s="285"/>
      <c r="I3" s="286" t="s">
        <v>179</v>
      </c>
      <c r="J3" s="285"/>
      <c r="K3" s="320" t="s">
        <v>180</v>
      </c>
      <c r="L3" s="364"/>
      <c r="M3" s="366" t="s">
        <v>181</v>
      </c>
      <c r="N3" s="367"/>
      <c r="O3" s="368"/>
      <c r="P3" s="286" t="s">
        <v>182</v>
      </c>
      <c r="Q3" s="285"/>
      <c r="R3" s="286" t="s">
        <v>183</v>
      </c>
      <c r="S3" s="285"/>
      <c r="T3" s="358" t="s">
        <v>184</v>
      </c>
      <c r="U3" s="359"/>
      <c r="V3" s="358" t="s">
        <v>185</v>
      </c>
      <c r="W3" s="362"/>
      <c r="X3" s="359"/>
      <c r="Y3" s="286" t="s">
        <v>186</v>
      </c>
      <c r="Z3" s="284"/>
      <c r="AA3" s="285"/>
      <c r="AB3" s="286" t="s">
        <v>187</v>
      </c>
      <c r="AC3" s="285"/>
      <c r="AD3" s="286" t="s">
        <v>188</v>
      </c>
      <c r="AE3" s="284"/>
      <c r="AF3" s="284"/>
    </row>
    <row r="4" spans="1:32" ht="20.25" customHeight="1">
      <c r="A4" s="226"/>
      <c r="B4" s="226"/>
      <c r="C4" s="226"/>
      <c r="D4" s="223"/>
      <c r="E4" s="278"/>
      <c r="F4" s="280"/>
      <c r="G4" s="278" t="s">
        <v>189</v>
      </c>
      <c r="H4" s="280"/>
      <c r="I4" s="278"/>
      <c r="J4" s="280"/>
      <c r="K4" s="322"/>
      <c r="L4" s="365"/>
      <c r="M4" s="369"/>
      <c r="N4" s="370"/>
      <c r="O4" s="371"/>
      <c r="P4" s="278"/>
      <c r="Q4" s="280"/>
      <c r="R4" s="278"/>
      <c r="S4" s="280"/>
      <c r="T4" s="360"/>
      <c r="U4" s="361"/>
      <c r="V4" s="360"/>
      <c r="W4" s="363"/>
      <c r="X4" s="361"/>
      <c r="Y4" s="278"/>
      <c r="Z4" s="279"/>
      <c r="AA4" s="280"/>
      <c r="AB4" s="278"/>
      <c r="AC4" s="280"/>
      <c r="AD4" s="278"/>
      <c r="AE4" s="279"/>
      <c r="AF4" s="279"/>
    </row>
    <row r="5" spans="1:32" ht="20.25" customHeight="1">
      <c r="D5" s="37"/>
    </row>
    <row r="6" spans="1:32" ht="20.25" customHeight="1">
      <c r="A6" s="230" t="s">
        <v>190</v>
      </c>
      <c r="B6" s="230"/>
      <c r="C6" s="1">
        <v>25</v>
      </c>
      <c r="D6" s="43" t="s">
        <v>1</v>
      </c>
      <c r="E6" s="357">
        <v>715</v>
      </c>
      <c r="F6" s="353"/>
      <c r="G6" s="353">
        <v>104</v>
      </c>
      <c r="H6" s="353"/>
      <c r="I6" s="353">
        <v>25</v>
      </c>
      <c r="J6" s="353"/>
      <c r="K6" s="353">
        <v>180</v>
      </c>
      <c r="L6" s="353"/>
      <c r="M6" s="353">
        <v>4</v>
      </c>
      <c r="N6" s="353"/>
      <c r="O6" s="353"/>
      <c r="P6" s="353">
        <v>5</v>
      </c>
      <c r="Q6" s="353"/>
      <c r="R6" s="353">
        <v>9</v>
      </c>
      <c r="S6" s="353"/>
      <c r="T6" s="353">
        <v>11</v>
      </c>
      <c r="U6" s="353"/>
      <c r="V6" s="353">
        <v>105</v>
      </c>
      <c r="W6" s="353"/>
      <c r="X6" s="353"/>
      <c r="Y6" s="353">
        <v>35</v>
      </c>
      <c r="Z6" s="353"/>
      <c r="AA6" s="353"/>
      <c r="AB6" s="353">
        <v>170</v>
      </c>
      <c r="AC6" s="353"/>
      <c r="AD6" s="353">
        <v>67</v>
      </c>
      <c r="AE6" s="353"/>
      <c r="AF6" s="353"/>
    </row>
    <row r="7" spans="1:32" ht="20.25" customHeight="1">
      <c r="A7" s="237"/>
      <c r="B7" s="237"/>
      <c r="D7" s="31"/>
      <c r="E7" s="357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</row>
    <row r="8" spans="1:32" ht="20.25" customHeight="1">
      <c r="A8" s="237"/>
      <c r="B8" s="237"/>
      <c r="C8" s="1">
        <v>26</v>
      </c>
      <c r="D8" s="20"/>
      <c r="E8" s="357">
        <v>776</v>
      </c>
      <c r="F8" s="353"/>
      <c r="G8" s="353">
        <v>95</v>
      </c>
      <c r="H8" s="353"/>
      <c r="I8" s="353">
        <v>25</v>
      </c>
      <c r="J8" s="353"/>
      <c r="K8" s="353">
        <v>201</v>
      </c>
      <c r="L8" s="353"/>
      <c r="M8" s="353">
        <v>4</v>
      </c>
      <c r="N8" s="353"/>
      <c r="O8" s="353"/>
      <c r="P8" s="353">
        <v>4</v>
      </c>
      <c r="Q8" s="353"/>
      <c r="R8" s="353">
        <v>10</v>
      </c>
      <c r="S8" s="353"/>
      <c r="T8" s="353">
        <v>12</v>
      </c>
      <c r="U8" s="353"/>
      <c r="V8" s="353">
        <v>108</v>
      </c>
      <c r="W8" s="353"/>
      <c r="X8" s="353"/>
      <c r="Y8" s="353">
        <v>31</v>
      </c>
      <c r="Z8" s="353"/>
      <c r="AA8" s="353"/>
      <c r="AB8" s="353">
        <v>160</v>
      </c>
      <c r="AC8" s="353"/>
      <c r="AD8" s="353">
        <v>126</v>
      </c>
      <c r="AE8" s="353"/>
      <c r="AF8" s="353"/>
    </row>
    <row r="9" spans="1:32" ht="20.25" customHeight="1">
      <c r="A9" s="237"/>
      <c r="B9" s="237"/>
      <c r="D9" s="20"/>
      <c r="E9" s="357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</row>
    <row r="10" spans="1:32" ht="20.25" customHeight="1">
      <c r="A10" s="237"/>
      <c r="B10" s="237"/>
      <c r="C10" s="1">
        <v>27</v>
      </c>
      <c r="D10" s="20"/>
      <c r="E10" s="357">
        <v>707</v>
      </c>
      <c r="F10" s="353"/>
      <c r="G10" s="353">
        <v>95</v>
      </c>
      <c r="H10" s="353"/>
      <c r="I10" s="353">
        <v>24</v>
      </c>
      <c r="J10" s="353"/>
      <c r="K10" s="353">
        <v>183</v>
      </c>
      <c r="L10" s="353"/>
      <c r="M10" s="353">
        <v>5</v>
      </c>
      <c r="N10" s="353"/>
      <c r="O10" s="353"/>
      <c r="P10" s="353">
        <v>4</v>
      </c>
      <c r="Q10" s="353"/>
      <c r="R10" s="353">
        <v>9</v>
      </c>
      <c r="S10" s="353"/>
      <c r="T10" s="353">
        <v>16</v>
      </c>
      <c r="U10" s="353"/>
      <c r="V10" s="353">
        <v>107</v>
      </c>
      <c r="W10" s="353"/>
      <c r="X10" s="353"/>
      <c r="Y10" s="353">
        <v>23</v>
      </c>
      <c r="Z10" s="353"/>
      <c r="AA10" s="353"/>
      <c r="AB10" s="353">
        <v>160</v>
      </c>
      <c r="AC10" s="353"/>
      <c r="AD10" s="353">
        <v>81</v>
      </c>
      <c r="AE10" s="353"/>
      <c r="AF10" s="353"/>
    </row>
    <row r="11" spans="1:32" ht="20.25" customHeight="1">
      <c r="A11" s="237"/>
      <c r="B11" s="237"/>
      <c r="D11" s="20"/>
      <c r="E11" s="357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</row>
    <row r="12" spans="1:32" ht="20.25" customHeight="1">
      <c r="A12" s="237"/>
      <c r="B12" s="237"/>
      <c r="C12" s="1">
        <v>28</v>
      </c>
      <c r="D12" s="20"/>
      <c r="E12" s="357">
        <v>703</v>
      </c>
      <c r="F12" s="353"/>
      <c r="G12" s="353">
        <v>94</v>
      </c>
      <c r="H12" s="353"/>
      <c r="I12" s="353">
        <v>27</v>
      </c>
      <c r="J12" s="353"/>
      <c r="K12" s="353">
        <v>161</v>
      </c>
      <c r="L12" s="353"/>
      <c r="M12" s="353">
        <v>5</v>
      </c>
      <c r="N12" s="353"/>
      <c r="O12" s="353"/>
      <c r="P12" s="353">
        <v>6</v>
      </c>
      <c r="Q12" s="353"/>
      <c r="R12" s="353">
        <v>9</v>
      </c>
      <c r="S12" s="353"/>
      <c r="T12" s="353">
        <v>16</v>
      </c>
      <c r="U12" s="353"/>
      <c r="V12" s="353">
        <v>104</v>
      </c>
      <c r="W12" s="353"/>
      <c r="X12" s="353"/>
      <c r="Y12" s="353">
        <v>26</v>
      </c>
      <c r="Z12" s="353"/>
      <c r="AA12" s="353"/>
      <c r="AB12" s="353">
        <v>158</v>
      </c>
      <c r="AC12" s="353"/>
      <c r="AD12" s="353">
        <v>97</v>
      </c>
      <c r="AE12" s="353"/>
      <c r="AF12" s="353"/>
    </row>
    <row r="13" spans="1:32" ht="20.25" customHeight="1">
      <c r="A13" s="237"/>
      <c r="B13" s="237"/>
      <c r="D13" s="20"/>
      <c r="E13" s="357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  <c r="AF13" s="353"/>
    </row>
    <row r="14" spans="1:32" ht="20.25" customHeight="1">
      <c r="A14" s="237"/>
      <c r="B14" s="237"/>
      <c r="C14" s="1">
        <v>29</v>
      </c>
      <c r="D14" s="20"/>
      <c r="E14" s="357">
        <v>785</v>
      </c>
      <c r="F14" s="353"/>
      <c r="G14" s="353">
        <v>90</v>
      </c>
      <c r="H14" s="353"/>
      <c r="I14" s="353">
        <v>26</v>
      </c>
      <c r="J14" s="353"/>
      <c r="K14" s="353">
        <v>187</v>
      </c>
      <c r="L14" s="353"/>
      <c r="M14" s="353">
        <v>11</v>
      </c>
      <c r="N14" s="353"/>
      <c r="O14" s="353"/>
      <c r="P14" s="353">
        <v>6</v>
      </c>
      <c r="Q14" s="353"/>
      <c r="R14" s="353">
        <v>8</v>
      </c>
      <c r="S14" s="353"/>
      <c r="T14" s="353">
        <v>18</v>
      </c>
      <c r="U14" s="353"/>
      <c r="V14" s="353">
        <v>117</v>
      </c>
      <c r="W14" s="353"/>
      <c r="X14" s="353"/>
      <c r="Y14" s="353">
        <v>32</v>
      </c>
      <c r="Z14" s="353"/>
      <c r="AA14" s="353"/>
      <c r="AB14" s="353">
        <v>154</v>
      </c>
      <c r="AC14" s="353"/>
      <c r="AD14" s="353">
        <v>136</v>
      </c>
      <c r="AE14" s="353"/>
      <c r="AF14" s="353"/>
    </row>
    <row r="15" spans="1:32" ht="20.25" customHeight="1">
      <c r="A15" s="237"/>
      <c r="B15" s="237"/>
      <c r="D15" s="20"/>
      <c r="E15" s="357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3"/>
    </row>
    <row r="16" spans="1:32" ht="20.25" customHeight="1">
      <c r="A16" s="237"/>
      <c r="B16" s="237"/>
      <c r="C16" s="1">
        <v>30</v>
      </c>
      <c r="D16" s="20"/>
      <c r="E16" s="357">
        <v>848</v>
      </c>
      <c r="F16" s="353"/>
      <c r="G16" s="353">
        <v>89</v>
      </c>
      <c r="H16" s="353"/>
      <c r="I16" s="353">
        <v>26</v>
      </c>
      <c r="J16" s="353"/>
      <c r="K16" s="353">
        <v>208</v>
      </c>
      <c r="L16" s="353"/>
      <c r="M16" s="353">
        <v>15</v>
      </c>
      <c r="N16" s="353"/>
      <c r="O16" s="353"/>
      <c r="P16" s="353">
        <v>6</v>
      </c>
      <c r="Q16" s="353"/>
      <c r="R16" s="353">
        <v>11</v>
      </c>
      <c r="S16" s="353"/>
      <c r="T16" s="353">
        <v>15</v>
      </c>
      <c r="U16" s="353"/>
      <c r="V16" s="353">
        <v>127</v>
      </c>
      <c r="W16" s="353"/>
      <c r="X16" s="353"/>
      <c r="Y16" s="353">
        <v>37</v>
      </c>
      <c r="Z16" s="353"/>
      <c r="AA16" s="353"/>
      <c r="AB16" s="353">
        <v>151</v>
      </c>
      <c r="AC16" s="353"/>
      <c r="AD16" s="353">
        <v>163</v>
      </c>
      <c r="AE16" s="353"/>
      <c r="AF16" s="353"/>
    </row>
    <row r="17" spans="1:32" ht="20.25" customHeight="1">
      <c r="A17" s="237"/>
      <c r="B17" s="237"/>
      <c r="D17" s="20"/>
      <c r="E17" s="357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353"/>
      <c r="Z17" s="353"/>
      <c r="AA17" s="353"/>
      <c r="AB17" s="353"/>
      <c r="AC17" s="353"/>
      <c r="AD17" s="353"/>
      <c r="AE17" s="353"/>
      <c r="AF17" s="353"/>
    </row>
    <row r="18" spans="1:32" ht="20.25" customHeight="1">
      <c r="A18" s="237"/>
      <c r="B18" s="237"/>
      <c r="C18" s="1">
        <v>31</v>
      </c>
      <c r="D18" s="20"/>
      <c r="E18" s="357">
        <v>923</v>
      </c>
      <c r="F18" s="353"/>
      <c r="G18" s="353">
        <v>81</v>
      </c>
      <c r="H18" s="353"/>
      <c r="I18" s="353">
        <v>29</v>
      </c>
      <c r="J18" s="353"/>
      <c r="K18" s="353">
        <v>231</v>
      </c>
      <c r="L18" s="353"/>
      <c r="M18" s="353">
        <v>15</v>
      </c>
      <c r="N18" s="353"/>
      <c r="O18" s="353"/>
      <c r="P18" s="353">
        <v>6</v>
      </c>
      <c r="Q18" s="353"/>
      <c r="R18" s="353">
        <v>10</v>
      </c>
      <c r="S18" s="353"/>
      <c r="T18" s="353">
        <v>19</v>
      </c>
      <c r="U18" s="353"/>
      <c r="V18" s="353">
        <v>141</v>
      </c>
      <c r="W18" s="353"/>
      <c r="X18" s="353"/>
      <c r="Y18" s="353">
        <v>38</v>
      </c>
      <c r="Z18" s="353"/>
      <c r="AA18" s="353"/>
      <c r="AB18" s="353">
        <v>153</v>
      </c>
      <c r="AC18" s="353"/>
      <c r="AD18" s="353">
        <v>200</v>
      </c>
      <c r="AE18" s="353"/>
      <c r="AF18" s="353"/>
    </row>
    <row r="19" spans="1:32" ht="20.25" customHeight="1">
      <c r="A19" s="237"/>
      <c r="B19" s="237"/>
      <c r="D19" s="20"/>
      <c r="E19" s="357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</row>
    <row r="20" spans="1:32" ht="20.25" customHeight="1">
      <c r="A20" s="230" t="s">
        <v>128</v>
      </c>
      <c r="B20" s="230"/>
      <c r="C20" s="1">
        <v>2</v>
      </c>
      <c r="D20" s="20"/>
      <c r="E20" s="357">
        <v>984</v>
      </c>
      <c r="F20" s="353"/>
      <c r="G20" s="353">
        <v>84</v>
      </c>
      <c r="H20" s="353"/>
      <c r="I20" s="353">
        <v>34</v>
      </c>
      <c r="J20" s="353"/>
      <c r="K20" s="353">
        <v>232</v>
      </c>
      <c r="L20" s="353"/>
      <c r="M20" s="353">
        <v>26</v>
      </c>
      <c r="N20" s="353"/>
      <c r="O20" s="353"/>
      <c r="P20" s="353">
        <v>6</v>
      </c>
      <c r="Q20" s="353"/>
      <c r="R20" s="353">
        <v>11</v>
      </c>
      <c r="S20" s="353"/>
      <c r="T20" s="353">
        <v>20</v>
      </c>
      <c r="U20" s="353"/>
      <c r="V20" s="353">
        <v>134</v>
      </c>
      <c r="W20" s="353"/>
      <c r="X20" s="353"/>
      <c r="Y20" s="353">
        <v>42</v>
      </c>
      <c r="Z20" s="353"/>
      <c r="AA20" s="353"/>
      <c r="AB20" s="353">
        <v>148</v>
      </c>
      <c r="AC20" s="353"/>
      <c r="AD20" s="353">
        <v>247</v>
      </c>
      <c r="AE20" s="353"/>
      <c r="AF20" s="353"/>
    </row>
    <row r="21" spans="1:32" ht="20.25" customHeight="1">
      <c r="A21" s="237"/>
      <c r="B21" s="237"/>
      <c r="D21" s="20"/>
      <c r="E21" s="357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</row>
    <row r="22" spans="1:32" ht="20.25" customHeight="1">
      <c r="A22" s="237"/>
      <c r="B22" s="237"/>
      <c r="C22" s="1">
        <v>3</v>
      </c>
      <c r="D22" s="20"/>
      <c r="E22" s="357">
        <v>1028</v>
      </c>
      <c r="F22" s="353"/>
      <c r="G22" s="353">
        <v>89</v>
      </c>
      <c r="H22" s="353"/>
      <c r="I22" s="353">
        <v>34</v>
      </c>
      <c r="J22" s="353"/>
      <c r="K22" s="353">
        <v>224</v>
      </c>
      <c r="L22" s="353"/>
      <c r="M22" s="353">
        <v>33</v>
      </c>
      <c r="N22" s="353"/>
      <c r="O22" s="353"/>
      <c r="P22" s="353">
        <v>7</v>
      </c>
      <c r="Q22" s="353"/>
      <c r="R22" s="353">
        <v>12</v>
      </c>
      <c r="S22" s="353"/>
      <c r="T22" s="353">
        <v>23</v>
      </c>
      <c r="U22" s="353"/>
      <c r="V22" s="353">
        <v>137</v>
      </c>
      <c r="W22" s="353"/>
      <c r="X22" s="353"/>
      <c r="Y22" s="353">
        <v>47</v>
      </c>
      <c r="Z22" s="353"/>
      <c r="AA22" s="353"/>
      <c r="AB22" s="353">
        <v>152</v>
      </c>
      <c r="AC22" s="353"/>
      <c r="AD22" s="353">
        <v>270</v>
      </c>
      <c r="AE22" s="353"/>
      <c r="AF22" s="353"/>
    </row>
    <row r="23" spans="1:32" ht="20.25" customHeight="1">
      <c r="A23" s="237"/>
      <c r="B23" s="237"/>
      <c r="D23" s="20"/>
      <c r="E23" s="357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</row>
    <row r="24" spans="1:32" ht="20.25" customHeight="1">
      <c r="A24" s="237"/>
      <c r="B24" s="237"/>
      <c r="C24" s="1">
        <v>4</v>
      </c>
      <c r="D24" s="20"/>
      <c r="E24" s="354">
        <v>1083</v>
      </c>
      <c r="F24" s="355"/>
      <c r="G24" s="356">
        <v>91</v>
      </c>
      <c r="H24" s="356"/>
      <c r="I24" s="356">
        <v>35</v>
      </c>
      <c r="J24" s="356"/>
      <c r="K24" s="356">
        <v>231</v>
      </c>
      <c r="L24" s="356"/>
      <c r="M24" s="356">
        <v>34</v>
      </c>
      <c r="N24" s="356"/>
      <c r="O24" s="356"/>
      <c r="P24" s="356">
        <v>7</v>
      </c>
      <c r="Q24" s="356"/>
      <c r="R24" s="356">
        <v>10</v>
      </c>
      <c r="S24" s="356"/>
      <c r="T24" s="356">
        <v>22</v>
      </c>
      <c r="U24" s="356"/>
      <c r="V24" s="356">
        <v>138</v>
      </c>
      <c r="W24" s="356"/>
      <c r="X24" s="356"/>
      <c r="Y24" s="356">
        <v>53</v>
      </c>
      <c r="Z24" s="356"/>
      <c r="AA24" s="356"/>
      <c r="AB24" s="356">
        <v>143</v>
      </c>
      <c r="AC24" s="356"/>
      <c r="AD24" s="356">
        <v>319</v>
      </c>
      <c r="AE24" s="356"/>
      <c r="AF24" s="356"/>
    </row>
    <row r="25" spans="1:32" ht="20.25" customHeight="1">
      <c r="A25" s="12"/>
      <c r="B25" s="12"/>
      <c r="C25" s="12"/>
      <c r="D25" s="13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spans="1:32" ht="20.25" customHeight="1">
      <c r="A26" s="352"/>
      <c r="B26" s="352"/>
      <c r="C26" s="246"/>
      <c r="D26" s="246"/>
      <c r="E26" s="246"/>
      <c r="F26" s="246"/>
      <c r="G26" s="246"/>
      <c r="H26" s="246"/>
      <c r="I26" s="246"/>
      <c r="J26" s="246"/>
      <c r="K26" s="288"/>
      <c r="L26" s="288"/>
      <c r="M26" s="288"/>
      <c r="N26" s="288"/>
      <c r="O26" s="288"/>
      <c r="P26" s="288"/>
      <c r="Q26" s="288"/>
      <c r="R26" s="288"/>
      <c r="S26" s="288"/>
      <c r="T26" s="18"/>
      <c r="V26" s="18"/>
      <c r="W26" s="18"/>
      <c r="X26" s="18"/>
      <c r="Y26" s="18"/>
      <c r="Z26" s="18"/>
      <c r="AA26" s="18"/>
      <c r="AF26" s="41" t="s">
        <v>191</v>
      </c>
    </row>
    <row r="27" spans="1:32" ht="20.25" customHeight="1">
      <c r="A27" s="45"/>
      <c r="B27" s="45"/>
      <c r="C27" s="15"/>
      <c r="D27" s="15"/>
      <c r="E27" s="15"/>
      <c r="F27" s="15"/>
      <c r="G27" s="15"/>
      <c r="H27" s="15"/>
      <c r="I27" s="15"/>
      <c r="J27" s="15"/>
      <c r="AF27" s="28"/>
    </row>
    <row r="29" spans="1:32" s="10" customFormat="1" ht="20.25" customHeight="1">
      <c r="A29" s="249" t="s">
        <v>192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</row>
    <row r="30" spans="1:32" ht="20.25" customHeight="1">
      <c r="AF30" s="28" t="s">
        <v>193</v>
      </c>
    </row>
    <row r="31" spans="1:32" ht="20.25" customHeight="1">
      <c r="A31" s="226" t="s">
        <v>194</v>
      </c>
      <c r="B31" s="223"/>
      <c r="C31" s="223"/>
      <c r="D31" s="223"/>
      <c r="E31" s="223" t="s">
        <v>134</v>
      </c>
      <c r="F31" s="223"/>
      <c r="G31" s="223"/>
      <c r="H31" s="224" t="s">
        <v>195</v>
      </c>
      <c r="I31" s="225"/>
      <c r="J31" s="225"/>
      <c r="K31" s="225"/>
      <c r="L31" s="225"/>
      <c r="M31" s="225"/>
      <c r="N31" s="225"/>
      <c r="O31" s="225"/>
      <c r="P31" s="226"/>
      <c r="Q31" s="223" t="s">
        <v>194</v>
      </c>
      <c r="R31" s="223"/>
      <c r="S31" s="223"/>
      <c r="T31" s="223"/>
      <c r="U31" s="223" t="s">
        <v>134</v>
      </c>
      <c r="V31" s="223"/>
      <c r="W31" s="223"/>
      <c r="X31" s="223" t="s">
        <v>195</v>
      </c>
      <c r="Y31" s="223"/>
      <c r="Z31" s="223"/>
      <c r="AA31" s="223"/>
      <c r="AB31" s="223"/>
      <c r="AC31" s="223"/>
      <c r="AD31" s="223"/>
      <c r="AE31" s="223"/>
      <c r="AF31" s="224"/>
    </row>
    <row r="32" spans="1:32" ht="20.25" customHeight="1">
      <c r="A32" s="226"/>
      <c r="B32" s="223"/>
      <c r="C32" s="223"/>
      <c r="D32" s="223"/>
      <c r="E32" s="223"/>
      <c r="F32" s="223"/>
      <c r="G32" s="223"/>
      <c r="H32" s="224" t="s">
        <v>138</v>
      </c>
      <c r="I32" s="225"/>
      <c r="J32" s="226"/>
      <c r="K32" s="224" t="s">
        <v>110</v>
      </c>
      <c r="L32" s="225"/>
      <c r="M32" s="226"/>
      <c r="N32" s="224" t="s">
        <v>111</v>
      </c>
      <c r="O32" s="225"/>
      <c r="P32" s="226"/>
      <c r="Q32" s="223"/>
      <c r="R32" s="223"/>
      <c r="S32" s="223"/>
      <c r="T32" s="223"/>
      <c r="U32" s="223"/>
      <c r="V32" s="223"/>
      <c r="W32" s="223"/>
      <c r="X32" s="223" t="s">
        <v>138</v>
      </c>
      <c r="Y32" s="223"/>
      <c r="Z32" s="223"/>
      <c r="AA32" s="223" t="s">
        <v>110</v>
      </c>
      <c r="AB32" s="223"/>
      <c r="AC32" s="223"/>
      <c r="AD32" s="223" t="s">
        <v>111</v>
      </c>
      <c r="AE32" s="223"/>
      <c r="AF32" s="224"/>
    </row>
    <row r="33" spans="1:32" ht="20.25" customHeight="1">
      <c r="A33" s="288"/>
      <c r="B33" s="288"/>
      <c r="C33" s="288"/>
      <c r="D33" s="351"/>
      <c r="E33" s="236" t="s">
        <v>112</v>
      </c>
      <c r="F33" s="236"/>
      <c r="G33" s="236"/>
      <c r="H33" s="236" t="s">
        <v>114</v>
      </c>
      <c r="I33" s="236"/>
      <c r="J33" s="236"/>
      <c r="K33" s="236" t="s">
        <v>114</v>
      </c>
      <c r="L33" s="236"/>
      <c r="M33" s="236"/>
      <c r="N33" s="236" t="s">
        <v>114</v>
      </c>
      <c r="O33" s="236"/>
      <c r="P33" s="282"/>
      <c r="Q33" s="281"/>
      <c r="R33" s="236"/>
      <c r="S33" s="236"/>
      <c r="T33" s="282"/>
      <c r="U33" s="236" t="s">
        <v>112</v>
      </c>
      <c r="V33" s="236"/>
      <c r="W33" s="236"/>
      <c r="X33" s="230" t="s">
        <v>114</v>
      </c>
      <c r="Y33" s="230"/>
      <c r="Z33" s="230"/>
      <c r="AA33" s="230" t="s">
        <v>114</v>
      </c>
      <c r="AB33" s="230"/>
      <c r="AC33" s="230"/>
      <c r="AD33" s="230" t="s">
        <v>114</v>
      </c>
      <c r="AE33" s="230"/>
      <c r="AF33" s="230"/>
    </row>
    <row r="34" spans="1:32" ht="20.25" customHeight="1">
      <c r="A34" s="342" t="s">
        <v>196</v>
      </c>
      <c r="B34" s="342"/>
      <c r="C34" s="342"/>
      <c r="D34" s="343"/>
      <c r="E34" s="349">
        <v>35632</v>
      </c>
      <c r="F34" s="349"/>
      <c r="G34" s="349"/>
      <c r="H34" s="349">
        <v>78630</v>
      </c>
      <c r="I34" s="349"/>
      <c r="J34" s="349"/>
      <c r="K34" s="349">
        <v>39329</v>
      </c>
      <c r="L34" s="349"/>
      <c r="M34" s="349"/>
      <c r="N34" s="349">
        <v>39301</v>
      </c>
      <c r="O34" s="349"/>
      <c r="P34" s="350"/>
      <c r="Q34" s="327" t="s">
        <v>197</v>
      </c>
      <c r="R34" s="328"/>
      <c r="S34" s="328"/>
      <c r="T34" s="329"/>
      <c r="U34" s="330">
        <v>735</v>
      </c>
      <c r="V34" s="331"/>
      <c r="W34" s="331"/>
      <c r="X34" s="332">
        <v>1723</v>
      </c>
      <c r="Y34" s="332"/>
      <c r="Z34" s="332"/>
      <c r="AA34" s="332">
        <v>871</v>
      </c>
      <c r="AB34" s="332"/>
      <c r="AC34" s="332"/>
      <c r="AD34" s="332">
        <v>852</v>
      </c>
      <c r="AE34" s="332"/>
      <c r="AF34" s="332"/>
    </row>
    <row r="35" spans="1:32" ht="20.25" customHeight="1">
      <c r="A35" s="328"/>
      <c r="B35" s="328"/>
      <c r="C35" s="328"/>
      <c r="D35" s="329"/>
      <c r="E35" s="346"/>
      <c r="F35" s="346"/>
      <c r="G35" s="346"/>
      <c r="H35" s="237"/>
      <c r="I35" s="237"/>
      <c r="J35" s="237"/>
      <c r="K35" s="347"/>
      <c r="L35" s="347"/>
      <c r="M35" s="347"/>
      <c r="N35" s="347"/>
      <c r="O35" s="347"/>
      <c r="P35" s="348"/>
      <c r="Q35" s="327" t="s">
        <v>198</v>
      </c>
      <c r="R35" s="328"/>
      <c r="S35" s="328"/>
      <c r="T35" s="329"/>
      <c r="U35" s="330">
        <v>244</v>
      </c>
      <c r="V35" s="331"/>
      <c r="W35" s="331"/>
      <c r="X35" s="332">
        <v>571</v>
      </c>
      <c r="Y35" s="332"/>
      <c r="Z35" s="332"/>
      <c r="AA35" s="332">
        <v>288</v>
      </c>
      <c r="AB35" s="332"/>
      <c r="AC35" s="332"/>
      <c r="AD35" s="332">
        <v>283</v>
      </c>
      <c r="AE35" s="332"/>
      <c r="AF35" s="332"/>
    </row>
    <row r="36" spans="1:32" ht="20.25" customHeight="1">
      <c r="A36" s="342" t="s">
        <v>199</v>
      </c>
      <c r="B36" s="342"/>
      <c r="C36" s="342"/>
      <c r="D36" s="343"/>
      <c r="E36" s="344">
        <v>10060</v>
      </c>
      <c r="F36" s="344"/>
      <c r="G36" s="344"/>
      <c r="H36" s="344">
        <v>21585</v>
      </c>
      <c r="I36" s="344"/>
      <c r="J36" s="344"/>
      <c r="K36" s="344">
        <v>10710</v>
      </c>
      <c r="L36" s="344"/>
      <c r="M36" s="344"/>
      <c r="N36" s="344">
        <v>10875</v>
      </c>
      <c r="O36" s="344"/>
      <c r="P36" s="345"/>
      <c r="Q36" s="327" t="s">
        <v>200</v>
      </c>
      <c r="R36" s="328"/>
      <c r="S36" s="328"/>
      <c r="T36" s="329"/>
      <c r="U36" s="330">
        <v>70</v>
      </c>
      <c r="V36" s="331"/>
      <c r="W36" s="331"/>
      <c r="X36" s="332">
        <v>136</v>
      </c>
      <c r="Y36" s="332"/>
      <c r="Z36" s="332"/>
      <c r="AA36" s="332">
        <v>69</v>
      </c>
      <c r="AB36" s="332"/>
      <c r="AC36" s="332"/>
      <c r="AD36" s="332">
        <v>67</v>
      </c>
      <c r="AE36" s="332"/>
      <c r="AF36" s="332"/>
    </row>
    <row r="37" spans="1:32" ht="20.25" customHeight="1">
      <c r="A37" s="328" t="s">
        <v>201</v>
      </c>
      <c r="B37" s="328"/>
      <c r="C37" s="328"/>
      <c r="D37" s="329"/>
      <c r="E37" s="331">
        <v>543</v>
      </c>
      <c r="F37" s="331"/>
      <c r="G37" s="331"/>
      <c r="H37" s="332">
        <v>1272</v>
      </c>
      <c r="I37" s="332"/>
      <c r="J37" s="332"/>
      <c r="K37" s="332">
        <v>631</v>
      </c>
      <c r="L37" s="332"/>
      <c r="M37" s="332"/>
      <c r="N37" s="332">
        <v>641</v>
      </c>
      <c r="O37" s="332"/>
      <c r="P37" s="341"/>
      <c r="Q37" s="327" t="s">
        <v>202</v>
      </c>
      <c r="R37" s="328"/>
      <c r="S37" s="328"/>
      <c r="T37" s="329"/>
      <c r="U37" s="330">
        <v>1282</v>
      </c>
      <c r="V37" s="331"/>
      <c r="W37" s="331"/>
      <c r="X37" s="332">
        <v>2948</v>
      </c>
      <c r="Y37" s="332"/>
      <c r="Z37" s="332"/>
      <c r="AA37" s="332">
        <v>1459</v>
      </c>
      <c r="AB37" s="332"/>
      <c r="AC37" s="332"/>
      <c r="AD37" s="332">
        <v>1489</v>
      </c>
      <c r="AE37" s="332"/>
      <c r="AF37" s="332"/>
    </row>
    <row r="38" spans="1:32" ht="20.25" customHeight="1">
      <c r="A38" s="328" t="s">
        <v>203</v>
      </c>
      <c r="B38" s="328"/>
      <c r="C38" s="328"/>
      <c r="D38" s="329"/>
      <c r="E38" s="331">
        <v>447</v>
      </c>
      <c r="F38" s="331"/>
      <c r="G38" s="331"/>
      <c r="H38" s="332">
        <v>910</v>
      </c>
      <c r="I38" s="332"/>
      <c r="J38" s="332"/>
      <c r="K38" s="332">
        <v>445</v>
      </c>
      <c r="L38" s="332"/>
      <c r="M38" s="332"/>
      <c r="N38" s="332">
        <v>465</v>
      </c>
      <c r="O38" s="332"/>
      <c r="P38" s="341"/>
      <c r="Q38" s="327" t="s">
        <v>204</v>
      </c>
      <c r="R38" s="328"/>
      <c r="S38" s="328"/>
      <c r="T38" s="329"/>
      <c r="U38" s="330">
        <v>92</v>
      </c>
      <c r="V38" s="331"/>
      <c r="W38" s="331"/>
      <c r="X38" s="332">
        <v>214</v>
      </c>
      <c r="Y38" s="332"/>
      <c r="Z38" s="332"/>
      <c r="AA38" s="332">
        <v>107</v>
      </c>
      <c r="AB38" s="332"/>
      <c r="AC38" s="332"/>
      <c r="AD38" s="332">
        <v>107</v>
      </c>
      <c r="AE38" s="332"/>
      <c r="AF38" s="332"/>
    </row>
    <row r="39" spans="1:32" ht="20.25" customHeight="1">
      <c r="A39" s="328" t="s">
        <v>205</v>
      </c>
      <c r="B39" s="328"/>
      <c r="C39" s="328"/>
      <c r="D39" s="329"/>
      <c r="E39" s="331">
        <v>684</v>
      </c>
      <c r="F39" s="331"/>
      <c r="G39" s="331"/>
      <c r="H39" s="332">
        <v>1484</v>
      </c>
      <c r="I39" s="332"/>
      <c r="J39" s="332"/>
      <c r="K39" s="332">
        <v>723</v>
      </c>
      <c r="L39" s="332"/>
      <c r="M39" s="332"/>
      <c r="N39" s="332">
        <v>761</v>
      </c>
      <c r="O39" s="332"/>
      <c r="P39" s="341"/>
      <c r="Q39" s="327" t="s">
        <v>206</v>
      </c>
      <c r="R39" s="328"/>
      <c r="S39" s="328"/>
      <c r="T39" s="329"/>
      <c r="U39" s="330">
        <v>187</v>
      </c>
      <c r="V39" s="331"/>
      <c r="W39" s="331"/>
      <c r="X39" s="332">
        <v>410</v>
      </c>
      <c r="Y39" s="332"/>
      <c r="Z39" s="332"/>
      <c r="AA39" s="332">
        <v>205</v>
      </c>
      <c r="AB39" s="332"/>
      <c r="AC39" s="332"/>
      <c r="AD39" s="332">
        <v>205</v>
      </c>
      <c r="AE39" s="332"/>
      <c r="AF39" s="332"/>
    </row>
    <row r="40" spans="1:32" ht="20.25" customHeight="1">
      <c r="A40" s="328" t="s">
        <v>207</v>
      </c>
      <c r="B40" s="328"/>
      <c r="C40" s="328"/>
      <c r="D40" s="329"/>
      <c r="E40" s="331">
        <v>619</v>
      </c>
      <c r="F40" s="331"/>
      <c r="G40" s="331"/>
      <c r="H40" s="332">
        <v>1278</v>
      </c>
      <c r="I40" s="332"/>
      <c r="J40" s="332"/>
      <c r="K40" s="332">
        <v>644</v>
      </c>
      <c r="L40" s="332"/>
      <c r="M40" s="332"/>
      <c r="N40" s="332">
        <v>634</v>
      </c>
      <c r="O40" s="332"/>
      <c r="P40" s="341"/>
      <c r="Q40" s="327" t="s">
        <v>208</v>
      </c>
      <c r="R40" s="328"/>
      <c r="S40" s="328"/>
      <c r="T40" s="329"/>
      <c r="U40" s="330">
        <v>236</v>
      </c>
      <c r="V40" s="331"/>
      <c r="W40" s="331"/>
      <c r="X40" s="332">
        <v>568</v>
      </c>
      <c r="Y40" s="332"/>
      <c r="Z40" s="332"/>
      <c r="AA40" s="332">
        <v>292</v>
      </c>
      <c r="AB40" s="332"/>
      <c r="AC40" s="332"/>
      <c r="AD40" s="332">
        <v>276</v>
      </c>
      <c r="AE40" s="332"/>
      <c r="AF40" s="332"/>
    </row>
    <row r="41" spans="1:32" ht="20.25" customHeight="1">
      <c r="A41" s="328" t="s">
        <v>209</v>
      </c>
      <c r="B41" s="328"/>
      <c r="C41" s="328"/>
      <c r="D41" s="329"/>
      <c r="E41" s="331">
        <v>434</v>
      </c>
      <c r="F41" s="331"/>
      <c r="G41" s="331"/>
      <c r="H41" s="332">
        <v>881</v>
      </c>
      <c r="I41" s="332"/>
      <c r="J41" s="332"/>
      <c r="K41" s="332">
        <v>429</v>
      </c>
      <c r="L41" s="332"/>
      <c r="M41" s="332"/>
      <c r="N41" s="332">
        <v>452</v>
      </c>
      <c r="O41" s="332"/>
      <c r="P41" s="341"/>
      <c r="Q41" s="327" t="s">
        <v>210</v>
      </c>
      <c r="R41" s="328"/>
      <c r="S41" s="328"/>
      <c r="T41" s="329"/>
      <c r="U41" s="330">
        <v>217</v>
      </c>
      <c r="V41" s="331"/>
      <c r="W41" s="331"/>
      <c r="X41" s="332">
        <v>420</v>
      </c>
      <c r="Y41" s="332"/>
      <c r="Z41" s="332"/>
      <c r="AA41" s="332">
        <v>210</v>
      </c>
      <c r="AB41" s="332"/>
      <c r="AC41" s="332"/>
      <c r="AD41" s="332">
        <v>210</v>
      </c>
      <c r="AE41" s="332"/>
      <c r="AF41" s="332"/>
    </row>
    <row r="42" spans="1:32" ht="20.25" customHeight="1">
      <c r="A42" s="328" t="s">
        <v>211</v>
      </c>
      <c r="B42" s="328"/>
      <c r="C42" s="328"/>
      <c r="D42" s="329"/>
      <c r="E42" s="331">
        <v>764</v>
      </c>
      <c r="F42" s="331"/>
      <c r="G42" s="331"/>
      <c r="H42" s="332">
        <v>1417</v>
      </c>
      <c r="I42" s="332"/>
      <c r="J42" s="332"/>
      <c r="K42" s="332">
        <v>674</v>
      </c>
      <c r="L42" s="332"/>
      <c r="M42" s="332"/>
      <c r="N42" s="332">
        <v>743</v>
      </c>
      <c r="O42" s="332"/>
      <c r="P42" s="341"/>
      <c r="Q42" s="327" t="s">
        <v>212</v>
      </c>
      <c r="R42" s="328"/>
      <c r="S42" s="328"/>
      <c r="T42" s="329"/>
      <c r="U42" s="330">
        <v>294</v>
      </c>
      <c r="V42" s="331"/>
      <c r="W42" s="331"/>
      <c r="X42" s="332">
        <v>631</v>
      </c>
      <c r="Y42" s="332"/>
      <c r="Z42" s="332"/>
      <c r="AA42" s="332">
        <v>312</v>
      </c>
      <c r="AB42" s="332"/>
      <c r="AC42" s="332"/>
      <c r="AD42" s="332">
        <v>319</v>
      </c>
      <c r="AE42" s="332"/>
      <c r="AF42" s="332"/>
    </row>
    <row r="43" spans="1:32" ht="20.25" customHeight="1">
      <c r="A43" s="328" t="s">
        <v>213</v>
      </c>
      <c r="B43" s="328"/>
      <c r="C43" s="328"/>
      <c r="D43" s="329"/>
      <c r="E43" s="331">
        <v>730</v>
      </c>
      <c r="F43" s="331"/>
      <c r="G43" s="331"/>
      <c r="H43" s="332">
        <v>1469</v>
      </c>
      <c r="I43" s="332"/>
      <c r="J43" s="332"/>
      <c r="K43" s="332">
        <v>719</v>
      </c>
      <c r="L43" s="332"/>
      <c r="M43" s="332"/>
      <c r="N43" s="332">
        <v>750</v>
      </c>
      <c r="O43" s="332"/>
      <c r="P43" s="341"/>
      <c r="Q43" s="327" t="s">
        <v>214</v>
      </c>
      <c r="R43" s="328"/>
      <c r="S43" s="328"/>
      <c r="T43" s="329"/>
      <c r="U43" s="330">
        <v>568</v>
      </c>
      <c r="V43" s="331"/>
      <c r="W43" s="331"/>
      <c r="X43" s="332">
        <v>1102</v>
      </c>
      <c r="Y43" s="332"/>
      <c r="Z43" s="332"/>
      <c r="AA43" s="332">
        <v>539</v>
      </c>
      <c r="AB43" s="332"/>
      <c r="AC43" s="332"/>
      <c r="AD43" s="332">
        <v>563</v>
      </c>
      <c r="AE43" s="332"/>
      <c r="AF43" s="332"/>
    </row>
    <row r="44" spans="1:32" ht="20.25" customHeight="1">
      <c r="A44" s="328" t="s">
        <v>215</v>
      </c>
      <c r="B44" s="328"/>
      <c r="C44" s="328"/>
      <c r="D44" s="329"/>
      <c r="E44" s="331">
        <v>407</v>
      </c>
      <c r="F44" s="331"/>
      <c r="G44" s="331"/>
      <c r="H44" s="332">
        <v>853</v>
      </c>
      <c r="I44" s="332"/>
      <c r="J44" s="332"/>
      <c r="K44" s="332">
        <v>408</v>
      </c>
      <c r="L44" s="332"/>
      <c r="M44" s="332"/>
      <c r="N44" s="332">
        <v>445</v>
      </c>
      <c r="O44" s="332"/>
      <c r="P44" s="341"/>
      <c r="Q44" s="327" t="s">
        <v>216</v>
      </c>
      <c r="R44" s="328"/>
      <c r="S44" s="328"/>
      <c r="T44" s="329"/>
      <c r="U44" s="330">
        <v>386</v>
      </c>
      <c r="V44" s="331"/>
      <c r="W44" s="331"/>
      <c r="X44" s="332">
        <v>829</v>
      </c>
      <c r="Y44" s="332"/>
      <c r="Z44" s="332"/>
      <c r="AA44" s="332">
        <v>422</v>
      </c>
      <c r="AB44" s="332"/>
      <c r="AC44" s="332"/>
      <c r="AD44" s="332">
        <v>407</v>
      </c>
      <c r="AE44" s="332"/>
      <c r="AF44" s="332"/>
    </row>
    <row r="45" spans="1:32" ht="20.25" customHeight="1">
      <c r="A45" s="333" t="s">
        <v>217</v>
      </c>
      <c r="B45" s="333"/>
      <c r="C45" s="333"/>
      <c r="D45" s="334"/>
      <c r="E45" s="335">
        <v>478</v>
      </c>
      <c r="F45" s="335"/>
      <c r="G45" s="335"/>
      <c r="H45" s="326">
        <v>909</v>
      </c>
      <c r="I45" s="326"/>
      <c r="J45" s="326"/>
      <c r="K45" s="326">
        <v>459</v>
      </c>
      <c r="L45" s="326"/>
      <c r="M45" s="326"/>
      <c r="N45" s="326">
        <v>450</v>
      </c>
      <c r="O45" s="326"/>
      <c r="P45" s="336"/>
      <c r="Q45" s="337" t="s">
        <v>218</v>
      </c>
      <c r="R45" s="338"/>
      <c r="S45" s="338"/>
      <c r="T45" s="339"/>
      <c r="U45" s="340">
        <v>302</v>
      </c>
      <c r="V45" s="335"/>
      <c r="W45" s="335"/>
      <c r="X45" s="326">
        <v>637</v>
      </c>
      <c r="Y45" s="326"/>
      <c r="Z45" s="326"/>
      <c r="AA45" s="326">
        <v>316</v>
      </c>
      <c r="AB45" s="326"/>
      <c r="AC45" s="326"/>
      <c r="AD45" s="326">
        <v>321</v>
      </c>
      <c r="AE45" s="326"/>
      <c r="AF45" s="326"/>
    </row>
  </sheetData>
  <mergeCells count="406">
    <mergeCell ref="T3:U4"/>
    <mergeCell ref="V3:X4"/>
    <mergeCell ref="Y3:AA4"/>
    <mergeCell ref="AB3:AC4"/>
    <mergeCell ref="AD3:AF4"/>
    <mergeCell ref="G4:H4"/>
    <mergeCell ref="A1:AF1"/>
    <mergeCell ref="A3:D4"/>
    <mergeCell ref="E3:F4"/>
    <mergeCell ref="G3:H3"/>
    <mergeCell ref="I3:J4"/>
    <mergeCell ref="K3:L4"/>
    <mergeCell ref="M3:O4"/>
    <mergeCell ref="P3:Q4"/>
    <mergeCell ref="R3:S4"/>
    <mergeCell ref="AD6:AF6"/>
    <mergeCell ref="A7:B7"/>
    <mergeCell ref="E7:F7"/>
    <mergeCell ref="G7:H7"/>
    <mergeCell ref="I7:J7"/>
    <mergeCell ref="K7:L7"/>
    <mergeCell ref="M7:O7"/>
    <mergeCell ref="P7:Q7"/>
    <mergeCell ref="R7:S7"/>
    <mergeCell ref="T7:U7"/>
    <mergeCell ref="P6:Q6"/>
    <mergeCell ref="R6:S6"/>
    <mergeCell ref="T6:U6"/>
    <mergeCell ref="V6:X6"/>
    <mergeCell ref="Y6:AA6"/>
    <mergeCell ref="AB6:AC6"/>
    <mergeCell ref="A6:B6"/>
    <mergeCell ref="E6:F6"/>
    <mergeCell ref="G6:H6"/>
    <mergeCell ref="I6:J6"/>
    <mergeCell ref="K6:L6"/>
    <mergeCell ref="M6:O6"/>
    <mergeCell ref="V7:X7"/>
    <mergeCell ref="Y7:AA7"/>
    <mergeCell ref="AB7:AC7"/>
    <mergeCell ref="AD7:AF7"/>
    <mergeCell ref="A8:B8"/>
    <mergeCell ref="E8:F8"/>
    <mergeCell ref="G8:H8"/>
    <mergeCell ref="I8:J8"/>
    <mergeCell ref="K8:L8"/>
    <mergeCell ref="M8:O8"/>
    <mergeCell ref="AD8:AF8"/>
    <mergeCell ref="P8:Q8"/>
    <mergeCell ref="R8:S8"/>
    <mergeCell ref="T8:U8"/>
    <mergeCell ref="V8:X8"/>
    <mergeCell ref="Y8:AA8"/>
    <mergeCell ref="AB8:AC8"/>
    <mergeCell ref="AD9:AF9"/>
    <mergeCell ref="A10:B10"/>
    <mergeCell ref="E10:F10"/>
    <mergeCell ref="G10:H10"/>
    <mergeCell ref="I10:J10"/>
    <mergeCell ref="K10:L10"/>
    <mergeCell ref="M10:O10"/>
    <mergeCell ref="AD10:AF10"/>
    <mergeCell ref="P10:Q10"/>
    <mergeCell ref="R10:S10"/>
    <mergeCell ref="T10:U10"/>
    <mergeCell ref="V10:X10"/>
    <mergeCell ref="Y10:AA10"/>
    <mergeCell ref="AB10:AC10"/>
    <mergeCell ref="A9:B9"/>
    <mergeCell ref="E9:F9"/>
    <mergeCell ref="G9:H9"/>
    <mergeCell ref="I9:J9"/>
    <mergeCell ref="K9:L9"/>
    <mergeCell ref="M9:O9"/>
    <mergeCell ref="P9:Q9"/>
    <mergeCell ref="R9:S9"/>
    <mergeCell ref="T9:U9"/>
    <mergeCell ref="I11:J11"/>
    <mergeCell ref="K11:L11"/>
    <mergeCell ref="M11:O11"/>
    <mergeCell ref="P11:Q11"/>
    <mergeCell ref="R11:S11"/>
    <mergeCell ref="T11:U11"/>
    <mergeCell ref="V9:X9"/>
    <mergeCell ref="Y9:AA9"/>
    <mergeCell ref="AB9:AC9"/>
    <mergeCell ref="M13:O13"/>
    <mergeCell ref="P13:Q13"/>
    <mergeCell ref="R13:S13"/>
    <mergeCell ref="T13:U13"/>
    <mergeCell ref="V11:X11"/>
    <mergeCell ref="Y11:AA11"/>
    <mergeCell ref="AB11:AC11"/>
    <mergeCell ref="AD11:AF11"/>
    <mergeCell ref="A12:B12"/>
    <mergeCell ref="E12:F12"/>
    <mergeCell ref="G12:H12"/>
    <mergeCell ref="I12:J12"/>
    <mergeCell ref="K12:L12"/>
    <mergeCell ref="M12:O12"/>
    <mergeCell ref="AD12:AF12"/>
    <mergeCell ref="P12:Q12"/>
    <mergeCell ref="R12:S12"/>
    <mergeCell ref="T12:U12"/>
    <mergeCell ref="V12:X12"/>
    <mergeCell ref="Y12:AA12"/>
    <mergeCell ref="AB12:AC12"/>
    <mergeCell ref="A11:B11"/>
    <mergeCell ref="E11:F11"/>
    <mergeCell ref="G11:H11"/>
    <mergeCell ref="R15:S15"/>
    <mergeCell ref="T15:U15"/>
    <mergeCell ref="V13:X13"/>
    <mergeCell ref="Y13:AA13"/>
    <mergeCell ref="AB13:AC13"/>
    <mergeCell ref="AD13:AF13"/>
    <mergeCell ref="A14:B14"/>
    <mergeCell ref="E14:F14"/>
    <mergeCell ref="G14:H14"/>
    <mergeCell ref="I14:J14"/>
    <mergeCell ref="K14:L14"/>
    <mergeCell ref="M14:O14"/>
    <mergeCell ref="AD14:AF14"/>
    <mergeCell ref="P14:Q14"/>
    <mergeCell ref="R14:S14"/>
    <mergeCell ref="T14:U14"/>
    <mergeCell ref="V14:X14"/>
    <mergeCell ref="Y14:AA14"/>
    <mergeCell ref="AB14:AC14"/>
    <mergeCell ref="A13:B13"/>
    <mergeCell ref="E13:F13"/>
    <mergeCell ref="G13:H13"/>
    <mergeCell ref="I13:J13"/>
    <mergeCell ref="K13:L13"/>
    <mergeCell ref="V15:X15"/>
    <mergeCell ref="Y15:AA15"/>
    <mergeCell ref="AB15:AC15"/>
    <mergeCell ref="AD15:AF15"/>
    <mergeCell ref="A16:B16"/>
    <mergeCell ref="E16:F16"/>
    <mergeCell ref="G16:H16"/>
    <mergeCell ref="I16:J16"/>
    <mergeCell ref="K16:L16"/>
    <mergeCell ref="M16:O16"/>
    <mergeCell ref="AD16:AF16"/>
    <mergeCell ref="P16:Q16"/>
    <mergeCell ref="R16:S16"/>
    <mergeCell ref="T16:U16"/>
    <mergeCell ref="V16:X16"/>
    <mergeCell ref="Y16:AA16"/>
    <mergeCell ref="AB16:AC16"/>
    <mergeCell ref="A15:B15"/>
    <mergeCell ref="E15:F15"/>
    <mergeCell ref="G15:H15"/>
    <mergeCell ref="I15:J15"/>
    <mergeCell ref="K15:L15"/>
    <mergeCell ref="M15:O15"/>
    <mergeCell ref="P15:Q15"/>
    <mergeCell ref="AD17:AF17"/>
    <mergeCell ref="A18:B18"/>
    <mergeCell ref="E18:F18"/>
    <mergeCell ref="G18:H18"/>
    <mergeCell ref="I18:J18"/>
    <mergeCell ref="K18:L18"/>
    <mergeCell ref="M18:O18"/>
    <mergeCell ref="AD18:AF18"/>
    <mergeCell ref="P18:Q18"/>
    <mergeCell ref="R18:S18"/>
    <mergeCell ref="T18:U18"/>
    <mergeCell ref="V18:X18"/>
    <mergeCell ref="Y18:AA18"/>
    <mergeCell ref="AB18:AC18"/>
    <mergeCell ref="A17:B17"/>
    <mergeCell ref="E17:F17"/>
    <mergeCell ref="G17:H17"/>
    <mergeCell ref="I17:J17"/>
    <mergeCell ref="K17:L17"/>
    <mergeCell ref="M17:O17"/>
    <mergeCell ref="P17:Q17"/>
    <mergeCell ref="R17:S17"/>
    <mergeCell ref="T17:U17"/>
    <mergeCell ref="I19:J19"/>
    <mergeCell ref="K19:L19"/>
    <mergeCell ref="M19:O19"/>
    <mergeCell ref="P19:Q19"/>
    <mergeCell ref="R19:S19"/>
    <mergeCell ref="T19:U19"/>
    <mergeCell ref="V17:X17"/>
    <mergeCell ref="Y17:AA17"/>
    <mergeCell ref="AB17:AC17"/>
    <mergeCell ref="M21:O21"/>
    <mergeCell ref="P21:Q21"/>
    <mergeCell ref="R21:S21"/>
    <mergeCell ref="T21:U21"/>
    <mergeCell ref="V19:X19"/>
    <mergeCell ref="Y19:AA19"/>
    <mergeCell ref="AB19:AC19"/>
    <mergeCell ref="AD19:AF19"/>
    <mergeCell ref="A20:B20"/>
    <mergeCell ref="E20:F20"/>
    <mergeCell ref="G20:H20"/>
    <mergeCell ref="I20:J20"/>
    <mergeCell ref="K20:L20"/>
    <mergeCell ref="M20:O20"/>
    <mergeCell ref="AD20:AF20"/>
    <mergeCell ref="P20:Q20"/>
    <mergeCell ref="R20:S20"/>
    <mergeCell ref="T20:U20"/>
    <mergeCell ref="V20:X20"/>
    <mergeCell ref="Y20:AA20"/>
    <mergeCell ref="AB20:AC20"/>
    <mergeCell ref="A19:B19"/>
    <mergeCell ref="E19:F19"/>
    <mergeCell ref="G19:H19"/>
    <mergeCell ref="R23:S23"/>
    <mergeCell ref="T23:U23"/>
    <mergeCell ref="V21:X21"/>
    <mergeCell ref="Y21:AA21"/>
    <mergeCell ref="AB21:AC21"/>
    <mergeCell ref="AD21:AF21"/>
    <mergeCell ref="A22:B22"/>
    <mergeCell ref="E22:F22"/>
    <mergeCell ref="G22:H22"/>
    <mergeCell ref="I22:J22"/>
    <mergeCell ref="K22:L22"/>
    <mergeCell ref="M22:O22"/>
    <mergeCell ref="AD22:AF22"/>
    <mergeCell ref="P22:Q22"/>
    <mergeCell ref="R22:S22"/>
    <mergeCell ref="T22:U22"/>
    <mergeCell ref="V22:X22"/>
    <mergeCell ref="Y22:AA22"/>
    <mergeCell ref="AB22:AC22"/>
    <mergeCell ref="A21:B21"/>
    <mergeCell ref="E21:F21"/>
    <mergeCell ref="G21:H21"/>
    <mergeCell ref="I21:J21"/>
    <mergeCell ref="K21:L21"/>
    <mergeCell ref="V23:X23"/>
    <mergeCell ref="Y23:AA23"/>
    <mergeCell ref="AB23:AC23"/>
    <mergeCell ref="AD23:AF23"/>
    <mergeCell ref="A24:B24"/>
    <mergeCell ref="E24:F24"/>
    <mergeCell ref="G24:H24"/>
    <mergeCell ref="I24:J24"/>
    <mergeCell ref="K24:L24"/>
    <mergeCell ref="M24:O24"/>
    <mergeCell ref="AD24:AF24"/>
    <mergeCell ref="P24:Q24"/>
    <mergeCell ref="R24:S24"/>
    <mergeCell ref="T24:U24"/>
    <mergeCell ref="V24:X24"/>
    <mergeCell ref="Y24:AA24"/>
    <mergeCell ref="AB24:AC24"/>
    <mergeCell ref="A23:B23"/>
    <mergeCell ref="E23:F23"/>
    <mergeCell ref="G23:H23"/>
    <mergeCell ref="I23:J23"/>
    <mergeCell ref="K23:L23"/>
    <mergeCell ref="M23:O23"/>
    <mergeCell ref="P23:Q23"/>
    <mergeCell ref="A26:S26"/>
    <mergeCell ref="A29:AF29"/>
    <mergeCell ref="A31:D32"/>
    <mergeCell ref="E31:G32"/>
    <mergeCell ref="H31:P31"/>
    <mergeCell ref="Q31:T32"/>
    <mergeCell ref="U31:W32"/>
    <mergeCell ref="X31:AF31"/>
    <mergeCell ref="H32:J32"/>
    <mergeCell ref="K32:M32"/>
    <mergeCell ref="N32:P32"/>
    <mergeCell ref="X32:Z32"/>
    <mergeCell ref="AA32:AC32"/>
    <mergeCell ref="AD32:AF32"/>
    <mergeCell ref="AD33:AF33"/>
    <mergeCell ref="A34:D34"/>
    <mergeCell ref="E34:G34"/>
    <mergeCell ref="H34:J34"/>
    <mergeCell ref="K34:M34"/>
    <mergeCell ref="N34:P34"/>
    <mergeCell ref="Q34:T34"/>
    <mergeCell ref="U34:W34"/>
    <mergeCell ref="X34:Z34"/>
    <mergeCell ref="AA34:AC34"/>
    <mergeCell ref="AD34:AF34"/>
    <mergeCell ref="A33:D33"/>
    <mergeCell ref="E33:G33"/>
    <mergeCell ref="H33:J33"/>
    <mergeCell ref="K33:M33"/>
    <mergeCell ref="N33:P33"/>
    <mergeCell ref="Q33:T33"/>
    <mergeCell ref="U33:W33"/>
    <mergeCell ref="X33:Z33"/>
    <mergeCell ref="AA33:AC33"/>
    <mergeCell ref="AD35:AF35"/>
    <mergeCell ref="A36:D36"/>
    <mergeCell ref="E36:G36"/>
    <mergeCell ref="H36:J36"/>
    <mergeCell ref="K36:M36"/>
    <mergeCell ref="N36:P36"/>
    <mergeCell ref="Q36:T36"/>
    <mergeCell ref="U36:W36"/>
    <mergeCell ref="X36:Z36"/>
    <mergeCell ref="AA36:AC36"/>
    <mergeCell ref="AD36:AF36"/>
    <mergeCell ref="A35:D35"/>
    <mergeCell ref="E35:G35"/>
    <mergeCell ref="H35:J35"/>
    <mergeCell ref="K35:M35"/>
    <mergeCell ref="N35:P35"/>
    <mergeCell ref="Q35:T35"/>
    <mergeCell ref="U35:W35"/>
    <mergeCell ref="X35:Z35"/>
    <mergeCell ref="AA35:AC35"/>
    <mergeCell ref="AD37:AF37"/>
    <mergeCell ref="A38:D38"/>
    <mergeCell ref="E38:G38"/>
    <mergeCell ref="H38:J38"/>
    <mergeCell ref="K38:M38"/>
    <mergeCell ref="N38:P38"/>
    <mergeCell ref="Q38:T38"/>
    <mergeCell ref="U38:W38"/>
    <mergeCell ref="X38:Z38"/>
    <mergeCell ref="AA38:AC38"/>
    <mergeCell ref="AD38:AF38"/>
    <mergeCell ref="A37:D37"/>
    <mergeCell ref="E37:G37"/>
    <mergeCell ref="H37:J37"/>
    <mergeCell ref="K37:M37"/>
    <mergeCell ref="N37:P37"/>
    <mergeCell ref="Q37:T37"/>
    <mergeCell ref="U37:W37"/>
    <mergeCell ref="X37:Z37"/>
    <mergeCell ref="AA37:AC37"/>
    <mergeCell ref="AD39:AF39"/>
    <mergeCell ref="A40:D40"/>
    <mergeCell ref="E40:G40"/>
    <mergeCell ref="H40:J40"/>
    <mergeCell ref="K40:M40"/>
    <mergeCell ref="N40:P40"/>
    <mergeCell ref="Q40:T40"/>
    <mergeCell ref="U40:W40"/>
    <mergeCell ref="X40:Z40"/>
    <mergeCell ref="AA40:AC40"/>
    <mergeCell ref="AD40:AF40"/>
    <mergeCell ref="A39:D39"/>
    <mergeCell ref="E39:G39"/>
    <mergeCell ref="H39:J39"/>
    <mergeCell ref="K39:M39"/>
    <mergeCell ref="N39:P39"/>
    <mergeCell ref="Q39:T39"/>
    <mergeCell ref="U39:W39"/>
    <mergeCell ref="X39:Z39"/>
    <mergeCell ref="AA39:AC39"/>
    <mergeCell ref="A41:D41"/>
    <mergeCell ref="E41:G41"/>
    <mergeCell ref="H41:J41"/>
    <mergeCell ref="K41:M41"/>
    <mergeCell ref="N41:P41"/>
    <mergeCell ref="Q41:T41"/>
    <mergeCell ref="U41:W41"/>
    <mergeCell ref="X41:Z41"/>
    <mergeCell ref="AA41:AC41"/>
    <mergeCell ref="A42:D42"/>
    <mergeCell ref="E42:G42"/>
    <mergeCell ref="H42:J42"/>
    <mergeCell ref="K42:M42"/>
    <mergeCell ref="N42:P42"/>
    <mergeCell ref="AD43:AF43"/>
    <mergeCell ref="A44:D44"/>
    <mergeCell ref="E44:G44"/>
    <mergeCell ref="H44:J44"/>
    <mergeCell ref="K44:M44"/>
    <mergeCell ref="N44:P44"/>
    <mergeCell ref="Q42:T42"/>
    <mergeCell ref="U42:W42"/>
    <mergeCell ref="X42:Z42"/>
    <mergeCell ref="AA42:AC42"/>
    <mergeCell ref="AD42:AF42"/>
    <mergeCell ref="A43:D43"/>
    <mergeCell ref="E43:G43"/>
    <mergeCell ref="H43:J43"/>
    <mergeCell ref="K43:M43"/>
    <mergeCell ref="N43:P43"/>
    <mergeCell ref="Q43:T43"/>
    <mergeCell ref="U43:W43"/>
    <mergeCell ref="X43:Z43"/>
    <mergeCell ref="AA43:AC43"/>
    <mergeCell ref="Q45:T45"/>
    <mergeCell ref="U45:W45"/>
    <mergeCell ref="X45:Z45"/>
    <mergeCell ref="AA45:AC45"/>
    <mergeCell ref="AD41:AF41"/>
    <mergeCell ref="AD45:AF45"/>
    <mergeCell ref="Q44:T44"/>
    <mergeCell ref="U44:W44"/>
    <mergeCell ref="X44:Z44"/>
    <mergeCell ref="AA44:AC44"/>
    <mergeCell ref="AD44:AF44"/>
    <mergeCell ref="A45:D45"/>
    <mergeCell ref="E45:G45"/>
    <mergeCell ref="H45:J45"/>
    <mergeCell ref="K45:M45"/>
    <mergeCell ref="N45:P45"/>
  </mergeCells>
  <phoneticPr fontId="1"/>
  <pageMargins left="0.70866141732283472" right="0.70866141732283472" top="0.74803149606299213" bottom="0.74803149606299213" header="0.31496062992125984" footer="0.31496062992125984"/>
  <pageSetup paperSize="9" scale="88" firstPageNumber="15" orientation="portrait" r:id="rId1"/>
  <headerFooter scaleWithDoc="0">
    <oddFooter>&amp;C- 23 -</oddFooter>
    <firstFooter>&amp;C- 15 -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5940A-1CF7-42B3-B867-C56CA0D293C0}">
  <sheetPr>
    <tabColor theme="0"/>
    <pageSetUpPr fitToPage="1"/>
  </sheetPr>
  <dimension ref="A1:AF45"/>
  <sheetViews>
    <sheetView zoomScaleNormal="100" zoomScaleSheetLayoutView="100" workbookViewId="0">
      <selection activeCell="BB5" sqref="BB5"/>
    </sheetView>
  </sheetViews>
  <sheetFormatPr defaultColWidth="3.125" defaultRowHeight="20.25" customHeight="1"/>
  <cols>
    <col min="1" max="16384" width="3.125" style="1"/>
  </cols>
  <sheetData>
    <row r="1" spans="1:32" ht="20.25" customHeight="1">
      <c r="A1" s="1" t="s">
        <v>219</v>
      </c>
    </row>
    <row r="2" spans="1:32" ht="20.25" customHeight="1">
      <c r="A2" s="226" t="s">
        <v>220</v>
      </c>
      <c r="B2" s="223"/>
      <c r="C2" s="223"/>
      <c r="D2" s="223"/>
      <c r="E2" s="223" t="s">
        <v>134</v>
      </c>
      <c r="F2" s="223"/>
      <c r="G2" s="223"/>
      <c r="H2" s="223" t="s">
        <v>107</v>
      </c>
      <c r="I2" s="223"/>
      <c r="J2" s="223"/>
      <c r="K2" s="223"/>
      <c r="L2" s="223"/>
      <c r="M2" s="223"/>
      <c r="N2" s="223"/>
      <c r="O2" s="223"/>
      <c r="P2" s="223"/>
      <c r="Q2" s="223" t="s">
        <v>220</v>
      </c>
      <c r="R2" s="223"/>
      <c r="S2" s="223"/>
      <c r="T2" s="223"/>
      <c r="U2" s="223" t="s">
        <v>134</v>
      </c>
      <c r="V2" s="223"/>
      <c r="W2" s="223"/>
      <c r="X2" s="223" t="s">
        <v>107</v>
      </c>
      <c r="Y2" s="223"/>
      <c r="Z2" s="223"/>
      <c r="AA2" s="223"/>
      <c r="AB2" s="223"/>
      <c r="AC2" s="223"/>
      <c r="AD2" s="223"/>
      <c r="AE2" s="223"/>
      <c r="AF2" s="224"/>
    </row>
    <row r="3" spans="1:32" ht="20.25" customHeight="1">
      <c r="A3" s="226"/>
      <c r="B3" s="223"/>
      <c r="C3" s="223"/>
      <c r="D3" s="223"/>
      <c r="E3" s="223"/>
      <c r="F3" s="223"/>
      <c r="G3" s="223"/>
      <c r="H3" s="223" t="s">
        <v>221</v>
      </c>
      <c r="I3" s="223"/>
      <c r="J3" s="223"/>
      <c r="K3" s="223" t="s">
        <v>110</v>
      </c>
      <c r="L3" s="223"/>
      <c r="M3" s="223"/>
      <c r="N3" s="223" t="s">
        <v>111</v>
      </c>
      <c r="O3" s="223"/>
      <c r="P3" s="223"/>
      <c r="Q3" s="223"/>
      <c r="R3" s="223"/>
      <c r="S3" s="223"/>
      <c r="T3" s="223"/>
      <c r="U3" s="223"/>
      <c r="V3" s="223"/>
      <c r="W3" s="223"/>
      <c r="X3" s="223" t="s">
        <v>221</v>
      </c>
      <c r="Y3" s="223"/>
      <c r="Z3" s="223"/>
      <c r="AA3" s="223" t="s">
        <v>110</v>
      </c>
      <c r="AB3" s="223"/>
      <c r="AC3" s="223"/>
      <c r="AD3" s="223" t="s">
        <v>111</v>
      </c>
      <c r="AE3" s="223"/>
      <c r="AF3" s="224"/>
    </row>
    <row r="4" spans="1:32" ht="20.25" customHeight="1">
      <c r="A4" s="237"/>
      <c r="B4" s="237"/>
      <c r="C4" s="237"/>
      <c r="D4" s="237"/>
      <c r="E4" s="281" t="s">
        <v>112</v>
      </c>
      <c r="F4" s="236"/>
      <c r="G4" s="236"/>
      <c r="H4" s="230" t="s">
        <v>114</v>
      </c>
      <c r="I4" s="230"/>
      <c r="J4" s="230"/>
      <c r="K4" s="230" t="s">
        <v>114</v>
      </c>
      <c r="L4" s="230"/>
      <c r="M4" s="230"/>
      <c r="N4" s="230" t="s">
        <v>114</v>
      </c>
      <c r="O4" s="230"/>
      <c r="P4" s="232"/>
      <c r="Q4" s="248"/>
      <c r="R4" s="237"/>
      <c r="S4" s="237"/>
      <c r="T4" s="237"/>
      <c r="U4" s="230" t="s">
        <v>112</v>
      </c>
      <c r="V4" s="230"/>
      <c r="W4" s="230"/>
      <c r="X4" s="230" t="s">
        <v>114</v>
      </c>
      <c r="Y4" s="230"/>
      <c r="Z4" s="230"/>
      <c r="AA4" s="230" t="s">
        <v>114</v>
      </c>
      <c r="AB4" s="230"/>
      <c r="AC4" s="230"/>
      <c r="AD4" s="230" t="s">
        <v>114</v>
      </c>
      <c r="AE4" s="230"/>
      <c r="AF4" s="230"/>
    </row>
    <row r="5" spans="1:32" ht="20.25" customHeight="1">
      <c r="A5" s="376" t="s">
        <v>222</v>
      </c>
      <c r="B5" s="376"/>
      <c r="C5" s="376"/>
      <c r="D5" s="376"/>
      <c r="E5" s="330">
        <v>147</v>
      </c>
      <c r="F5" s="331"/>
      <c r="G5" s="331"/>
      <c r="H5" s="372">
        <v>416</v>
      </c>
      <c r="I5" s="372"/>
      <c r="J5" s="372"/>
      <c r="K5" s="372">
        <v>211</v>
      </c>
      <c r="L5" s="372"/>
      <c r="M5" s="372"/>
      <c r="N5" s="346">
        <v>205</v>
      </c>
      <c r="O5" s="346"/>
      <c r="P5" s="377"/>
      <c r="Q5" s="327" t="s">
        <v>223</v>
      </c>
      <c r="R5" s="328"/>
      <c r="S5" s="328"/>
      <c r="T5" s="328"/>
      <c r="U5" s="331">
        <v>419</v>
      </c>
      <c r="V5" s="331"/>
      <c r="W5" s="331"/>
      <c r="X5" s="331">
        <v>951</v>
      </c>
      <c r="Y5" s="331"/>
      <c r="Z5" s="331"/>
      <c r="AA5" s="331">
        <v>463</v>
      </c>
      <c r="AB5" s="331"/>
      <c r="AC5" s="331"/>
      <c r="AD5" s="331">
        <v>488</v>
      </c>
      <c r="AE5" s="331"/>
      <c r="AF5" s="331"/>
    </row>
    <row r="6" spans="1:32" ht="20.25" customHeight="1">
      <c r="A6" s="376" t="s">
        <v>224</v>
      </c>
      <c r="B6" s="376"/>
      <c r="C6" s="376"/>
      <c r="D6" s="376"/>
      <c r="E6" s="229" t="s">
        <v>225</v>
      </c>
      <c r="F6" s="230"/>
      <c r="G6" s="230"/>
      <c r="H6" s="230" t="s">
        <v>225</v>
      </c>
      <c r="I6" s="230"/>
      <c r="J6" s="230"/>
      <c r="K6" s="230" t="s">
        <v>225</v>
      </c>
      <c r="L6" s="230"/>
      <c r="M6" s="230"/>
      <c r="N6" s="230" t="s">
        <v>225</v>
      </c>
      <c r="O6" s="230"/>
      <c r="P6" s="232"/>
      <c r="Q6" s="327" t="s">
        <v>226</v>
      </c>
      <c r="R6" s="328"/>
      <c r="S6" s="328"/>
      <c r="T6" s="328"/>
      <c r="U6" s="331">
        <v>121</v>
      </c>
      <c r="V6" s="331"/>
      <c r="W6" s="331"/>
      <c r="X6" s="331">
        <v>291</v>
      </c>
      <c r="Y6" s="331"/>
      <c r="Z6" s="331"/>
      <c r="AA6" s="372">
        <v>147</v>
      </c>
      <c r="AB6" s="372"/>
      <c r="AC6" s="372"/>
      <c r="AD6" s="346">
        <v>144</v>
      </c>
      <c r="AE6" s="346"/>
      <c r="AF6" s="346"/>
    </row>
    <row r="7" spans="1:32" ht="20.25" customHeight="1">
      <c r="A7" s="380" t="s">
        <v>227</v>
      </c>
      <c r="B7" s="380"/>
      <c r="C7" s="380"/>
      <c r="D7" s="380"/>
      <c r="E7" s="330">
        <v>194</v>
      </c>
      <c r="F7" s="331"/>
      <c r="G7" s="331"/>
      <c r="H7" s="372">
        <v>507</v>
      </c>
      <c r="I7" s="372"/>
      <c r="J7" s="372"/>
      <c r="K7" s="372">
        <v>277</v>
      </c>
      <c r="L7" s="372"/>
      <c r="M7" s="372"/>
      <c r="N7" s="372">
        <v>230</v>
      </c>
      <c r="O7" s="372"/>
      <c r="P7" s="377"/>
      <c r="Q7" s="327" t="s">
        <v>228</v>
      </c>
      <c r="R7" s="328"/>
      <c r="S7" s="328"/>
      <c r="T7" s="328"/>
      <c r="U7" s="331">
        <v>99</v>
      </c>
      <c r="V7" s="331"/>
      <c r="W7" s="331"/>
      <c r="X7" s="331">
        <v>247</v>
      </c>
      <c r="Y7" s="331"/>
      <c r="Z7" s="331"/>
      <c r="AA7" s="372">
        <v>116</v>
      </c>
      <c r="AB7" s="372"/>
      <c r="AC7" s="372"/>
      <c r="AD7" s="346">
        <v>131</v>
      </c>
      <c r="AE7" s="346"/>
      <c r="AF7" s="346"/>
    </row>
    <row r="8" spans="1:32" ht="20.25" customHeight="1">
      <c r="A8" s="380" t="s">
        <v>229</v>
      </c>
      <c r="B8" s="380"/>
      <c r="C8" s="380"/>
      <c r="D8" s="380"/>
      <c r="E8" s="229" t="s">
        <v>225</v>
      </c>
      <c r="F8" s="230"/>
      <c r="G8" s="230"/>
      <c r="H8" s="230" t="s">
        <v>225</v>
      </c>
      <c r="I8" s="230"/>
      <c r="J8" s="230"/>
      <c r="K8" s="230" t="s">
        <v>225</v>
      </c>
      <c r="L8" s="230"/>
      <c r="M8" s="230"/>
      <c r="N8" s="230" t="s">
        <v>225</v>
      </c>
      <c r="O8" s="230"/>
      <c r="P8" s="232"/>
      <c r="Q8" s="327" t="s">
        <v>230</v>
      </c>
      <c r="R8" s="328"/>
      <c r="S8" s="328"/>
      <c r="T8" s="328"/>
      <c r="U8" s="331">
        <v>50</v>
      </c>
      <c r="V8" s="331"/>
      <c r="W8" s="331"/>
      <c r="X8" s="331">
        <v>122</v>
      </c>
      <c r="Y8" s="331"/>
      <c r="Z8" s="331"/>
      <c r="AA8" s="372">
        <v>67</v>
      </c>
      <c r="AB8" s="372"/>
      <c r="AC8" s="372"/>
      <c r="AD8" s="346">
        <v>55</v>
      </c>
      <c r="AE8" s="346"/>
      <c r="AF8" s="346"/>
    </row>
    <row r="9" spans="1:32" ht="20.25" customHeight="1">
      <c r="A9" s="380" t="s">
        <v>231</v>
      </c>
      <c r="B9" s="380"/>
      <c r="C9" s="380"/>
      <c r="D9" s="380"/>
      <c r="E9" s="229" t="s">
        <v>225</v>
      </c>
      <c r="F9" s="230"/>
      <c r="G9" s="230"/>
      <c r="H9" s="230" t="s">
        <v>225</v>
      </c>
      <c r="I9" s="230"/>
      <c r="J9" s="230"/>
      <c r="K9" s="230" t="s">
        <v>225</v>
      </c>
      <c r="L9" s="230"/>
      <c r="M9" s="230"/>
      <c r="N9" s="230" t="s">
        <v>225</v>
      </c>
      <c r="O9" s="230"/>
      <c r="P9" s="232"/>
      <c r="Q9" s="327" t="s">
        <v>232</v>
      </c>
      <c r="R9" s="328"/>
      <c r="S9" s="328"/>
      <c r="T9" s="328"/>
      <c r="U9" s="331">
        <v>136</v>
      </c>
      <c r="V9" s="331"/>
      <c r="W9" s="331"/>
      <c r="X9" s="331">
        <v>293</v>
      </c>
      <c r="Y9" s="331"/>
      <c r="Z9" s="331"/>
      <c r="AA9" s="372">
        <v>140</v>
      </c>
      <c r="AB9" s="372"/>
      <c r="AC9" s="372"/>
      <c r="AD9" s="346">
        <v>153</v>
      </c>
      <c r="AE9" s="346"/>
      <c r="AF9" s="346"/>
    </row>
    <row r="10" spans="1:32" ht="20.25" customHeight="1">
      <c r="A10" s="380"/>
      <c r="B10" s="380"/>
      <c r="C10" s="380"/>
      <c r="D10" s="380"/>
      <c r="E10" s="330"/>
      <c r="F10" s="331"/>
      <c r="G10" s="331"/>
      <c r="H10" s="372"/>
      <c r="I10" s="372"/>
      <c r="J10" s="372"/>
      <c r="K10" s="372"/>
      <c r="L10" s="372"/>
      <c r="M10" s="372"/>
      <c r="N10" s="372"/>
      <c r="O10" s="372"/>
      <c r="P10" s="377"/>
      <c r="Q10" s="327" t="s">
        <v>233</v>
      </c>
      <c r="R10" s="328"/>
      <c r="S10" s="328"/>
      <c r="T10" s="328"/>
      <c r="U10" s="331">
        <v>63</v>
      </c>
      <c r="V10" s="331"/>
      <c r="W10" s="331"/>
      <c r="X10" s="331">
        <v>144</v>
      </c>
      <c r="Y10" s="331"/>
      <c r="Z10" s="331"/>
      <c r="AA10" s="372">
        <v>67</v>
      </c>
      <c r="AB10" s="372"/>
      <c r="AC10" s="372"/>
      <c r="AD10" s="346">
        <v>77</v>
      </c>
      <c r="AE10" s="346"/>
      <c r="AF10" s="346"/>
    </row>
    <row r="11" spans="1:32" ht="20.25" customHeight="1">
      <c r="A11" s="379" t="s">
        <v>234</v>
      </c>
      <c r="B11" s="379"/>
      <c r="C11" s="379"/>
      <c r="D11" s="379"/>
      <c r="E11" s="374">
        <f>SUM(E12:E22)</f>
        <v>7328</v>
      </c>
      <c r="F11" s="344"/>
      <c r="G11" s="344"/>
      <c r="H11" s="381">
        <f>SUM(H12:H22)</f>
        <v>16284</v>
      </c>
      <c r="I11" s="381"/>
      <c r="J11" s="381"/>
      <c r="K11" s="381">
        <f>SUM(K12:K22)</f>
        <v>8139</v>
      </c>
      <c r="L11" s="381"/>
      <c r="M11" s="381"/>
      <c r="N11" s="381">
        <f>SUM(N12:N22)</f>
        <v>8145</v>
      </c>
      <c r="O11" s="381"/>
      <c r="P11" s="350"/>
      <c r="Q11" s="327" t="s">
        <v>235</v>
      </c>
      <c r="R11" s="328"/>
      <c r="S11" s="328"/>
      <c r="T11" s="328"/>
      <c r="U11" s="331">
        <v>27</v>
      </c>
      <c r="V11" s="331"/>
      <c r="W11" s="331"/>
      <c r="X11" s="331">
        <v>63</v>
      </c>
      <c r="Y11" s="331"/>
      <c r="Z11" s="331"/>
      <c r="AA11" s="372">
        <v>32</v>
      </c>
      <c r="AB11" s="372"/>
      <c r="AC11" s="372"/>
      <c r="AD11" s="346">
        <v>31</v>
      </c>
      <c r="AE11" s="346"/>
      <c r="AF11" s="346"/>
    </row>
    <row r="12" spans="1:32" ht="20.25" customHeight="1">
      <c r="A12" s="380" t="s">
        <v>236</v>
      </c>
      <c r="B12" s="380"/>
      <c r="C12" s="380"/>
      <c r="D12" s="380"/>
      <c r="E12" s="330">
        <v>151</v>
      </c>
      <c r="F12" s="331"/>
      <c r="G12" s="331"/>
      <c r="H12" s="372">
        <v>357</v>
      </c>
      <c r="I12" s="372"/>
      <c r="J12" s="372"/>
      <c r="K12" s="372">
        <v>173</v>
      </c>
      <c r="L12" s="372"/>
      <c r="M12" s="372"/>
      <c r="N12" s="346">
        <v>184</v>
      </c>
      <c r="O12" s="346"/>
      <c r="P12" s="377"/>
      <c r="Q12" s="327"/>
      <c r="R12" s="328"/>
      <c r="S12" s="328"/>
      <c r="T12" s="328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</row>
    <row r="13" spans="1:32" ht="20.25" customHeight="1">
      <c r="A13" s="380" t="s">
        <v>237</v>
      </c>
      <c r="B13" s="380"/>
      <c r="C13" s="380"/>
      <c r="D13" s="380"/>
      <c r="E13" s="330">
        <v>163</v>
      </c>
      <c r="F13" s="331"/>
      <c r="G13" s="331"/>
      <c r="H13" s="372">
        <v>333</v>
      </c>
      <c r="I13" s="372"/>
      <c r="J13" s="372"/>
      <c r="K13" s="372">
        <v>166</v>
      </c>
      <c r="L13" s="372"/>
      <c r="M13" s="372"/>
      <c r="N13" s="346">
        <v>167</v>
      </c>
      <c r="O13" s="346"/>
      <c r="P13" s="377"/>
      <c r="Q13" s="378" t="s">
        <v>238</v>
      </c>
      <c r="R13" s="342"/>
      <c r="S13" s="342"/>
      <c r="T13" s="342"/>
      <c r="U13" s="344">
        <f>SUM(U14:U21)</f>
        <v>939</v>
      </c>
      <c r="V13" s="344"/>
      <c r="W13" s="344"/>
      <c r="X13" s="344">
        <f>SUM(X14:X21)</f>
        <v>1811</v>
      </c>
      <c r="Y13" s="344"/>
      <c r="Z13" s="344"/>
      <c r="AA13" s="344">
        <f>SUM(AA14:AA21)</f>
        <v>929</v>
      </c>
      <c r="AB13" s="344"/>
      <c r="AC13" s="344"/>
      <c r="AD13" s="344">
        <f>SUM(AD14:AD21)</f>
        <v>882</v>
      </c>
      <c r="AE13" s="344"/>
      <c r="AF13" s="344"/>
    </row>
    <row r="14" spans="1:32" ht="20.25" customHeight="1">
      <c r="A14" s="380" t="s">
        <v>239</v>
      </c>
      <c r="B14" s="380"/>
      <c r="C14" s="380"/>
      <c r="D14" s="380"/>
      <c r="E14" s="330">
        <v>43</v>
      </c>
      <c r="F14" s="331"/>
      <c r="G14" s="331"/>
      <c r="H14" s="372">
        <v>116</v>
      </c>
      <c r="I14" s="372"/>
      <c r="J14" s="372"/>
      <c r="K14" s="372">
        <v>56</v>
      </c>
      <c r="L14" s="372"/>
      <c r="M14" s="372"/>
      <c r="N14" s="346">
        <v>60</v>
      </c>
      <c r="O14" s="346"/>
      <c r="P14" s="377"/>
      <c r="Q14" s="327" t="s">
        <v>240</v>
      </c>
      <c r="R14" s="328"/>
      <c r="S14" s="328"/>
      <c r="T14" s="328"/>
      <c r="U14" s="331">
        <v>188</v>
      </c>
      <c r="V14" s="331"/>
      <c r="W14" s="331"/>
      <c r="X14" s="372">
        <v>374</v>
      </c>
      <c r="Y14" s="372"/>
      <c r="Z14" s="372"/>
      <c r="AA14" s="372">
        <v>193</v>
      </c>
      <c r="AB14" s="372"/>
      <c r="AC14" s="372"/>
      <c r="AD14" s="346">
        <v>181</v>
      </c>
      <c r="AE14" s="346"/>
      <c r="AF14" s="346"/>
    </row>
    <row r="15" spans="1:32" ht="20.25" customHeight="1">
      <c r="A15" s="380" t="s">
        <v>241</v>
      </c>
      <c r="B15" s="380"/>
      <c r="C15" s="380"/>
      <c r="D15" s="380"/>
      <c r="E15" s="330">
        <v>465</v>
      </c>
      <c r="F15" s="331"/>
      <c r="G15" s="331"/>
      <c r="H15" s="372">
        <v>1011</v>
      </c>
      <c r="I15" s="372"/>
      <c r="J15" s="372"/>
      <c r="K15" s="372">
        <v>501</v>
      </c>
      <c r="L15" s="372"/>
      <c r="M15" s="372"/>
      <c r="N15" s="346">
        <v>510</v>
      </c>
      <c r="O15" s="346"/>
      <c r="P15" s="377"/>
      <c r="Q15" s="327" t="s">
        <v>242</v>
      </c>
      <c r="R15" s="328"/>
      <c r="S15" s="328"/>
      <c r="T15" s="328"/>
      <c r="U15" s="331">
        <v>184</v>
      </c>
      <c r="V15" s="331"/>
      <c r="W15" s="331"/>
      <c r="X15" s="372">
        <v>371</v>
      </c>
      <c r="Y15" s="372"/>
      <c r="Z15" s="372"/>
      <c r="AA15" s="372">
        <v>188</v>
      </c>
      <c r="AB15" s="372"/>
      <c r="AC15" s="372"/>
      <c r="AD15" s="346">
        <v>183</v>
      </c>
      <c r="AE15" s="346"/>
      <c r="AF15" s="346"/>
    </row>
    <row r="16" spans="1:32" ht="20.25" customHeight="1">
      <c r="A16" s="380" t="s">
        <v>243</v>
      </c>
      <c r="B16" s="380"/>
      <c r="C16" s="380"/>
      <c r="D16" s="380"/>
      <c r="E16" s="330">
        <v>81</v>
      </c>
      <c r="F16" s="331"/>
      <c r="G16" s="331"/>
      <c r="H16" s="372">
        <v>187</v>
      </c>
      <c r="I16" s="372"/>
      <c r="J16" s="372"/>
      <c r="K16" s="372">
        <v>100</v>
      </c>
      <c r="L16" s="372"/>
      <c r="M16" s="372"/>
      <c r="N16" s="346">
        <v>87</v>
      </c>
      <c r="O16" s="346"/>
      <c r="P16" s="377"/>
      <c r="Q16" s="327" t="s">
        <v>244</v>
      </c>
      <c r="R16" s="328"/>
      <c r="S16" s="328"/>
      <c r="T16" s="328"/>
      <c r="U16" s="331">
        <v>124</v>
      </c>
      <c r="V16" s="331"/>
      <c r="W16" s="331"/>
      <c r="X16" s="372">
        <v>262</v>
      </c>
      <c r="Y16" s="372"/>
      <c r="Z16" s="372"/>
      <c r="AA16" s="372">
        <v>131</v>
      </c>
      <c r="AB16" s="372"/>
      <c r="AC16" s="372"/>
      <c r="AD16" s="346">
        <v>131</v>
      </c>
      <c r="AE16" s="346"/>
      <c r="AF16" s="346"/>
    </row>
    <row r="17" spans="1:32" ht="20.25" customHeight="1">
      <c r="A17" s="380" t="s">
        <v>245</v>
      </c>
      <c r="B17" s="380"/>
      <c r="C17" s="380"/>
      <c r="D17" s="380"/>
      <c r="E17" s="330">
        <v>72</v>
      </c>
      <c r="F17" s="331"/>
      <c r="G17" s="331"/>
      <c r="H17" s="372">
        <v>175</v>
      </c>
      <c r="I17" s="372"/>
      <c r="J17" s="372"/>
      <c r="K17" s="372">
        <v>99</v>
      </c>
      <c r="L17" s="372"/>
      <c r="M17" s="372"/>
      <c r="N17" s="346">
        <v>76</v>
      </c>
      <c r="O17" s="346"/>
      <c r="P17" s="377"/>
      <c r="Q17" s="327" t="s">
        <v>246</v>
      </c>
      <c r="R17" s="328"/>
      <c r="S17" s="328"/>
      <c r="T17" s="328"/>
      <c r="U17" s="331">
        <v>6</v>
      </c>
      <c r="V17" s="331"/>
      <c r="W17" s="331"/>
      <c r="X17" s="372">
        <v>10</v>
      </c>
      <c r="Y17" s="372"/>
      <c r="Z17" s="372"/>
      <c r="AA17" s="372">
        <v>5</v>
      </c>
      <c r="AB17" s="372"/>
      <c r="AC17" s="372"/>
      <c r="AD17" s="346">
        <v>5</v>
      </c>
      <c r="AE17" s="346"/>
      <c r="AF17" s="346"/>
    </row>
    <row r="18" spans="1:32" ht="20.25" customHeight="1">
      <c r="A18" s="380" t="s">
        <v>247</v>
      </c>
      <c r="B18" s="380"/>
      <c r="C18" s="380"/>
      <c r="D18" s="380"/>
      <c r="E18" s="330">
        <v>117</v>
      </c>
      <c r="F18" s="331"/>
      <c r="G18" s="331"/>
      <c r="H18" s="372">
        <v>246</v>
      </c>
      <c r="I18" s="372"/>
      <c r="J18" s="372"/>
      <c r="K18" s="372">
        <v>124</v>
      </c>
      <c r="L18" s="372"/>
      <c r="M18" s="372"/>
      <c r="N18" s="346">
        <v>122</v>
      </c>
      <c r="O18" s="346"/>
      <c r="P18" s="377"/>
      <c r="Q18" s="327" t="s">
        <v>248</v>
      </c>
      <c r="R18" s="328"/>
      <c r="S18" s="328"/>
      <c r="T18" s="328"/>
      <c r="U18" s="331">
        <v>7</v>
      </c>
      <c r="V18" s="331"/>
      <c r="W18" s="331"/>
      <c r="X18" s="372">
        <v>10</v>
      </c>
      <c r="Y18" s="372"/>
      <c r="Z18" s="372"/>
      <c r="AA18" s="372">
        <v>4</v>
      </c>
      <c r="AB18" s="372"/>
      <c r="AC18" s="372"/>
      <c r="AD18" s="346">
        <v>6</v>
      </c>
      <c r="AE18" s="346"/>
      <c r="AF18" s="346"/>
    </row>
    <row r="19" spans="1:32" ht="20.25" customHeight="1">
      <c r="A19" s="380" t="s">
        <v>249</v>
      </c>
      <c r="B19" s="380"/>
      <c r="C19" s="380"/>
      <c r="D19" s="380"/>
      <c r="E19" s="330">
        <v>290</v>
      </c>
      <c r="F19" s="331"/>
      <c r="G19" s="331"/>
      <c r="H19" s="372">
        <v>514</v>
      </c>
      <c r="I19" s="372"/>
      <c r="J19" s="372"/>
      <c r="K19" s="372">
        <v>237</v>
      </c>
      <c r="L19" s="372"/>
      <c r="M19" s="372"/>
      <c r="N19" s="346">
        <v>277</v>
      </c>
      <c r="O19" s="346"/>
      <c r="P19" s="377"/>
      <c r="Q19" s="327" t="s">
        <v>250</v>
      </c>
      <c r="R19" s="328"/>
      <c r="S19" s="328"/>
      <c r="T19" s="328"/>
      <c r="U19" s="331">
        <v>120</v>
      </c>
      <c r="V19" s="331"/>
      <c r="W19" s="331"/>
      <c r="X19" s="372">
        <v>245</v>
      </c>
      <c r="Y19" s="372"/>
      <c r="Z19" s="372"/>
      <c r="AA19" s="372">
        <v>120</v>
      </c>
      <c r="AB19" s="372"/>
      <c r="AC19" s="372"/>
      <c r="AD19" s="346">
        <v>125</v>
      </c>
      <c r="AE19" s="346"/>
      <c r="AF19" s="346"/>
    </row>
    <row r="20" spans="1:32" ht="20.25" customHeight="1">
      <c r="A20" s="380" t="s">
        <v>251</v>
      </c>
      <c r="B20" s="380"/>
      <c r="C20" s="380"/>
      <c r="D20" s="380"/>
      <c r="E20" s="330">
        <v>4772</v>
      </c>
      <c r="F20" s="331"/>
      <c r="G20" s="331"/>
      <c r="H20" s="372">
        <v>10692</v>
      </c>
      <c r="I20" s="372"/>
      <c r="J20" s="372"/>
      <c r="K20" s="372">
        <v>5352</v>
      </c>
      <c r="L20" s="372"/>
      <c r="M20" s="372"/>
      <c r="N20" s="346">
        <v>5340</v>
      </c>
      <c r="O20" s="346"/>
      <c r="P20" s="377"/>
      <c r="Q20" s="327" t="s">
        <v>252</v>
      </c>
      <c r="R20" s="328"/>
      <c r="S20" s="328"/>
      <c r="T20" s="328"/>
      <c r="U20" s="331">
        <v>62</v>
      </c>
      <c r="V20" s="331"/>
      <c r="W20" s="331"/>
      <c r="X20" s="372">
        <v>119</v>
      </c>
      <c r="Y20" s="372"/>
      <c r="Z20" s="372"/>
      <c r="AA20" s="372">
        <v>67</v>
      </c>
      <c r="AB20" s="372"/>
      <c r="AC20" s="372"/>
      <c r="AD20" s="346">
        <v>52</v>
      </c>
      <c r="AE20" s="346"/>
      <c r="AF20" s="346"/>
    </row>
    <row r="21" spans="1:32" ht="20.25" customHeight="1">
      <c r="A21" s="380" t="s">
        <v>253</v>
      </c>
      <c r="B21" s="380"/>
      <c r="C21" s="380"/>
      <c r="D21" s="380"/>
      <c r="E21" s="330">
        <v>723</v>
      </c>
      <c r="F21" s="331"/>
      <c r="G21" s="331"/>
      <c r="H21" s="372">
        <v>1661</v>
      </c>
      <c r="I21" s="372"/>
      <c r="J21" s="372"/>
      <c r="K21" s="372">
        <v>831</v>
      </c>
      <c r="L21" s="372"/>
      <c r="M21" s="372"/>
      <c r="N21" s="346">
        <v>830</v>
      </c>
      <c r="O21" s="346"/>
      <c r="P21" s="377"/>
      <c r="Q21" s="327" t="s">
        <v>254</v>
      </c>
      <c r="R21" s="328"/>
      <c r="S21" s="328"/>
      <c r="T21" s="328"/>
      <c r="U21" s="331">
        <v>248</v>
      </c>
      <c r="V21" s="331"/>
      <c r="W21" s="331"/>
      <c r="X21" s="372">
        <v>420</v>
      </c>
      <c r="Y21" s="372"/>
      <c r="Z21" s="372"/>
      <c r="AA21" s="372">
        <v>221</v>
      </c>
      <c r="AB21" s="372"/>
      <c r="AC21" s="372"/>
      <c r="AD21" s="346">
        <v>199</v>
      </c>
      <c r="AE21" s="346"/>
      <c r="AF21" s="346"/>
    </row>
    <row r="22" spans="1:32" ht="20.25" customHeight="1">
      <c r="A22" s="380" t="s">
        <v>255</v>
      </c>
      <c r="B22" s="380"/>
      <c r="C22" s="380"/>
      <c r="D22" s="380"/>
      <c r="E22" s="330">
        <v>451</v>
      </c>
      <c r="F22" s="331"/>
      <c r="G22" s="331"/>
      <c r="H22" s="372">
        <v>992</v>
      </c>
      <c r="I22" s="372"/>
      <c r="J22" s="372"/>
      <c r="K22" s="372">
        <v>500</v>
      </c>
      <c r="L22" s="372"/>
      <c r="M22" s="372"/>
      <c r="N22" s="346">
        <v>492</v>
      </c>
      <c r="O22" s="346"/>
      <c r="P22" s="377"/>
      <c r="Q22" s="327"/>
      <c r="R22" s="328"/>
      <c r="S22" s="328"/>
      <c r="T22" s="328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</row>
    <row r="23" spans="1:32" ht="20.25" customHeight="1">
      <c r="A23" s="380"/>
      <c r="B23" s="380"/>
      <c r="C23" s="380"/>
      <c r="D23" s="380"/>
      <c r="E23" s="330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75"/>
      <c r="Q23" s="378" t="s">
        <v>256</v>
      </c>
      <c r="R23" s="342"/>
      <c r="S23" s="342"/>
      <c r="T23" s="342"/>
      <c r="U23" s="344">
        <f>SUM(U24:U28)</f>
        <v>804</v>
      </c>
      <c r="V23" s="344"/>
      <c r="W23" s="344"/>
      <c r="X23" s="344">
        <f>SUM(X24:X28)</f>
        <v>1698</v>
      </c>
      <c r="Y23" s="344"/>
      <c r="Z23" s="344"/>
      <c r="AA23" s="344">
        <f>SUM(AA24:AA28)</f>
        <v>852</v>
      </c>
      <c r="AB23" s="344"/>
      <c r="AC23" s="344"/>
      <c r="AD23" s="344">
        <f>SUM(AD24:AD28)</f>
        <v>846</v>
      </c>
      <c r="AE23" s="344"/>
      <c r="AF23" s="344"/>
    </row>
    <row r="24" spans="1:32" ht="20.25" customHeight="1">
      <c r="A24" s="379" t="s">
        <v>257</v>
      </c>
      <c r="B24" s="379"/>
      <c r="C24" s="379"/>
      <c r="D24" s="379"/>
      <c r="E24" s="374">
        <f>SUM(E25:E32)</f>
        <v>8814</v>
      </c>
      <c r="F24" s="344"/>
      <c r="G24" s="344"/>
      <c r="H24" s="344">
        <f>SUM(H25:H32)</f>
        <v>19729</v>
      </c>
      <c r="I24" s="344"/>
      <c r="J24" s="344"/>
      <c r="K24" s="344">
        <f>SUM(K25:K32)</f>
        <v>9952</v>
      </c>
      <c r="L24" s="344"/>
      <c r="M24" s="344"/>
      <c r="N24" s="344">
        <f>SUM(N25:N32)</f>
        <v>9777</v>
      </c>
      <c r="O24" s="344"/>
      <c r="P24" s="345"/>
      <c r="Q24" s="327" t="s">
        <v>258</v>
      </c>
      <c r="R24" s="328"/>
      <c r="S24" s="328"/>
      <c r="T24" s="328"/>
      <c r="U24" s="331">
        <v>140</v>
      </c>
      <c r="V24" s="331"/>
      <c r="W24" s="331"/>
      <c r="X24" s="372">
        <v>302</v>
      </c>
      <c r="Y24" s="372"/>
      <c r="Z24" s="372"/>
      <c r="AA24" s="372">
        <v>151</v>
      </c>
      <c r="AB24" s="372"/>
      <c r="AC24" s="372"/>
      <c r="AD24" s="346">
        <v>151</v>
      </c>
      <c r="AE24" s="346"/>
      <c r="AF24" s="346"/>
    </row>
    <row r="25" spans="1:32" ht="20.25" customHeight="1">
      <c r="A25" s="380" t="s">
        <v>259</v>
      </c>
      <c r="B25" s="380"/>
      <c r="C25" s="380"/>
      <c r="D25" s="380"/>
      <c r="E25" s="330">
        <v>2735</v>
      </c>
      <c r="F25" s="331"/>
      <c r="G25" s="331"/>
      <c r="H25" s="372">
        <v>5799</v>
      </c>
      <c r="I25" s="372"/>
      <c r="J25" s="372"/>
      <c r="K25" s="372">
        <v>2945</v>
      </c>
      <c r="L25" s="372"/>
      <c r="M25" s="372"/>
      <c r="N25" s="346">
        <v>2854</v>
      </c>
      <c r="O25" s="346"/>
      <c r="P25" s="377"/>
      <c r="Q25" s="327" t="s">
        <v>260</v>
      </c>
      <c r="R25" s="328"/>
      <c r="S25" s="328"/>
      <c r="T25" s="328"/>
      <c r="U25" s="331">
        <v>212</v>
      </c>
      <c r="V25" s="331"/>
      <c r="W25" s="331"/>
      <c r="X25" s="372">
        <v>426</v>
      </c>
      <c r="Y25" s="372"/>
      <c r="Z25" s="372"/>
      <c r="AA25" s="372">
        <v>199</v>
      </c>
      <c r="AB25" s="372"/>
      <c r="AC25" s="372"/>
      <c r="AD25" s="346">
        <v>227</v>
      </c>
      <c r="AE25" s="346"/>
      <c r="AF25" s="346"/>
    </row>
    <row r="26" spans="1:32" ht="20.25" customHeight="1">
      <c r="A26" s="380" t="s">
        <v>261</v>
      </c>
      <c r="B26" s="380"/>
      <c r="C26" s="380"/>
      <c r="D26" s="380"/>
      <c r="E26" s="330">
        <v>1706</v>
      </c>
      <c r="F26" s="331"/>
      <c r="G26" s="331"/>
      <c r="H26" s="372">
        <v>4075</v>
      </c>
      <c r="I26" s="372"/>
      <c r="J26" s="372"/>
      <c r="K26" s="372">
        <v>2091</v>
      </c>
      <c r="L26" s="372"/>
      <c r="M26" s="372"/>
      <c r="N26" s="346">
        <v>1984</v>
      </c>
      <c r="O26" s="346"/>
      <c r="P26" s="377"/>
      <c r="Q26" s="327" t="s">
        <v>262</v>
      </c>
      <c r="R26" s="328"/>
      <c r="S26" s="328"/>
      <c r="T26" s="328"/>
      <c r="U26" s="331">
        <v>104</v>
      </c>
      <c r="V26" s="331"/>
      <c r="W26" s="331"/>
      <c r="X26" s="372">
        <v>229</v>
      </c>
      <c r="Y26" s="372"/>
      <c r="Z26" s="372"/>
      <c r="AA26" s="372">
        <v>118</v>
      </c>
      <c r="AB26" s="372"/>
      <c r="AC26" s="372"/>
      <c r="AD26" s="346">
        <v>111</v>
      </c>
      <c r="AE26" s="346"/>
      <c r="AF26" s="346"/>
    </row>
    <row r="27" spans="1:32" ht="20.25" customHeight="1">
      <c r="A27" s="380" t="s">
        <v>263</v>
      </c>
      <c r="B27" s="380"/>
      <c r="C27" s="380"/>
      <c r="D27" s="380"/>
      <c r="E27" s="330">
        <v>2736</v>
      </c>
      <c r="F27" s="331"/>
      <c r="G27" s="331"/>
      <c r="H27" s="372">
        <v>6102</v>
      </c>
      <c r="I27" s="372"/>
      <c r="J27" s="372"/>
      <c r="K27" s="372">
        <v>3011</v>
      </c>
      <c r="L27" s="372"/>
      <c r="M27" s="372"/>
      <c r="N27" s="346">
        <v>3091</v>
      </c>
      <c r="O27" s="346"/>
      <c r="P27" s="377"/>
      <c r="Q27" s="327" t="s">
        <v>264</v>
      </c>
      <c r="R27" s="328"/>
      <c r="S27" s="328"/>
      <c r="T27" s="328"/>
      <c r="U27" s="331">
        <v>175</v>
      </c>
      <c r="V27" s="331"/>
      <c r="W27" s="331"/>
      <c r="X27" s="372">
        <v>397</v>
      </c>
      <c r="Y27" s="372"/>
      <c r="Z27" s="372"/>
      <c r="AA27" s="372">
        <v>214</v>
      </c>
      <c r="AB27" s="372"/>
      <c r="AC27" s="372"/>
      <c r="AD27" s="346">
        <v>183</v>
      </c>
      <c r="AE27" s="346"/>
      <c r="AF27" s="346"/>
    </row>
    <row r="28" spans="1:32" ht="20.25" customHeight="1">
      <c r="A28" s="380" t="s">
        <v>265</v>
      </c>
      <c r="B28" s="380"/>
      <c r="C28" s="380"/>
      <c r="D28" s="380"/>
      <c r="E28" s="330">
        <v>272</v>
      </c>
      <c r="F28" s="331"/>
      <c r="G28" s="331"/>
      <c r="H28" s="372">
        <v>514</v>
      </c>
      <c r="I28" s="372"/>
      <c r="J28" s="372"/>
      <c r="K28" s="372">
        <v>282</v>
      </c>
      <c r="L28" s="372"/>
      <c r="M28" s="372"/>
      <c r="N28" s="346">
        <v>232</v>
      </c>
      <c r="O28" s="346"/>
      <c r="P28" s="377"/>
      <c r="Q28" s="327" t="s">
        <v>266</v>
      </c>
      <c r="R28" s="328"/>
      <c r="S28" s="328"/>
      <c r="T28" s="328"/>
      <c r="U28" s="331">
        <v>173</v>
      </c>
      <c r="V28" s="331"/>
      <c r="W28" s="331"/>
      <c r="X28" s="372">
        <v>344</v>
      </c>
      <c r="Y28" s="372"/>
      <c r="Z28" s="372"/>
      <c r="AA28" s="372">
        <v>170</v>
      </c>
      <c r="AB28" s="372"/>
      <c r="AC28" s="372"/>
      <c r="AD28" s="346">
        <v>174</v>
      </c>
      <c r="AE28" s="346"/>
      <c r="AF28" s="346"/>
    </row>
    <row r="29" spans="1:32" ht="20.25" customHeight="1">
      <c r="A29" s="380" t="s">
        <v>267</v>
      </c>
      <c r="B29" s="380"/>
      <c r="C29" s="380"/>
      <c r="D29" s="380"/>
      <c r="E29" s="330">
        <v>200</v>
      </c>
      <c r="F29" s="331"/>
      <c r="G29" s="331"/>
      <c r="H29" s="372">
        <v>467</v>
      </c>
      <c r="I29" s="372"/>
      <c r="J29" s="372"/>
      <c r="K29" s="372">
        <v>229</v>
      </c>
      <c r="L29" s="372"/>
      <c r="M29" s="372"/>
      <c r="N29" s="346">
        <v>238</v>
      </c>
      <c r="O29" s="346"/>
      <c r="P29" s="377"/>
      <c r="Q29" s="327"/>
      <c r="R29" s="328"/>
      <c r="S29" s="328"/>
      <c r="T29" s="328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</row>
    <row r="30" spans="1:32" ht="20.25" customHeight="1">
      <c r="A30" s="380" t="s">
        <v>268</v>
      </c>
      <c r="B30" s="380"/>
      <c r="C30" s="380"/>
      <c r="D30" s="380"/>
      <c r="E30" s="330">
        <v>478</v>
      </c>
      <c r="F30" s="331"/>
      <c r="G30" s="331"/>
      <c r="H30" s="372">
        <v>1085</v>
      </c>
      <c r="I30" s="372"/>
      <c r="J30" s="372"/>
      <c r="K30" s="372">
        <v>530</v>
      </c>
      <c r="L30" s="372"/>
      <c r="M30" s="372"/>
      <c r="N30" s="346">
        <v>555</v>
      </c>
      <c r="O30" s="346"/>
      <c r="P30" s="377"/>
      <c r="Q30" s="378" t="s">
        <v>269</v>
      </c>
      <c r="R30" s="342"/>
      <c r="S30" s="342"/>
      <c r="T30" s="342"/>
      <c r="U30" s="344">
        <f>SUM(U31:U39)</f>
        <v>3129</v>
      </c>
      <c r="V30" s="344"/>
      <c r="W30" s="344"/>
      <c r="X30" s="344">
        <f>SUM(X31:X39)</f>
        <v>6632</v>
      </c>
      <c r="Y30" s="344"/>
      <c r="Z30" s="344"/>
      <c r="AA30" s="344">
        <f>SUM(AA31:AA39)</f>
        <v>3417</v>
      </c>
      <c r="AB30" s="344"/>
      <c r="AC30" s="344"/>
      <c r="AD30" s="344">
        <f>SUM(AD31:AD39)</f>
        <v>3215</v>
      </c>
      <c r="AE30" s="344"/>
      <c r="AF30" s="344"/>
    </row>
    <row r="31" spans="1:32" ht="20.25" customHeight="1">
      <c r="A31" s="380" t="s">
        <v>270</v>
      </c>
      <c r="B31" s="380"/>
      <c r="C31" s="380"/>
      <c r="D31" s="380"/>
      <c r="E31" s="330">
        <v>336</v>
      </c>
      <c r="F31" s="331"/>
      <c r="G31" s="331"/>
      <c r="H31" s="372">
        <v>743</v>
      </c>
      <c r="I31" s="372"/>
      <c r="J31" s="372"/>
      <c r="K31" s="372">
        <v>386</v>
      </c>
      <c r="L31" s="372"/>
      <c r="M31" s="372"/>
      <c r="N31" s="346">
        <v>357</v>
      </c>
      <c r="O31" s="346"/>
      <c r="P31" s="377"/>
      <c r="Q31" s="327" t="s">
        <v>161</v>
      </c>
      <c r="R31" s="328"/>
      <c r="S31" s="328"/>
      <c r="T31" s="328"/>
      <c r="U31" s="331">
        <v>705</v>
      </c>
      <c r="V31" s="331"/>
      <c r="W31" s="331"/>
      <c r="X31" s="372">
        <v>1540</v>
      </c>
      <c r="Y31" s="372"/>
      <c r="Z31" s="372"/>
      <c r="AA31" s="372">
        <v>783</v>
      </c>
      <c r="AB31" s="372"/>
      <c r="AC31" s="372"/>
      <c r="AD31" s="346">
        <v>757</v>
      </c>
      <c r="AE31" s="346"/>
      <c r="AF31" s="346"/>
    </row>
    <row r="32" spans="1:32" ht="20.25" customHeight="1">
      <c r="A32" s="380" t="s">
        <v>271</v>
      </c>
      <c r="B32" s="380"/>
      <c r="C32" s="380"/>
      <c r="D32" s="380"/>
      <c r="E32" s="330">
        <v>351</v>
      </c>
      <c r="F32" s="331"/>
      <c r="G32" s="331"/>
      <c r="H32" s="372">
        <v>944</v>
      </c>
      <c r="I32" s="372"/>
      <c r="J32" s="372"/>
      <c r="K32" s="372">
        <v>478</v>
      </c>
      <c r="L32" s="372"/>
      <c r="M32" s="372"/>
      <c r="N32" s="346">
        <v>466</v>
      </c>
      <c r="O32" s="346"/>
      <c r="P32" s="377"/>
      <c r="Q32" s="327" t="s">
        <v>272</v>
      </c>
      <c r="R32" s="328"/>
      <c r="S32" s="328"/>
      <c r="T32" s="328"/>
      <c r="U32" s="331">
        <v>494</v>
      </c>
      <c r="V32" s="331"/>
      <c r="W32" s="331"/>
      <c r="X32" s="372">
        <v>1057</v>
      </c>
      <c r="Y32" s="372"/>
      <c r="Z32" s="372"/>
      <c r="AA32" s="372">
        <v>536</v>
      </c>
      <c r="AB32" s="372"/>
      <c r="AC32" s="372"/>
      <c r="AD32" s="346">
        <v>521</v>
      </c>
      <c r="AE32" s="346"/>
      <c r="AF32" s="346"/>
    </row>
    <row r="33" spans="1:32" ht="20.25" customHeight="1">
      <c r="A33" s="380"/>
      <c r="B33" s="380"/>
      <c r="C33" s="380"/>
      <c r="D33" s="380"/>
      <c r="E33" s="330"/>
      <c r="F33" s="331"/>
      <c r="G33" s="331"/>
      <c r="H33" s="331"/>
      <c r="I33" s="331"/>
      <c r="J33" s="331"/>
      <c r="K33" s="331"/>
      <c r="L33" s="331"/>
      <c r="M33" s="331"/>
      <c r="N33" s="331"/>
      <c r="O33" s="331"/>
      <c r="P33" s="375"/>
      <c r="Q33" s="327" t="s">
        <v>273</v>
      </c>
      <c r="R33" s="328"/>
      <c r="S33" s="328"/>
      <c r="T33" s="328"/>
      <c r="U33" s="331">
        <v>253</v>
      </c>
      <c r="V33" s="331"/>
      <c r="W33" s="331"/>
      <c r="X33" s="372">
        <v>586</v>
      </c>
      <c r="Y33" s="372"/>
      <c r="Z33" s="372"/>
      <c r="AA33" s="372">
        <v>295</v>
      </c>
      <c r="AB33" s="372"/>
      <c r="AC33" s="372"/>
      <c r="AD33" s="346">
        <v>291</v>
      </c>
      <c r="AE33" s="346"/>
      <c r="AF33" s="346"/>
    </row>
    <row r="34" spans="1:32" ht="20.25" customHeight="1">
      <c r="A34" s="379" t="s">
        <v>274</v>
      </c>
      <c r="B34" s="379"/>
      <c r="C34" s="379"/>
      <c r="D34" s="379"/>
      <c r="E34" s="374">
        <v>2793</v>
      </c>
      <c r="F34" s="344"/>
      <c r="G34" s="344"/>
      <c r="H34" s="344">
        <f>SUM(H35:H41)</f>
        <v>7122</v>
      </c>
      <c r="I34" s="344"/>
      <c r="J34" s="344"/>
      <c r="K34" s="344">
        <f>SUM(K35:K41)</f>
        <v>3492</v>
      </c>
      <c r="L34" s="344"/>
      <c r="M34" s="344"/>
      <c r="N34" s="344">
        <f>SUM(N35:N41)</f>
        <v>3630</v>
      </c>
      <c r="O34" s="344"/>
      <c r="P34" s="345"/>
      <c r="Q34" s="327" t="s">
        <v>275</v>
      </c>
      <c r="R34" s="328"/>
      <c r="S34" s="328"/>
      <c r="T34" s="328"/>
      <c r="U34" s="331">
        <v>474</v>
      </c>
      <c r="V34" s="331"/>
      <c r="W34" s="331"/>
      <c r="X34" s="372">
        <v>1013</v>
      </c>
      <c r="Y34" s="372"/>
      <c r="Z34" s="372"/>
      <c r="AA34" s="372">
        <v>534</v>
      </c>
      <c r="AB34" s="372"/>
      <c r="AC34" s="372"/>
      <c r="AD34" s="346">
        <v>479</v>
      </c>
      <c r="AE34" s="346"/>
      <c r="AF34" s="346"/>
    </row>
    <row r="35" spans="1:32" ht="20.25" customHeight="1">
      <c r="A35" s="376" t="s">
        <v>276</v>
      </c>
      <c r="B35" s="376"/>
      <c r="C35" s="376"/>
      <c r="D35" s="376"/>
      <c r="E35" s="330">
        <v>172</v>
      </c>
      <c r="F35" s="331"/>
      <c r="G35" s="331"/>
      <c r="H35" s="372">
        <v>405</v>
      </c>
      <c r="I35" s="372"/>
      <c r="J35" s="372"/>
      <c r="K35" s="372">
        <v>196</v>
      </c>
      <c r="L35" s="372"/>
      <c r="M35" s="372"/>
      <c r="N35" s="346">
        <v>209</v>
      </c>
      <c r="O35" s="346"/>
      <c r="P35" s="377"/>
      <c r="Q35" s="327" t="s">
        <v>277</v>
      </c>
      <c r="R35" s="328"/>
      <c r="S35" s="328"/>
      <c r="T35" s="328"/>
      <c r="U35" s="331">
        <v>415</v>
      </c>
      <c r="V35" s="331"/>
      <c r="W35" s="331"/>
      <c r="X35" s="372">
        <v>845</v>
      </c>
      <c r="Y35" s="372"/>
      <c r="Z35" s="372"/>
      <c r="AA35" s="372">
        <v>426</v>
      </c>
      <c r="AB35" s="372"/>
      <c r="AC35" s="372"/>
      <c r="AD35" s="346">
        <v>419</v>
      </c>
      <c r="AE35" s="346"/>
      <c r="AF35" s="346"/>
    </row>
    <row r="36" spans="1:32" ht="20.25" customHeight="1">
      <c r="A36" s="376" t="s">
        <v>278</v>
      </c>
      <c r="B36" s="376"/>
      <c r="C36" s="376"/>
      <c r="D36" s="376"/>
      <c r="E36" s="330">
        <v>316</v>
      </c>
      <c r="F36" s="331"/>
      <c r="G36" s="331"/>
      <c r="H36" s="372">
        <v>751</v>
      </c>
      <c r="I36" s="372"/>
      <c r="J36" s="372"/>
      <c r="K36" s="372">
        <v>372</v>
      </c>
      <c r="L36" s="372"/>
      <c r="M36" s="372"/>
      <c r="N36" s="346">
        <v>379</v>
      </c>
      <c r="O36" s="346"/>
      <c r="P36" s="377"/>
      <c r="Q36" s="327" t="s">
        <v>279</v>
      </c>
      <c r="R36" s="328"/>
      <c r="S36" s="328"/>
      <c r="T36" s="328"/>
      <c r="U36" s="331">
        <v>429</v>
      </c>
      <c r="V36" s="331"/>
      <c r="W36" s="331"/>
      <c r="X36" s="372">
        <v>885</v>
      </c>
      <c r="Y36" s="372"/>
      <c r="Z36" s="372"/>
      <c r="AA36" s="372">
        <v>468</v>
      </c>
      <c r="AB36" s="372"/>
      <c r="AC36" s="372"/>
      <c r="AD36" s="346">
        <v>417</v>
      </c>
      <c r="AE36" s="346"/>
      <c r="AF36" s="346"/>
    </row>
    <row r="37" spans="1:32" ht="20.25" customHeight="1">
      <c r="A37" s="376" t="s">
        <v>280</v>
      </c>
      <c r="B37" s="376"/>
      <c r="C37" s="376"/>
      <c r="D37" s="376"/>
      <c r="E37" s="330">
        <v>233</v>
      </c>
      <c r="F37" s="331"/>
      <c r="G37" s="331"/>
      <c r="H37" s="372">
        <v>510</v>
      </c>
      <c r="I37" s="372"/>
      <c r="J37" s="372"/>
      <c r="K37" s="372">
        <v>247</v>
      </c>
      <c r="L37" s="372"/>
      <c r="M37" s="372"/>
      <c r="N37" s="346">
        <v>263</v>
      </c>
      <c r="O37" s="346"/>
      <c r="P37" s="377"/>
      <c r="Q37" s="327" t="s">
        <v>281</v>
      </c>
      <c r="R37" s="328"/>
      <c r="S37" s="328"/>
      <c r="T37" s="328"/>
      <c r="U37" s="331">
        <v>192</v>
      </c>
      <c r="V37" s="331"/>
      <c r="W37" s="331"/>
      <c r="X37" s="372">
        <v>397</v>
      </c>
      <c r="Y37" s="372"/>
      <c r="Z37" s="372"/>
      <c r="AA37" s="372">
        <v>213</v>
      </c>
      <c r="AB37" s="372"/>
      <c r="AC37" s="372"/>
      <c r="AD37" s="346">
        <v>184</v>
      </c>
      <c r="AE37" s="346"/>
      <c r="AF37" s="346"/>
    </row>
    <row r="38" spans="1:32" ht="20.25" customHeight="1">
      <c r="A38" s="376" t="s">
        <v>282</v>
      </c>
      <c r="B38" s="376"/>
      <c r="C38" s="376"/>
      <c r="D38" s="376"/>
      <c r="E38" s="330">
        <v>501</v>
      </c>
      <c r="F38" s="331"/>
      <c r="G38" s="331"/>
      <c r="H38" s="372">
        <v>1226</v>
      </c>
      <c r="I38" s="372"/>
      <c r="J38" s="372"/>
      <c r="K38" s="372">
        <v>598</v>
      </c>
      <c r="L38" s="372"/>
      <c r="M38" s="372"/>
      <c r="N38" s="346">
        <v>628</v>
      </c>
      <c r="O38" s="346"/>
      <c r="P38" s="377"/>
      <c r="Q38" s="327" t="s">
        <v>283</v>
      </c>
      <c r="R38" s="328"/>
      <c r="S38" s="328"/>
      <c r="T38" s="328"/>
      <c r="U38" s="331">
        <v>116</v>
      </c>
      <c r="V38" s="331"/>
      <c r="W38" s="331"/>
      <c r="X38" s="372">
        <v>218</v>
      </c>
      <c r="Y38" s="372"/>
      <c r="Z38" s="372"/>
      <c r="AA38" s="372">
        <v>115</v>
      </c>
      <c r="AB38" s="372"/>
      <c r="AC38" s="372"/>
      <c r="AD38" s="346">
        <v>103</v>
      </c>
      <c r="AE38" s="346"/>
      <c r="AF38" s="346"/>
    </row>
    <row r="39" spans="1:32" ht="20.25" customHeight="1">
      <c r="A39" s="376" t="s">
        <v>284</v>
      </c>
      <c r="B39" s="376"/>
      <c r="C39" s="376"/>
      <c r="D39" s="376"/>
      <c r="E39" s="330">
        <v>769</v>
      </c>
      <c r="F39" s="331"/>
      <c r="G39" s="331"/>
      <c r="H39" s="372">
        <v>1752</v>
      </c>
      <c r="I39" s="372"/>
      <c r="J39" s="372"/>
      <c r="K39" s="372">
        <v>851</v>
      </c>
      <c r="L39" s="372"/>
      <c r="M39" s="372"/>
      <c r="N39" s="346">
        <v>901</v>
      </c>
      <c r="O39" s="346"/>
      <c r="P39" s="377"/>
      <c r="Q39" s="327" t="s">
        <v>285</v>
      </c>
      <c r="R39" s="328"/>
      <c r="S39" s="328"/>
      <c r="T39" s="328"/>
      <c r="U39" s="331">
        <v>51</v>
      </c>
      <c r="V39" s="331"/>
      <c r="W39" s="331"/>
      <c r="X39" s="372">
        <v>91</v>
      </c>
      <c r="Y39" s="372"/>
      <c r="Z39" s="372"/>
      <c r="AA39" s="372">
        <v>47</v>
      </c>
      <c r="AB39" s="372"/>
      <c r="AC39" s="372"/>
      <c r="AD39" s="346">
        <v>44</v>
      </c>
      <c r="AE39" s="346"/>
      <c r="AF39" s="346"/>
    </row>
    <row r="40" spans="1:32" ht="20.25" customHeight="1">
      <c r="A40" s="376" t="s">
        <v>286</v>
      </c>
      <c r="B40" s="376"/>
      <c r="C40" s="376"/>
      <c r="D40" s="376"/>
      <c r="E40" s="330">
        <v>362</v>
      </c>
      <c r="F40" s="331"/>
      <c r="G40" s="331"/>
      <c r="H40" s="372">
        <v>1100</v>
      </c>
      <c r="I40" s="372"/>
      <c r="J40" s="372"/>
      <c r="K40" s="372">
        <v>551</v>
      </c>
      <c r="L40" s="372"/>
      <c r="M40" s="372"/>
      <c r="N40" s="346">
        <v>549</v>
      </c>
      <c r="O40" s="346"/>
      <c r="P40" s="377"/>
      <c r="Q40" s="327"/>
      <c r="R40" s="328"/>
      <c r="S40" s="328"/>
      <c r="T40" s="328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</row>
    <row r="41" spans="1:32" ht="20.25" customHeight="1">
      <c r="A41" s="376" t="s">
        <v>287</v>
      </c>
      <c r="B41" s="376"/>
      <c r="C41" s="376"/>
      <c r="D41" s="376"/>
      <c r="E41" s="330">
        <v>440</v>
      </c>
      <c r="F41" s="331"/>
      <c r="G41" s="331"/>
      <c r="H41" s="372">
        <v>1378</v>
      </c>
      <c r="I41" s="372"/>
      <c r="J41" s="372"/>
      <c r="K41" s="372">
        <v>677</v>
      </c>
      <c r="L41" s="372"/>
      <c r="M41" s="372"/>
      <c r="N41" s="346">
        <v>701</v>
      </c>
      <c r="O41" s="346"/>
      <c r="P41" s="377"/>
      <c r="Q41" s="378" t="s">
        <v>288</v>
      </c>
      <c r="R41" s="342"/>
      <c r="S41" s="342"/>
      <c r="T41" s="342"/>
      <c r="U41" s="344">
        <f>SUM(U42:U43)</f>
        <v>850</v>
      </c>
      <c r="V41" s="344"/>
      <c r="W41" s="344"/>
      <c r="X41" s="344">
        <f>SUM(X42:X43)</f>
        <v>1658</v>
      </c>
      <c r="Y41" s="344"/>
      <c r="Z41" s="344"/>
      <c r="AA41" s="344">
        <f>SUM(AA42:AA43)</f>
        <v>806</v>
      </c>
      <c r="AB41" s="344"/>
      <c r="AC41" s="344"/>
      <c r="AD41" s="344">
        <f>SUM(AD42:AD43)</f>
        <v>852</v>
      </c>
      <c r="AE41" s="344"/>
      <c r="AF41" s="344"/>
    </row>
    <row r="42" spans="1:32" ht="20.25" customHeight="1">
      <c r="A42" s="329"/>
      <c r="B42" s="329"/>
      <c r="C42" s="329"/>
      <c r="D42" s="329"/>
      <c r="E42" s="330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75"/>
      <c r="Q42" s="327" t="s">
        <v>289</v>
      </c>
      <c r="R42" s="328"/>
      <c r="S42" s="328"/>
      <c r="T42" s="328"/>
      <c r="U42" s="331">
        <v>397</v>
      </c>
      <c r="V42" s="331"/>
      <c r="W42" s="331"/>
      <c r="X42" s="372">
        <v>748</v>
      </c>
      <c r="Y42" s="372"/>
      <c r="Z42" s="372"/>
      <c r="AA42" s="372">
        <v>359</v>
      </c>
      <c r="AB42" s="372"/>
      <c r="AC42" s="372"/>
      <c r="AD42" s="346">
        <v>389</v>
      </c>
      <c r="AE42" s="346"/>
      <c r="AF42" s="346"/>
    </row>
    <row r="43" spans="1:32" ht="20.25" customHeight="1">
      <c r="A43" s="343" t="s">
        <v>290</v>
      </c>
      <c r="B43" s="343"/>
      <c r="C43" s="343"/>
      <c r="D43" s="343"/>
      <c r="E43" s="374">
        <f>SUM(E44:E44,U5:U11)</f>
        <v>915</v>
      </c>
      <c r="F43" s="344"/>
      <c r="G43" s="344"/>
      <c r="H43" s="344">
        <f>SUM(H44:H44,X5:X11)</f>
        <v>2111</v>
      </c>
      <c r="I43" s="344"/>
      <c r="J43" s="344"/>
      <c r="K43" s="344">
        <f>SUM(K44:K44,AA5:AA11)</f>
        <v>1032</v>
      </c>
      <c r="L43" s="344"/>
      <c r="M43" s="344"/>
      <c r="N43" s="344">
        <f>SUM(N44:N44,AD5:AD11)</f>
        <v>1079</v>
      </c>
      <c r="O43" s="344"/>
      <c r="P43" s="345"/>
      <c r="Q43" s="327" t="s">
        <v>291</v>
      </c>
      <c r="R43" s="328"/>
      <c r="S43" s="328"/>
      <c r="T43" s="328"/>
      <c r="U43" s="331">
        <v>453</v>
      </c>
      <c r="V43" s="331"/>
      <c r="W43" s="331"/>
      <c r="X43" s="372">
        <v>910</v>
      </c>
      <c r="Y43" s="372"/>
      <c r="Z43" s="372"/>
      <c r="AA43" s="372">
        <v>447</v>
      </c>
      <c r="AB43" s="372"/>
      <c r="AC43" s="372"/>
      <c r="AD43" s="346">
        <v>463</v>
      </c>
      <c r="AE43" s="346"/>
      <c r="AF43" s="346"/>
    </row>
    <row r="44" spans="1:32" ht="20.25" customHeight="1">
      <c r="A44" s="290"/>
      <c r="B44" s="290"/>
      <c r="C44" s="290"/>
      <c r="D44" s="290"/>
      <c r="E44" s="340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73"/>
      <c r="Q44" s="46"/>
      <c r="R44" s="12"/>
      <c r="S44" s="12"/>
      <c r="T44" s="12"/>
      <c r="U44" s="290"/>
      <c r="V44" s="290"/>
      <c r="W44" s="290"/>
      <c r="X44" s="290"/>
      <c r="Y44" s="290"/>
      <c r="Z44" s="290"/>
      <c r="AA44" s="290"/>
      <c r="AB44" s="290"/>
      <c r="AC44" s="290"/>
      <c r="AD44" s="290"/>
      <c r="AE44" s="290"/>
      <c r="AF44" s="290"/>
    </row>
    <row r="45" spans="1:32" ht="20.25" customHeight="1">
      <c r="A45" s="246"/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15"/>
      <c r="P45" s="15"/>
      <c r="V45" s="18"/>
      <c r="W45" s="18"/>
      <c r="X45" s="18"/>
      <c r="Y45" s="18"/>
      <c r="Z45" s="18"/>
      <c r="AA45" s="18"/>
      <c r="AB45" s="18"/>
      <c r="AC45" s="18"/>
      <c r="AF45" s="41" t="s">
        <v>151</v>
      </c>
    </row>
  </sheetData>
  <mergeCells count="422">
    <mergeCell ref="X2:AF2"/>
    <mergeCell ref="H3:J3"/>
    <mergeCell ref="K3:M3"/>
    <mergeCell ref="N3:P3"/>
    <mergeCell ref="X3:Z3"/>
    <mergeCell ref="AA3:AC3"/>
    <mergeCell ref="AD3:AF3"/>
    <mergeCell ref="A2:D3"/>
    <mergeCell ref="E2:G3"/>
    <mergeCell ref="H2:P2"/>
    <mergeCell ref="Q2:T3"/>
    <mergeCell ref="U2:W3"/>
    <mergeCell ref="U4:W4"/>
    <mergeCell ref="X4:Z4"/>
    <mergeCell ref="AA4:AC4"/>
    <mergeCell ref="AD4:AF4"/>
    <mergeCell ref="A5:D5"/>
    <mergeCell ref="E5:G5"/>
    <mergeCell ref="H5:J5"/>
    <mergeCell ref="K5:M5"/>
    <mergeCell ref="N5:P5"/>
    <mergeCell ref="Q5:T5"/>
    <mergeCell ref="A4:D4"/>
    <mergeCell ref="E4:G4"/>
    <mergeCell ref="H4:J4"/>
    <mergeCell ref="K4:M4"/>
    <mergeCell ref="N4:P4"/>
    <mergeCell ref="Q4:T4"/>
    <mergeCell ref="U5:W5"/>
    <mergeCell ref="X5:Z5"/>
    <mergeCell ref="AA5:AC5"/>
    <mergeCell ref="AD5:AF5"/>
    <mergeCell ref="AD6:AF6"/>
    <mergeCell ref="A7:D7"/>
    <mergeCell ref="E7:G7"/>
    <mergeCell ref="H7:J7"/>
    <mergeCell ref="K7:M7"/>
    <mergeCell ref="N7:P7"/>
    <mergeCell ref="Q7:T7"/>
    <mergeCell ref="U7:W7"/>
    <mergeCell ref="X7:Z7"/>
    <mergeCell ref="AA7:AC7"/>
    <mergeCell ref="AD7:AF7"/>
    <mergeCell ref="A6:D6"/>
    <mergeCell ref="E6:G6"/>
    <mergeCell ref="H6:J6"/>
    <mergeCell ref="K6:M6"/>
    <mergeCell ref="N6:P6"/>
    <mergeCell ref="Q6:T6"/>
    <mergeCell ref="U6:W6"/>
    <mergeCell ref="X6:Z6"/>
    <mergeCell ref="AA6:AC6"/>
    <mergeCell ref="AD8:AF8"/>
    <mergeCell ref="A9:D9"/>
    <mergeCell ref="E9:G9"/>
    <mergeCell ref="H9:J9"/>
    <mergeCell ref="K9:M9"/>
    <mergeCell ref="N9:P9"/>
    <mergeCell ref="Q9:T9"/>
    <mergeCell ref="U9:W9"/>
    <mergeCell ref="X9:Z9"/>
    <mergeCell ref="AA9:AC9"/>
    <mergeCell ref="AD9:AF9"/>
    <mergeCell ref="A8:D8"/>
    <mergeCell ref="E8:G8"/>
    <mergeCell ref="H8:J8"/>
    <mergeCell ref="K8:M8"/>
    <mergeCell ref="N8:P8"/>
    <mergeCell ref="Q8:T8"/>
    <mergeCell ref="U8:W8"/>
    <mergeCell ref="X8:Z8"/>
    <mergeCell ref="AA8:AC8"/>
    <mergeCell ref="AD10:AF10"/>
    <mergeCell ref="A11:D11"/>
    <mergeCell ref="E11:G11"/>
    <mergeCell ref="H11:J11"/>
    <mergeCell ref="K11:M11"/>
    <mergeCell ref="N11:P11"/>
    <mergeCell ref="Q11:T11"/>
    <mergeCell ref="U11:W11"/>
    <mergeCell ref="X11:Z11"/>
    <mergeCell ref="AA11:AC11"/>
    <mergeCell ref="AD11:AF11"/>
    <mergeCell ref="A10:D10"/>
    <mergeCell ref="E10:G10"/>
    <mergeCell ref="H10:J10"/>
    <mergeCell ref="K10:M10"/>
    <mergeCell ref="N10:P10"/>
    <mergeCell ref="Q10:T10"/>
    <mergeCell ref="U10:W10"/>
    <mergeCell ref="X10:Z10"/>
    <mergeCell ref="AA10:AC10"/>
    <mergeCell ref="AD12:AF12"/>
    <mergeCell ref="A13:D13"/>
    <mergeCell ref="E13:G13"/>
    <mergeCell ref="H13:J13"/>
    <mergeCell ref="K13:M13"/>
    <mergeCell ref="N13:P13"/>
    <mergeCell ref="Q13:T13"/>
    <mergeCell ref="U13:W13"/>
    <mergeCell ref="X13:Z13"/>
    <mergeCell ref="AA13:AC13"/>
    <mergeCell ref="AD13:AF13"/>
    <mergeCell ref="A12:D12"/>
    <mergeCell ref="E12:G12"/>
    <mergeCell ref="H12:J12"/>
    <mergeCell ref="K12:M12"/>
    <mergeCell ref="N12:P12"/>
    <mergeCell ref="Q12:T12"/>
    <mergeCell ref="U12:W12"/>
    <mergeCell ref="X12:Z12"/>
    <mergeCell ref="AA12:AC12"/>
    <mergeCell ref="AD14:AF14"/>
    <mergeCell ref="A15:D15"/>
    <mergeCell ref="E15:G15"/>
    <mergeCell ref="H15:J15"/>
    <mergeCell ref="K15:M15"/>
    <mergeCell ref="N15:P15"/>
    <mergeCell ref="Q15:T15"/>
    <mergeCell ref="U15:W15"/>
    <mergeCell ref="X15:Z15"/>
    <mergeCell ref="AA15:AC15"/>
    <mergeCell ref="AD15:AF15"/>
    <mergeCell ref="A14:D14"/>
    <mergeCell ref="E14:G14"/>
    <mergeCell ref="H14:J14"/>
    <mergeCell ref="K14:M14"/>
    <mergeCell ref="N14:P14"/>
    <mergeCell ref="Q14:T14"/>
    <mergeCell ref="U14:W14"/>
    <mergeCell ref="X14:Z14"/>
    <mergeCell ref="AA14:AC14"/>
    <mergeCell ref="AD16:AF16"/>
    <mergeCell ref="A17:D17"/>
    <mergeCell ref="E17:G17"/>
    <mergeCell ref="H17:J17"/>
    <mergeCell ref="K17:M17"/>
    <mergeCell ref="N17:P17"/>
    <mergeCell ref="Q17:T17"/>
    <mergeCell ref="U17:W17"/>
    <mergeCell ref="X17:Z17"/>
    <mergeCell ref="AA17:AC17"/>
    <mergeCell ref="AD17:AF17"/>
    <mergeCell ref="A16:D16"/>
    <mergeCell ref="E16:G16"/>
    <mergeCell ref="H16:J16"/>
    <mergeCell ref="K16:M16"/>
    <mergeCell ref="N16:P16"/>
    <mergeCell ref="Q16:T16"/>
    <mergeCell ref="U16:W16"/>
    <mergeCell ref="X16:Z16"/>
    <mergeCell ref="AA16:AC16"/>
    <mergeCell ref="AD18:AF18"/>
    <mergeCell ref="A19:D19"/>
    <mergeCell ref="E19:G19"/>
    <mergeCell ref="H19:J19"/>
    <mergeCell ref="K19:M19"/>
    <mergeCell ref="N19:P19"/>
    <mergeCell ref="Q19:T19"/>
    <mergeCell ref="U19:W19"/>
    <mergeCell ref="X19:Z19"/>
    <mergeCell ref="AA19:AC19"/>
    <mergeCell ref="AD19:AF19"/>
    <mergeCell ref="A18:D18"/>
    <mergeCell ref="E18:G18"/>
    <mergeCell ref="H18:J18"/>
    <mergeCell ref="K18:M18"/>
    <mergeCell ref="N18:P18"/>
    <mergeCell ref="Q18:T18"/>
    <mergeCell ref="U18:W18"/>
    <mergeCell ref="X18:Z18"/>
    <mergeCell ref="AA18:AC18"/>
    <mergeCell ref="AD20:AF20"/>
    <mergeCell ref="A21:D21"/>
    <mergeCell ref="E21:G21"/>
    <mergeCell ref="H21:J21"/>
    <mergeCell ref="K21:M21"/>
    <mergeCell ref="N21:P21"/>
    <mergeCell ref="Q21:T21"/>
    <mergeCell ref="U21:W21"/>
    <mergeCell ref="X21:Z21"/>
    <mergeCell ref="AA21:AC21"/>
    <mergeCell ref="AD21:AF21"/>
    <mergeCell ref="A20:D20"/>
    <mergeCell ref="E20:G20"/>
    <mergeCell ref="H20:J20"/>
    <mergeCell ref="K20:M20"/>
    <mergeCell ref="N20:P20"/>
    <mergeCell ref="Q20:T20"/>
    <mergeCell ref="U20:W20"/>
    <mergeCell ref="X20:Z20"/>
    <mergeCell ref="AA20:AC20"/>
    <mergeCell ref="AD22:AF22"/>
    <mergeCell ref="A23:D23"/>
    <mergeCell ref="E23:G23"/>
    <mergeCell ref="H23:J23"/>
    <mergeCell ref="K23:M23"/>
    <mergeCell ref="N23:P23"/>
    <mergeCell ref="Q23:T23"/>
    <mergeCell ref="U23:W23"/>
    <mergeCell ref="X23:Z23"/>
    <mergeCell ref="AA23:AC23"/>
    <mergeCell ref="AD23:AF23"/>
    <mergeCell ref="A22:D22"/>
    <mergeCell ref="E22:G22"/>
    <mergeCell ref="H22:J22"/>
    <mergeCell ref="K22:M22"/>
    <mergeCell ref="N22:P22"/>
    <mergeCell ref="Q22:T22"/>
    <mergeCell ref="U22:W22"/>
    <mergeCell ref="X22:Z22"/>
    <mergeCell ref="AA22:AC22"/>
    <mergeCell ref="AD24:AF24"/>
    <mergeCell ref="A25:D25"/>
    <mergeCell ref="E25:G25"/>
    <mergeCell ref="H25:J25"/>
    <mergeCell ref="K25:M25"/>
    <mergeCell ref="N25:P25"/>
    <mergeCell ref="Q25:T25"/>
    <mergeCell ref="U25:W25"/>
    <mergeCell ref="X25:Z25"/>
    <mergeCell ref="AA25:AC25"/>
    <mergeCell ref="AD25:AF25"/>
    <mergeCell ref="A24:D24"/>
    <mergeCell ref="E24:G24"/>
    <mergeCell ref="H24:J24"/>
    <mergeCell ref="K24:M24"/>
    <mergeCell ref="N24:P24"/>
    <mergeCell ref="Q24:T24"/>
    <mergeCell ref="U24:W24"/>
    <mergeCell ref="X24:Z24"/>
    <mergeCell ref="AA24:AC24"/>
    <mergeCell ref="AD26:AF26"/>
    <mergeCell ref="A27:D27"/>
    <mergeCell ref="E27:G27"/>
    <mergeCell ref="H27:J27"/>
    <mergeCell ref="K27:M27"/>
    <mergeCell ref="N27:P27"/>
    <mergeCell ref="Q27:T27"/>
    <mergeCell ref="U27:W27"/>
    <mergeCell ref="X27:Z27"/>
    <mergeCell ref="AA27:AC27"/>
    <mergeCell ref="AD27:AF27"/>
    <mergeCell ref="A26:D26"/>
    <mergeCell ref="E26:G26"/>
    <mergeCell ref="H26:J26"/>
    <mergeCell ref="K26:M26"/>
    <mergeCell ref="N26:P26"/>
    <mergeCell ref="Q26:T26"/>
    <mergeCell ref="U26:W26"/>
    <mergeCell ref="X26:Z26"/>
    <mergeCell ref="AA26:AC26"/>
    <mergeCell ref="AD28:AF28"/>
    <mergeCell ref="A29:D29"/>
    <mergeCell ref="E29:G29"/>
    <mergeCell ref="H29:J29"/>
    <mergeCell ref="K29:M29"/>
    <mergeCell ref="N29:P29"/>
    <mergeCell ref="Q29:T29"/>
    <mergeCell ref="U29:W29"/>
    <mergeCell ref="X29:Z29"/>
    <mergeCell ref="AA29:AC29"/>
    <mergeCell ref="AD29:AF29"/>
    <mergeCell ref="A28:D28"/>
    <mergeCell ref="E28:G28"/>
    <mergeCell ref="H28:J28"/>
    <mergeCell ref="K28:M28"/>
    <mergeCell ref="N28:P28"/>
    <mergeCell ref="Q28:T28"/>
    <mergeCell ref="U28:W28"/>
    <mergeCell ref="X28:Z28"/>
    <mergeCell ref="AA28:AC28"/>
    <mergeCell ref="AD30:AF30"/>
    <mergeCell ref="A31:D31"/>
    <mergeCell ref="E31:G31"/>
    <mergeCell ref="H31:J31"/>
    <mergeCell ref="K31:M31"/>
    <mergeCell ref="N31:P31"/>
    <mergeCell ref="Q31:T31"/>
    <mergeCell ref="U31:W31"/>
    <mergeCell ref="X31:Z31"/>
    <mergeCell ref="AA31:AC31"/>
    <mergeCell ref="AD31:AF31"/>
    <mergeCell ref="A30:D30"/>
    <mergeCell ref="E30:G30"/>
    <mergeCell ref="H30:J30"/>
    <mergeCell ref="K30:M30"/>
    <mergeCell ref="N30:P30"/>
    <mergeCell ref="Q30:T30"/>
    <mergeCell ref="U30:W30"/>
    <mergeCell ref="X30:Z30"/>
    <mergeCell ref="AA30:AC30"/>
    <mergeCell ref="AD32:AF32"/>
    <mergeCell ref="A33:D33"/>
    <mergeCell ref="E33:G33"/>
    <mergeCell ref="H33:J33"/>
    <mergeCell ref="K33:M33"/>
    <mergeCell ref="N33:P33"/>
    <mergeCell ref="Q33:T33"/>
    <mergeCell ref="U33:W33"/>
    <mergeCell ref="X33:Z33"/>
    <mergeCell ref="AA33:AC33"/>
    <mergeCell ref="AD33:AF33"/>
    <mergeCell ref="A32:D32"/>
    <mergeCell ref="E32:G32"/>
    <mergeCell ref="H32:J32"/>
    <mergeCell ref="K32:M32"/>
    <mergeCell ref="N32:P32"/>
    <mergeCell ref="Q32:T32"/>
    <mergeCell ref="U32:W32"/>
    <mergeCell ref="X32:Z32"/>
    <mergeCell ref="AA32:AC32"/>
    <mergeCell ref="AD34:AF34"/>
    <mergeCell ref="A35:D35"/>
    <mergeCell ref="E35:G35"/>
    <mergeCell ref="H35:J35"/>
    <mergeCell ref="K35:M35"/>
    <mergeCell ref="N35:P35"/>
    <mergeCell ref="Q35:T35"/>
    <mergeCell ref="U35:W35"/>
    <mergeCell ref="X35:Z35"/>
    <mergeCell ref="AA35:AC35"/>
    <mergeCell ref="AD35:AF35"/>
    <mergeCell ref="A34:D34"/>
    <mergeCell ref="E34:G34"/>
    <mergeCell ref="H34:J34"/>
    <mergeCell ref="K34:M34"/>
    <mergeCell ref="N34:P34"/>
    <mergeCell ref="Q34:T34"/>
    <mergeCell ref="U34:W34"/>
    <mergeCell ref="X34:Z34"/>
    <mergeCell ref="AA34:AC34"/>
    <mergeCell ref="AD36:AF36"/>
    <mergeCell ref="A37:D37"/>
    <mergeCell ref="E37:G37"/>
    <mergeCell ref="H37:J37"/>
    <mergeCell ref="K37:M37"/>
    <mergeCell ref="N37:P37"/>
    <mergeCell ref="Q37:T37"/>
    <mergeCell ref="U37:W37"/>
    <mergeCell ref="X37:Z37"/>
    <mergeCell ref="AA37:AC37"/>
    <mergeCell ref="AD37:AF37"/>
    <mergeCell ref="A36:D36"/>
    <mergeCell ref="E36:G36"/>
    <mergeCell ref="H36:J36"/>
    <mergeCell ref="K36:M36"/>
    <mergeCell ref="N36:P36"/>
    <mergeCell ref="Q36:T36"/>
    <mergeCell ref="U36:W36"/>
    <mergeCell ref="X36:Z36"/>
    <mergeCell ref="AA36:AC36"/>
    <mergeCell ref="AD38:AF38"/>
    <mergeCell ref="A39:D39"/>
    <mergeCell ref="E39:G39"/>
    <mergeCell ref="H39:J39"/>
    <mergeCell ref="K39:M39"/>
    <mergeCell ref="N39:P39"/>
    <mergeCell ref="Q39:T39"/>
    <mergeCell ref="U39:W39"/>
    <mergeCell ref="X39:Z39"/>
    <mergeCell ref="AA39:AC39"/>
    <mergeCell ref="AD39:AF39"/>
    <mergeCell ref="A38:D38"/>
    <mergeCell ref="E38:G38"/>
    <mergeCell ref="H38:J38"/>
    <mergeCell ref="K38:M38"/>
    <mergeCell ref="N38:P38"/>
    <mergeCell ref="Q38:T38"/>
    <mergeCell ref="U38:W38"/>
    <mergeCell ref="X38:Z38"/>
    <mergeCell ref="AA38:AC38"/>
    <mergeCell ref="AD40:AF40"/>
    <mergeCell ref="A41:D41"/>
    <mergeCell ref="E41:G41"/>
    <mergeCell ref="H41:J41"/>
    <mergeCell ref="K41:M41"/>
    <mergeCell ref="N41:P41"/>
    <mergeCell ref="Q41:T41"/>
    <mergeCell ref="U41:W41"/>
    <mergeCell ref="X41:Z41"/>
    <mergeCell ref="AA41:AC41"/>
    <mergeCell ref="AD41:AF41"/>
    <mergeCell ref="A40:D40"/>
    <mergeCell ref="E40:G40"/>
    <mergeCell ref="H40:J40"/>
    <mergeCell ref="K40:M40"/>
    <mergeCell ref="N40:P40"/>
    <mergeCell ref="Q40:T40"/>
    <mergeCell ref="U40:W40"/>
    <mergeCell ref="X40:Z40"/>
    <mergeCell ref="AA40:AC40"/>
    <mergeCell ref="AD42:AF42"/>
    <mergeCell ref="A43:D43"/>
    <mergeCell ref="E43:G43"/>
    <mergeCell ref="H43:J43"/>
    <mergeCell ref="K43:M43"/>
    <mergeCell ref="N43:P43"/>
    <mergeCell ref="Q43:T43"/>
    <mergeCell ref="X44:Z44"/>
    <mergeCell ref="AA44:AC44"/>
    <mergeCell ref="AD44:AF44"/>
    <mergeCell ref="A42:D42"/>
    <mergeCell ref="E42:G42"/>
    <mergeCell ref="H42:J42"/>
    <mergeCell ref="K42:M42"/>
    <mergeCell ref="N42:P42"/>
    <mergeCell ref="Q42:T42"/>
    <mergeCell ref="U42:W42"/>
    <mergeCell ref="X42:Z42"/>
    <mergeCell ref="AA42:AC42"/>
    <mergeCell ref="A45:N45"/>
    <mergeCell ref="U43:W43"/>
    <mergeCell ref="X43:Z43"/>
    <mergeCell ref="AA43:AC43"/>
    <mergeCell ref="AD43:AF43"/>
    <mergeCell ref="A44:D44"/>
    <mergeCell ref="E44:G44"/>
    <mergeCell ref="H44:J44"/>
    <mergeCell ref="K44:M44"/>
    <mergeCell ref="N44:P44"/>
    <mergeCell ref="U44:W44"/>
  </mergeCells>
  <phoneticPr fontId="1"/>
  <pageMargins left="0.70866141732283472" right="0.70866141732283472" top="0.74803149606299213" bottom="0.74803149606299213" header="0.31496062992125984" footer="0.31496062992125984"/>
  <pageSetup paperSize="9" scale="88" firstPageNumber="15" orientation="portrait" r:id="rId1"/>
  <headerFooter scaleWithDoc="0">
    <oddFooter>&amp;C- 24 -</oddFooter>
    <firstFooter>&amp;C- 15 -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13DD-9AEB-482B-8690-3AF47ECB5996}">
  <sheetPr>
    <tabColor theme="0"/>
    <pageSetUpPr fitToPage="1"/>
  </sheetPr>
  <dimension ref="A1:Z41"/>
  <sheetViews>
    <sheetView zoomScaleNormal="100" zoomScaleSheetLayoutView="100" workbookViewId="0">
      <selection activeCell="BB5" sqref="BB5"/>
    </sheetView>
  </sheetViews>
  <sheetFormatPr defaultColWidth="3.5" defaultRowHeight="19.5" customHeight="1"/>
  <cols>
    <col min="1" max="16384" width="3.5" style="1"/>
  </cols>
  <sheetData>
    <row r="1" spans="1:26" s="10" customFormat="1" ht="19.5" customHeight="1">
      <c r="A1" s="249" t="s">
        <v>292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</row>
    <row r="3" spans="1:26" ht="19.5" customHeight="1">
      <c r="A3" s="225" t="s">
        <v>30</v>
      </c>
      <c r="B3" s="225"/>
      <c r="C3" s="225"/>
      <c r="D3" s="226"/>
      <c r="E3" s="224" t="s">
        <v>293</v>
      </c>
      <c r="F3" s="225"/>
      <c r="G3" s="226"/>
      <c r="H3" s="224" t="s">
        <v>13</v>
      </c>
      <c r="I3" s="225"/>
      <c r="J3" s="226"/>
      <c r="K3" s="224" t="s">
        <v>14</v>
      </c>
      <c r="L3" s="225"/>
      <c r="M3" s="226"/>
      <c r="N3" s="224" t="s">
        <v>30</v>
      </c>
      <c r="O3" s="225"/>
      <c r="P3" s="225"/>
      <c r="Q3" s="226"/>
      <c r="R3" s="224" t="s">
        <v>293</v>
      </c>
      <c r="S3" s="225"/>
      <c r="T3" s="226"/>
      <c r="U3" s="224" t="s">
        <v>13</v>
      </c>
      <c r="V3" s="225"/>
      <c r="W3" s="226"/>
      <c r="X3" s="224" t="s">
        <v>14</v>
      </c>
      <c r="Y3" s="225"/>
      <c r="Z3" s="225"/>
    </row>
    <row r="4" spans="1:26" ht="19.5" customHeight="1">
      <c r="A4" s="288"/>
      <c r="B4" s="288"/>
      <c r="C4" s="288"/>
      <c r="D4" s="351"/>
      <c r="E4" s="392"/>
      <c r="F4" s="288"/>
      <c r="G4" s="288"/>
      <c r="H4" s="288"/>
      <c r="I4" s="288"/>
      <c r="J4" s="288"/>
      <c r="K4" s="288"/>
      <c r="L4" s="288"/>
      <c r="M4" s="351"/>
      <c r="N4" s="281"/>
      <c r="O4" s="236"/>
      <c r="P4" s="236"/>
      <c r="Q4" s="236"/>
      <c r="R4" s="288"/>
      <c r="S4" s="288"/>
      <c r="T4" s="288"/>
      <c r="U4" s="288"/>
      <c r="V4" s="288"/>
      <c r="W4" s="288"/>
      <c r="X4" s="288"/>
      <c r="Y4" s="288"/>
      <c r="Z4" s="288"/>
    </row>
    <row r="5" spans="1:26" ht="19.5" customHeight="1">
      <c r="A5" s="328" t="s">
        <v>293</v>
      </c>
      <c r="B5" s="328"/>
      <c r="C5" s="328"/>
      <c r="D5" s="329"/>
      <c r="E5" s="388">
        <f>SUM(E7,E14,E21,E28,E35,R7,R14,R21,R28,R35,'P26'!E5,'P26'!E12,'P26'!E19,'P26'!E26,'P26'!E33,'P26'!R5,'P26'!R12,'P26'!R19,'P26'!R26,'P26'!R33,'P26'!R40)</f>
        <v>78630</v>
      </c>
      <c r="F5" s="389"/>
      <c r="G5" s="389"/>
      <c r="H5" s="387">
        <f>SUM(H7,H14,H21,H28,H35,U7,U14,U21,U28,U35,'P26'!H5,'P26'!H12,'P26'!H19,'P26'!H26,'P26'!H33,'P26'!U5,'P26'!U12,'P26'!U19,'P26'!U26,'P26'!U33,'P26'!U40)</f>
        <v>39224</v>
      </c>
      <c r="I5" s="387"/>
      <c r="J5" s="387"/>
      <c r="K5" s="387">
        <f>SUM(K7,K14,K21,K28,K35,X7,X14,X21,X28,X35,'P26'!K5,'P26'!K12,'P26'!K19,'P26'!K26,'P26'!K33,'P26'!X5,'P26'!X12,'P26'!X19,'P26'!X26,'P26'!X33,'P26'!X40)</f>
        <v>39406</v>
      </c>
      <c r="L5" s="387"/>
      <c r="M5" s="390"/>
      <c r="N5" s="327"/>
      <c r="O5" s="328"/>
      <c r="P5" s="328"/>
      <c r="Q5" s="328"/>
      <c r="R5" s="237"/>
      <c r="S5" s="237"/>
      <c r="T5" s="237"/>
      <c r="U5" s="237"/>
      <c r="V5" s="237"/>
      <c r="W5" s="237"/>
      <c r="X5" s="237"/>
      <c r="Y5" s="237"/>
      <c r="Z5" s="237"/>
    </row>
    <row r="6" spans="1:26" ht="19.5" customHeight="1">
      <c r="A6" s="328"/>
      <c r="B6" s="328"/>
      <c r="C6" s="328"/>
      <c r="D6" s="329"/>
      <c r="E6" s="248"/>
      <c r="F6" s="237"/>
      <c r="G6" s="237"/>
      <c r="H6" s="237"/>
      <c r="I6" s="237"/>
      <c r="J6" s="237"/>
      <c r="K6" s="237"/>
      <c r="L6" s="237"/>
      <c r="M6" s="384"/>
      <c r="N6" s="327"/>
      <c r="O6" s="328"/>
      <c r="P6" s="328"/>
      <c r="Q6" s="328"/>
      <c r="R6" s="237"/>
      <c r="S6" s="237"/>
      <c r="T6" s="237"/>
      <c r="U6" s="237"/>
      <c r="V6" s="237"/>
      <c r="W6" s="237"/>
      <c r="X6" s="237"/>
      <c r="Y6" s="237"/>
      <c r="Z6" s="237"/>
    </row>
    <row r="7" spans="1:26" ht="19.5" customHeight="1">
      <c r="A7" s="328" t="s">
        <v>294</v>
      </c>
      <c r="B7" s="328"/>
      <c r="C7" s="328"/>
      <c r="D7" s="329"/>
      <c r="E7" s="388">
        <f>SUM(H7:K7)</f>
        <v>2363</v>
      </c>
      <c r="F7" s="389"/>
      <c r="G7" s="389"/>
      <c r="H7" s="387">
        <f>SUM(H8:H12)</f>
        <v>1210</v>
      </c>
      <c r="I7" s="387"/>
      <c r="J7" s="387"/>
      <c r="K7" s="387">
        <f>SUM(K8:K12)</f>
        <v>1153</v>
      </c>
      <c r="L7" s="387"/>
      <c r="M7" s="390"/>
      <c r="N7" s="385" t="s">
        <v>295</v>
      </c>
      <c r="O7" s="386"/>
      <c r="P7" s="386"/>
      <c r="Q7" s="386"/>
      <c r="R7" s="387">
        <f>SUM(U7:X7)</f>
        <v>3367</v>
      </c>
      <c r="S7" s="387"/>
      <c r="T7" s="387"/>
      <c r="U7" s="387">
        <f>SUM(U8:W12)</f>
        <v>1746</v>
      </c>
      <c r="V7" s="387"/>
      <c r="W7" s="387"/>
      <c r="X7" s="387">
        <f>SUM(X8:Z12)</f>
        <v>1621</v>
      </c>
      <c r="Y7" s="387"/>
      <c r="Z7" s="387"/>
    </row>
    <row r="8" spans="1:26" ht="19.5" customHeight="1">
      <c r="A8" s="328">
        <v>0</v>
      </c>
      <c r="B8" s="328"/>
      <c r="C8" s="328"/>
      <c r="D8" s="329"/>
      <c r="E8" s="248">
        <f>H8+K8</f>
        <v>369</v>
      </c>
      <c r="F8" s="237"/>
      <c r="G8" s="237"/>
      <c r="H8" s="237">
        <v>191</v>
      </c>
      <c r="I8" s="237"/>
      <c r="J8" s="237"/>
      <c r="K8" s="237">
        <v>178</v>
      </c>
      <c r="L8" s="237"/>
      <c r="M8" s="384"/>
      <c r="N8" s="385">
        <v>25</v>
      </c>
      <c r="O8" s="386"/>
      <c r="P8" s="386"/>
      <c r="Q8" s="386"/>
      <c r="R8" s="237">
        <f>U8+X8</f>
        <v>684</v>
      </c>
      <c r="S8" s="237"/>
      <c r="T8" s="237"/>
      <c r="U8" s="237">
        <v>376</v>
      </c>
      <c r="V8" s="237"/>
      <c r="W8" s="237"/>
      <c r="X8" s="237">
        <v>308</v>
      </c>
      <c r="Y8" s="237"/>
      <c r="Z8" s="237"/>
    </row>
    <row r="9" spans="1:26" ht="19.5" customHeight="1">
      <c r="A9" s="328">
        <v>1</v>
      </c>
      <c r="B9" s="328"/>
      <c r="C9" s="328"/>
      <c r="D9" s="329"/>
      <c r="E9" s="248">
        <f>H9+K9</f>
        <v>451</v>
      </c>
      <c r="F9" s="237"/>
      <c r="G9" s="237"/>
      <c r="H9" s="237">
        <v>232</v>
      </c>
      <c r="I9" s="237"/>
      <c r="J9" s="237"/>
      <c r="K9" s="237">
        <v>219</v>
      </c>
      <c r="L9" s="237"/>
      <c r="M9" s="384"/>
      <c r="N9" s="385">
        <v>26</v>
      </c>
      <c r="O9" s="386"/>
      <c r="P9" s="386"/>
      <c r="Q9" s="386"/>
      <c r="R9" s="237">
        <f>U9+X9</f>
        <v>633</v>
      </c>
      <c r="S9" s="237"/>
      <c r="T9" s="237"/>
      <c r="U9" s="237">
        <v>344</v>
      </c>
      <c r="V9" s="237"/>
      <c r="W9" s="237"/>
      <c r="X9" s="237">
        <v>289</v>
      </c>
      <c r="Y9" s="237"/>
      <c r="Z9" s="237"/>
    </row>
    <row r="10" spans="1:26" ht="19.5" customHeight="1">
      <c r="A10" s="328">
        <v>2</v>
      </c>
      <c r="B10" s="328"/>
      <c r="C10" s="328"/>
      <c r="D10" s="329"/>
      <c r="E10" s="248">
        <f>H10+K10</f>
        <v>479</v>
      </c>
      <c r="F10" s="237"/>
      <c r="G10" s="237"/>
      <c r="H10" s="237">
        <v>242</v>
      </c>
      <c r="I10" s="237"/>
      <c r="J10" s="237"/>
      <c r="K10" s="237">
        <v>237</v>
      </c>
      <c r="L10" s="237"/>
      <c r="M10" s="384"/>
      <c r="N10" s="385">
        <v>27</v>
      </c>
      <c r="O10" s="386"/>
      <c r="P10" s="386"/>
      <c r="Q10" s="386"/>
      <c r="R10" s="237">
        <f>U10+X10</f>
        <v>687</v>
      </c>
      <c r="S10" s="237"/>
      <c r="T10" s="237"/>
      <c r="U10" s="237">
        <v>340</v>
      </c>
      <c r="V10" s="237"/>
      <c r="W10" s="237"/>
      <c r="X10" s="237">
        <v>347</v>
      </c>
      <c r="Y10" s="237"/>
      <c r="Z10" s="237"/>
    </row>
    <row r="11" spans="1:26" ht="19.5" customHeight="1">
      <c r="A11" s="328">
        <v>3</v>
      </c>
      <c r="B11" s="328"/>
      <c r="C11" s="328"/>
      <c r="D11" s="329"/>
      <c r="E11" s="248">
        <f>H11+K11</f>
        <v>526</v>
      </c>
      <c r="F11" s="237"/>
      <c r="G11" s="237"/>
      <c r="H11" s="237">
        <v>266</v>
      </c>
      <c r="I11" s="237"/>
      <c r="J11" s="237"/>
      <c r="K11" s="237">
        <v>260</v>
      </c>
      <c r="L11" s="237"/>
      <c r="M11" s="384"/>
      <c r="N11" s="385">
        <v>28</v>
      </c>
      <c r="O11" s="386"/>
      <c r="P11" s="386"/>
      <c r="Q11" s="386"/>
      <c r="R11" s="237">
        <f>U11+X11</f>
        <v>683</v>
      </c>
      <c r="S11" s="237"/>
      <c r="T11" s="237"/>
      <c r="U11" s="237">
        <v>334</v>
      </c>
      <c r="V11" s="237"/>
      <c r="W11" s="237"/>
      <c r="X11" s="237">
        <v>349</v>
      </c>
      <c r="Y11" s="237"/>
      <c r="Z11" s="237"/>
    </row>
    <row r="12" spans="1:26" ht="19.5" customHeight="1">
      <c r="A12" s="328">
        <v>4</v>
      </c>
      <c r="B12" s="328"/>
      <c r="C12" s="328"/>
      <c r="D12" s="329"/>
      <c r="E12" s="248">
        <f>H12+K12</f>
        <v>538</v>
      </c>
      <c r="F12" s="237"/>
      <c r="G12" s="237"/>
      <c r="H12" s="237">
        <v>279</v>
      </c>
      <c r="I12" s="237"/>
      <c r="J12" s="237"/>
      <c r="K12" s="237">
        <v>259</v>
      </c>
      <c r="L12" s="237"/>
      <c r="M12" s="384"/>
      <c r="N12" s="385">
        <v>29</v>
      </c>
      <c r="O12" s="386"/>
      <c r="P12" s="386"/>
      <c r="Q12" s="386"/>
      <c r="R12" s="237">
        <f>U12+X12</f>
        <v>680</v>
      </c>
      <c r="S12" s="237"/>
      <c r="T12" s="237"/>
      <c r="U12" s="237">
        <v>352</v>
      </c>
      <c r="V12" s="237"/>
      <c r="W12" s="237"/>
      <c r="X12" s="237">
        <v>328</v>
      </c>
      <c r="Y12" s="237"/>
      <c r="Z12" s="237"/>
    </row>
    <row r="13" spans="1:26" ht="19.5" customHeight="1">
      <c r="A13" s="328"/>
      <c r="B13" s="328"/>
      <c r="C13" s="328"/>
      <c r="D13" s="329"/>
      <c r="E13" s="388"/>
      <c r="F13" s="389"/>
      <c r="G13" s="389"/>
      <c r="H13" s="387"/>
      <c r="I13" s="387"/>
      <c r="J13" s="387"/>
      <c r="K13" s="387"/>
      <c r="L13" s="387"/>
      <c r="M13" s="390"/>
      <c r="N13" s="385"/>
      <c r="O13" s="386"/>
      <c r="P13" s="386"/>
      <c r="Q13" s="386"/>
      <c r="R13" s="391"/>
      <c r="S13" s="391"/>
      <c r="T13" s="391"/>
      <c r="U13" s="387"/>
      <c r="V13" s="387"/>
      <c r="W13" s="387"/>
      <c r="X13" s="387"/>
      <c r="Y13" s="387"/>
      <c r="Z13" s="387"/>
    </row>
    <row r="14" spans="1:26" ht="19.5" customHeight="1">
      <c r="A14" s="328" t="s">
        <v>296</v>
      </c>
      <c r="B14" s="328"/>
      <c r="C14" s="328"/>
      <c r="D14" s="329"/>
      <c r="E14" s="388">
        <f>SUM(H14:K14)</f>
        <v>2825</v>
      </c>
      <c r="F14" s="389"/>
      <c r="G14" s="389"/>
      <c r="H14" s="387">
        <f>SUM(H15:H19)</f>
        <v>1360</v>
      </c>
      <c r="I14" s="387"/>
      <c r="J14" s="387"/>
      <c r="K14" s="387">
        <f>SUM(K15:K19)</f>
        <v>1465</v>
      </c>
      <c r="L14" s="387"/>
      <c r="M14" s="390"/>
      <c r="N14" s="385" t="s">
        <v>297</v>
      </c>
      <c r="O14" s="386"/>
      <c r="P14" s="386"/>
      <c r="Q14" s="386"/>
      <c r="R14" s="387">
        <f>SUM(U14:X14)</f>
        <v>3717</v>
      </c>
      <c r="S14" s="387"/>
      <c r="T14" s="387"/>
      <c r="U14" s="387">
        <f>SUM(U15:W19)</f>
        <v>1966</v>
      </c>
      <c r="V14" s="387"/>
      <c r="W14" s="387"/>
      <c r="X14" s="387">
        <f>SUM(X15:Z19)</f>
        <v>1751</v>
      </c>
      <c r="Y14" s="387"/>
      <c r="Z14" s="387"/>
    </row>
    <row r="15" spans="1:26" ht="19.5" customHeight="1">
      <c r="A15" s="328">
        <v>5</v>
      </c>
      <c r="B15" s="328"/>
      <c r="C15" s="328"/>
      <c r="D15" s="329"/>
      <c r="E15" s="248">
        <f>H15+K15</f>
        <v>552</v>
      </c>
      <c r="F15" s="237"/>
      <c r="G15" s="237"/>
      <c r="H15" s="237">
        <v>280</v>
      </c>
      <c r="I15" s="237"/>
      <c r="J15" s="237"/>
      <c r="K15" s="237">
        <v>272</v>
      </c>
      <c r="L15" s="237"/>
      <c r="M15" s="384"/>
      <c r="N15" s="385">
        <v>30</v>
      </c>
      <c r="O15" s="386"/>
      <c r="P15" s="386"/>
      <c r="Q15" s="386"/>
      <c r="R15" s="237">
        <f>U15+X15</f>
        <v>687</v>
      </c>
      <c r="S15" s="237"/>
      <c r="T15" s="237"/>
      <c r="U15" s="237">
        <v>360</v>
      </c>
      <c r="V15" s="237"/>
      <c r="W15" s="237"/>
      <c r="X15" s="237">
        <v>327</v>
      </c>
      <c r="Y15" s="237"/>
      <c r="Z15" s="237"/>
    </row>
    <row r="16" spans="1:26" ht="19.5" customHeight="1">
      <c r="A16" s="328">
        <v>6</v>
      </c>
      <c r="B16" s="328"/>
      <c r="C16" s="328"/>
      <c r="D16" s="329"/>
      <c r="E16" s="248">
        <f>H16+K16</f>
        <v>583</v>
      </c>
      <c r="F16" s="237"/>
      <c r="G16" s="237"/>
      <c r="H16" s="237">
        <v>282</v>
      </c>
      <c r="I16" s="237"/>
      <c r="J16" s="237"/>
      <c r="K16" s="237">
        <v>301</v>
      </c>
      <c r="L16" s="237"/>
      <c r="M16" s="384"/>
      <c r="N16" s="385">
        <v>31</v>
      </c>
      <c r="O16" s="386"/>
      <c r="P16" s="386"/>
      <c r="Q16" s="386"/>
      <c r="R16" s="237">
        <f>U16+X16</f>
        <v>715</v>
      </c>
      <c r="S16" s="237"/>
      <c r="T16" s="237"/>
      <c r="U16" s="237">
        <v>392</v>
      </c>
      <c r="V16" s="237"/>
      <c r="W16" s="237"/>
      <c r="X16" s="237">
        <v>323</v>
      </c>
      <c r="Y16" s="237"/>
      <c r="Z16" s="237"/>
    </row>
    <row r="17" spans="1:26" ht="19.5" customHeight="1">
      <c r="A17" s="328">
        <v>7</v>
      </c>
      <c r="B17" s="328"/>
      <c r="C17" s="328"/>
      <c r="D17" s="329"/>
      <c r="E17" s="248">
        <f>H17+K17</f>
        <v>575</v>
      </c>
      <c r="F17" s="237"/>
      <c r="G17" s="237"/>
      <c r="H17" s="237">
        <v>275</v>
      </c>
      <c r="I17" s="237"/>
      <c r="J17" s="237"/>
      <c r="K17" s="237">
        <v>300</v>
      </c>
      <c r="L17" s="237"/>
      <c r="M17" s="384"/>
      <c r="N17" s="385">
        <v>32</v>
      </c>
      <c r="O17" s="386"/>
      <c r="P17" s="386"/>
      <c r="Q17" s="386"/>
      <c r="R17" s="237">
        <f>U17+X17</f>
        <v>731</v>
      </c>
      <c r="S17" s="237"/>
      <c r="T17" s="237"/>
      <c r="U17" s="237">
        <v>379</v>
      </c>
      <c r="V17" s="237"/>
      <c r="W17" s="237"/>
      <c r="X17" s="237">
        <v>352</v>
      </c>
      <c r="Y17" s="237"/>
      <c r="Z17" s="237"/>
    </row>
    <row r="18" spans="1:26" ht="19.5" customHeight="1">
      <c r="A18" s="328">
        <v>8</v>
      </c>
      <c r="B18" s="328"/>
      <c r="C18" s="328"/>
      <c r="D18" s="329"/>
      <c r="E18" s="248">
        <f>H18+K18</f>
        <v>577</v>
      </c>
      <c r="F18" s="237"/>
      <c r="G18" s="237"/>
      <c r="H18" s="237">
        <v>262</v>
      </c>
      <c r="I18" s="237"/>
      <c r="J18" s="237"/>
      <c r="K18" s="237">
        <v>315</v>
      </c>
      <c r="L18" s="237"/>
      <c r="M18" s="384"/>
      <c r="N18" s="385">
        <v>33</v>
      </c>
      <c r="O18" s="386"/>
      <c r="P18" s="386"/>
      <c r="Q18" s="386"/>
      <c r="R18" s="237">
        <f>U18+X18</f>
        <v>802</v>
      </c>
      <c r="S18" s="237"/>
      <c r="T18" s="237"/>
      <c r="U18" s="237">
        <v>429</v>
      </c>
      <c r="V18" s="237"/>
      <c r="W18" s="237"/>
      <c r="X18" s="237">
        <v>373</v>
      </c>
      <c r="Y18" s="237"/>
      <c r="Z18" s="237"/>
    </row>
    <row r="19" spans="1:26" ht="19.5" customHeight="1">
      <c r="A19" s="328">
        <v>9</v>
      </c>
      <c r="B19" s="328"/>
      <c r="C19" s="328"/>
      <c r="D19" s="329"/>
      <c r="E19" s="248">
        <f>H19+K19</f>
        <v>538</v>
      </c>
      <c r="F19" s="237"/>
      <c r="G19" s="237"/>
      <c r="H19" s="237">
        <v>261</v>
      </c>
      <c r="I19" s="237"/>
      <c r="J19" s="237"/>
      <c r="K19" s="237">
        <v>277</v>
      </c>
      <c r="L19" s="237"/>
      <c r="M19" s="384"/>
      <c r="N19" s="385">
        <v>34</v>
      </c>
      <c r="O19" s="386"/>
      <c r="P19" s="386"/>
      <c r="Q19" s="386"/>
      <c r="R19" s="237">
        <f>U19+X19</f>
        <v>782</v>
      </c>
      <c r="S19" s="237"/>
      <c r="T19" s="237"/>
      <c r="U19" s="237">
        <v>406</v>
      </c>
      <c r="V19" s="237"/>
      <c r="W19" s="237"/>
      <c r="X19" s="237">
        <v>376</v>
      </c>
      <c r="Y19" s="237"/>
      <c r="Z19" s="237"/>
    </row>
    <row r="20" spans="1:26" ht="19.5" customHeight="1">
      <c r="A20" s="328"/>
      <c r="B20" s="328"/>
      <c r="C20" s="328"/>
      <c r="D20" s="329"/>
      <c r="E20" s="388"/>
      <c r="F20" s="389"/>
      <c r="G20" s="389"/>
      <c r="H20" s="387"/>
      <c r="I20" s="387"/>
      <c r="J20" s="387"/>
      <c r="K20" s="387"/>
      <c r="L20" s="387"/>
      <c r="M20" s="390"/>
      <c r="N20" s="385"/>
      <c r="O20" s="386"/>
      <c r="P20" s="386"/>
      <c r="Q20" s="386"/>
      <c r="R20" s="391"/>
      <c r="S20" s="391"/>
      <c r="T20" s="391"/>
      <c r="U20" s="387"/>
      <c r="V20" s="387"/>
      <c r="W20" s="387"/>
      <c r="X20" s="387"/>
      <c r="Y20" s="387"/>
      <c r="Z20" s="387"/>
    </row>
    <row r="21" spans="1:26" ht="19.5" customHeight="1">
      <c r="A21" s="328" t="s">
        <v>298</v>
      </c>
      <c r="B21" s="328"/>
      <c r="C21" s="328"/>
      <c r="D21" s="329"/>
      <c r="E21" s="388">
        <f>SUM(H21:K21)</f>
        <v>3098</v>
      </c>
      <c r="F21" s="389"/>
      <c r="G21" s="389"/>
      <c r="H21" s="387">
        <f>SUM(H22:H26)</f>
        <v>1590</v>
      </c>
      <c r="I21" s="387"/>
      <c r="J21" s="387"/>
      <c r="K21" s="387">
        <f>SUM(K22:K26)</f>
        <v>1508</v>
      </c>
      <c r="L21" s="387"/>
      <c r="M21" s="390"/>
      <c r="N21" s="385" t="s">
        <v>299</v>
      </c>
      <c r="O21" s="386"/>
      <c r="P21" s="386"/>
      <c r="Q21" s="386"/>
      <c r="R21" s="387">
        <f>SUM(U21:X21)</f>
        <v>4307</v>
      </c>
      <c r="S21" s="387"/>
      <c r="T21" s="387"/>
      <c r="U21" s="387">
        <f>SUM(U22:W26)</f>
        <v>2285</v>
      </c>
      <c r="V21" s="387"/>
      <c r="W21" s="387"/>
      <c r="X21" s="387">
        <f>SUM(X22:Z26)</f>
        <v>2022</v>
      </c>
      <c r="Y21" s="387"/>
      <c r="Z21" s="387"/>
    </row>
    <row r="22" spans="1:26" ht="19.5" customHeight="1">
      <c r="A22" s="328">
        <v>10</v>
      </c>
      <c r="B22" s="328"/>
      <c r="C22" s="328"/>
      <c r="D22" s="329"/>
      <c r="E22" s="248">
        <f>H22+K22</f>
        <v>593</v>
      </c>
      <c r="F22" s="237"/>
      <c r="G22" s="237"/>
      <c r="H22" s="237">
        <v>328</v>
      </c>
      <c r="I22" s="237"/>
      <c r="J22" s="237"/>
      <c r="K22" s="237">
        <v>265</v>
      </c>
      <c r="L22" s="237"/>
      <c r="M22" s="384"/>
      <c r="N22" s="385">
        <v>35</v>
      </c>
      <c r="O22" s="386"/>
      <c r="P22" s="386"/>
      <c r="Q22" s="386"/>
      <c r="R22" s="237">
        <f>U22+X22</f>
        <v>769</v>
      </c>
      <c r="S22" s="237"/>
      <c r="T22" s="237"/>
      <c r="U22" s="237">
        <v>407</v>
      </c>
      <c r="V22" s="237"/>
      <c r="W22" s="237"/>
      <c r="X22" s="237">
        <v>362</v>
      </c>
      <c r="Y22" s="237"/>
      <c r="Z22" s="237"/>
    </row>
    <row r="23" spans="1:26" ht="19.5" customHeight="1">
      <c r="A23" s="328">
        <v>11</v>
      </c>
      <c r="B23" s="328"/>
      <c r="C23" s="328"/>
      <c r="D23" s="329"/>
      <c r="E23" s="248">
        <f>H23+K23</f>
        <v>658</v>
      </c>
      <c r="F23" s="237"/>
      <c r="G23" s="237"/>
      <c r="H23" s="237">
        <v>344</v>
      </c>
      <c r="I23" s="237"/>
      <c r="J23" s="237"/>
      <c r="K23" s="237">
        <v>314</v>
      </c>
      <c r="L23" s="237"/>
      <c r="M23" s="384"/>
      <c r="N23" s="385">
        <v>36</v>
      </c>
      <c r="O23" s="386"/>
      <c r="P23" s="386"/>
      <c r="Q23" s="386"/>
      <c r="R23" s="237">
        <f>U23+X23</f>
        <v>859</v>
      </c>
      <c r="S23" s="237"/>
      <c r="T23" s="237"/>
      <c r="U23" s="237">
        <v>459</v>
      </c>
      <c r="V23" s="237"/>
      <c r="W23" s="237"/>
      <c r="X23" s="237">
        <v>400</v>
      </c>
      <c r="Y23" s="237"/>
      <c r="Z23" s="237"/>
    </row>
    <row r="24" spans="1:26" ht="19.5" customHeight="1">
      <c r="A24" s="328">
        <v>12</v>
      </c>
      <c r="B24" s="328"/>
      <c r="C24" s="328"/>
      <c r="D24" s="329"/>
      <c r="E24" s="248">
        <f>H24+K24</f>
        <v>618</v>
      </c>
      <c r="F24" s="237"/>
      <c r="G24" s="237"/>
      <c r="H24" s="237">
        <v>322</v>
      </c>
      <c r="I24" s="237"/>
      <c r="J24" s="237"/>
      <c r="K24" s="237">
        <v>296</v>
      </c>
      <c r="L24" s="237"/>
      <c r="M24" s="384"/>
      <c r="N24" s="385">
        <v>37</v>
      </c>
      <c r="O24" s="386"/>
      <c r="P24" s="386"/>
      <c r="Q24" s="386"/>
      <c r="R24" s="237">
        <f>U24+X24</f>
        <v>887</v>
      </c>
      <c r="S24" s="237"/>
      <c r="T24" s="237"/>
      <c r="U24" s="237">
        <v>483</v>
      </c>
      <c r="V24" s="237"/>
      <c r="W24" s="237"/>
      <c r="X24" s="237">
        <v>404</v>
      </c>
      <c r="Y24" s="237"/>
      <c r="Z24" s="237"/>
    </row>
    <row r="25" spans="1:26" ht="19.5" customHeight="1">
      <c r="A25" s="328">
        <v>13</v>
      </c>
      <c r="B25" s="328"/>
      <c r="C25" s="328"/>
      <c r="D25" s="329"/>
      <c r="E25" s="248">
        <f>H25+K25</f>
        <v>584</v>
      </c>
      <c r="F25" s="237"/>
      <c r="G25" s="237"/>
      <c r="H25" s="237">
        <v>292</v>
      </c>
      <c r="I25" s="237"/>
      <c r="J25" s="237"/>
      <c r="K25" s="237">
        <v>292</v>
      </c>
      <c r="L25" s="237"/>
      <c r="M25" s="384"/>
      <c r="N25" s="385">
        <v>38</v>
      </c>
      <c r="O25" s="386"/>
      <c r="P25" s="386"/>
      <c r="Q25" s="386"/>
      <c r="R25" s="237">
        <f>U25+X25</f>
        <v>846</v>
      </c>
      <c r="S25" s="237"/>
      <c r="T25" s="237"/>
      <c r="U25" s="237">
        <v>436</v>
      </c>
      <c r="V25" s="237"/>
      <c r="W25" s="237"/>
      <c r="X25" s="237">
        <v>410</v>
      </c>
      <c r="Y25" s="237"/>
      <c r="Z25" s="237"/>
    </row>
    <row r="26" spans="1:26" ht="19.5" customHeight="1">
      <c r="A26" s="328">
        <v>14</v>
      </c>
      <c r="B26" s="328"/>
      <c r="C26" s="328"/>
      <c r="D26" s="329"/>
      <c r="E26" s="248">
        <f>H26+K26</f>
        <v>645</v>
      </c>
      <c r="F26" s="237"/>
      <c r="G26" s="237"/>
      <c r="H26" s="237">
        <v>304</v>
      </c>
      <c r="I26" s="237"/>
      <c r="J26" s="237"/>
      <c r="K26" s="237">
        <v>341</v>
      </c>
      <c r="L26" s="237"/>
      <c r="M26" s="384"/>
      <c r="N26" s="385">
        <v>39</v>
      </c>
      <c r="O26" s="386"/>
      <c r="P26" s="386"/>
      <c r="Q26" s="386"/>
      <c r="R26" s="237">
        <f>U26+X26</f>
        <v>946</v>
      </c>
      <c r="S26" s="237"/>
      <c r="T26" s="237"/>
      <c r="U26" s="237">
        <v>500</v>
      </c>
      <c r="V26" s="237"/>
      <c r="W26" s="237"/>
      <c r="X26" s="237">
        <v>446</v>
      </c>
      <c r="Y26" s="237"/>
      <c r="Z26" s="237"/>
    </row>
    <row r="27" spans="1:26" ht="19.5" customHeight="1">
      <c r="A27" s="328"/>
      <c r="B27" s="328"/>
      <c r="C27" s="328"/>
      <c r="D27" s="329"/>
      <c r="E27" s="388"/>
      <c r="F27" s="389"/>
      <c r="G27" s="389"/>
      <c r="H27" s="387"/>
      <c r="I27" s="387"/>
      <c r="J27" s="387"/>
      <c r="K27" s="387"/>
      <c r="L27" s="387"/>
      <c r="M27" s="390"/>
      <c r="N27" s="385"/>
      <c r="O27" s="386"/>
      <c r="P27" s="386"/>
      <c r="Q27" s="386"/>
      <c r="R27" s="391"/>
      <c r="S27" s="391"/>
      <c r="T27" s="391"/>
      <c r="U27" s="387"/>
      <c r="V27" s="387"/>
      <c r="W27" s="387"/>
      <c r="X27" s="387"/>
      <c r="Y27" s="387"/>
      <c r="Z27" s="387"/>
    </row>
    <row r="28" spans="1:26" ht="19.5" customHeight="1">
      <c r="A28" s="328" t="s">
        <v>300</v>
      </c>
      <c r="B28" s="328"/>
      <c r="C28" s="328"/>
      <c r="D28" s="329"/>
      <c r="E28" s="388">
        <f>SUM(H28:K28)</f>
        <v>3354</v>
      </c>
      <c r="F28" s="389"/>
      <c r="G28" s="389"/>
      <c r="H28" s="387">
        <f>SUM(H29:H33)</f>
        <v>1771</v>
      </c>
      <c r="I28" s="387"/>
      <c r="J28" s="387"/>
      <c r="K28" s="387">
        <f>SUM(K29:K33)</f>
        <v>1583</v>
      </c>
      <c r="L28" s="387"/>
      <c r="M28" s="390"/>
      <c r="N28" s="385" t="s">
        <v>301</v>
      </c>
      <c r="O28" s="386"/>
      <c r="P28" s="386"/>
      <c r="Q28" s="386"/>
      <c r="R28" s="387">
        <f>SUM(U28:X28)</f>
        <v>4840</v>
      </c>
      <c r="S28" s="387"/>
      <c r="T28" s="387"/>
      <c r="U28" s="387">
        <f>SUM(U29:W33)</f>
        <v>2485</v>
      </c>
      <c r="V28" s="387"/>
      <c r="W28" s="387"/>
      <c r="X28" s="387">
        <f>SUM(X29:Z33)</f>
        <v>2355</v>
      </c>
      <c r="Y28" s="387"/>
      <c r="Z28" s="387"/>
    </row>
    <row r="29" spans="1:26" ht="19.5" customHeight="1">
      <c r="A29" s="328">
        <v>15</v>
      </c>
      <c r="B29" s="328"/>
      <c r="C29" s="328"/>
      <c r="D29" s="329"/>
      <c r="E29" s="248">
        <f>H29+K29</f>
        <v>668</v>
      </c>
      <c r="F29" s="237"/>
      <c r="G29" s="237"/>
      <c r="H29" s="237">
        <v>365</v>
      </c>
      <c r="I29" s="237"/>
      <c r="J29" s="237"/>
      <c r="K29" s="237">
        <v>303</v>
      </c>
      <c r="L29" s="237"/>
      <c r="M29" s="384"/>
      <c r="N29" s="385">
        <v>40</v>
      </c>
      <c r="O29" s="386"/>
      <c r="P29" s="386"/>
      <c r="Q29" s="386"/>
      <c r="R29" s="237">
        <f>U29+X29</f>
        <v>952</v>
      </c>
      <c r="S29" s="237"/>
      <c r="T29" s="237"/>
      <c r="U29" s="237">
        <v>485</v>
      </c>
      <c r="V29" s="237"/>
      <c r="W29" s="237"/>
      <c r="X29" s="237">
        <v>467</v>
      </c>
      <c r="Y29" s="237"/>
      <c r="Z29" s="237"/>
    </row>
    <row r="30" spans="1:26" ht="19.5" customHeight="1">
      <c r="A30" s="328">
        <v>16</v>
      </c>
      <c r="B30" s="328"/>
      <c r="C30" s="328"/>
      <c r="D30" s="329"/>
      <c r="E30" s="248">
        <f>H30+K30</f>
        <v>616</v>
      </c>
      <c r="F30" s="237"/>
      <c r="G30" s="237"/>
      <c r="H30" s="237">
        <v>336</v>
      </c>
      <c r="I30" s="237"/>
      <c r="J30" s="237"/>
      <c r="K30" s="237">
        <v>280</v>
      </c>
      <c r="L30" s="237"/>
      <c r="M30" s="384"/>
      <c r="N30" s="385">
        <v>41</v>
      </c>
      <c r="O30" s="386"/>
      <c r="P30" s="386"/>
      <c r="Q30" s="386"/>
      <c r="R30" s="237">
        <f>U30+X30</f>
        <v>907</v>
      </c>
      <c r="S30" s="237"/>
      <c r="T30" s="237"/>
      <c r="U30" s="237">
        <v>471</v>
      </c>
      <c r="V30" s="237"/>
      <c r="W30" s="237"/>
      <c r="X30" s="237">
        <v>436</v>
      </c>
      <c r="Y30" s="237"/>
      <c r="Z30" s="237"/>
    </row>
    <row r="31" spans="1:26" ht="19.5" customHeight="1">
      <c r="A31" s="328">
        <v>17</v>
      </c>
      <c r="B31" s="328"/>
      <c r="C31" s="328"/>
      <c r="D31" s="329"/>
      <c r="E31" s="248">
        <f>H31+K31</f>
        <v>665</v>
      </c>
      <c r="F31" s="237"/>
      <c r="G31" s="237"/>
      <c r="H31" s="237">
        <v>333</v>
      </c>
      <c r="I31" s="237"/>
      <c r="J31" s="237"/>
      <c r="K31" s="237">
        <v>332</v>
      </c>
      <c r="L31" s="237"/>
      <c r="M31" s="384"/>
      <c r="N31" s="385">
        <v>42</v>
      </c>
      <c r="O31" s="386"/>
      <c r="P31" s="386"/>
      <c r="Q31" s="386"/>
      <c r="R31" s="237">
        <f>U31+X31</f>
        <v>989</v>
      </c>
      <c r="S31" s="237"/>
      <c r="T31" s="237"/>
      <c r="U31" s="237">
        <v>511</v>
      </c>
      <c r="V31" s="237"/>
      <c r="W31" s="237"/>
      <c r="X31" s="237">
        <v>478</v>
      </c>
      <c r="Y31" s="237"/>
      <c r="Z31" s="237"/>
    </row>
    <row r="32" spans="1:26" ht="19.5" customHeight="1">
      <c r="A32" s="328">
        <v>18</v>
      </c>
      <c r="B32" s="328"/>
      <c r="C32" s="328"/>
      <c r="D32" s="329"/>
      <c r="E32" s="248">
        <f>H32+K32</f>
        <v>693</v>
      </c>
      <c r="F32" s="237"/>
      <c r="G32" s="237"/>
      <c r="H32" s="237">
        <v>364</v>
      </c>
      <c r="I32" s="237"/>
      <c r="J32" s="237"/>
      <c r="K32" s="237">
        <v>329</v>
      </c>
      <c r="L32" s="237"/>
      <c r="M32" s="384"/>
      <c r="N32" s="385">
        <v>43</v>
      </c>
      <c r="O32" s="386"/>
      <c r="P32" s="386"/>
      <c r="Q32" s="386"/>
      <c r="R32" s="237">
        <f>U32+X32</f>
        <v>995</v>
      </c>
      <c r="S32" s="237"/>
      <c r="T32" s="237"/>
      <c r="U32" s="237">
        <v>501</v>
      </c>
      <c r="V32" s="237"/>
      <c r="W32" s="237"/>
      <c r="X32" s="237">
        <v>494</v>
      </c>
      <c r="Y32" s="237"/>
      <c r="Z32" s="237"/>
    </row>
    <row r="33" spans="1:26" ht="19.5" customHeight="1">
      <c r="A33" s="328">
        <v>19</v>
      </c>
      <c r="B33" s="328"/>
      <c r="C33" s="328"/>
      <c r="D33" s="329"/>
      <c r="E33" s="248">
        <f>H33+K33</f>
        <v>712</v>
      </c>
      <c r="F33" s="237"/>
      <c r="G33" s="237"/>
      <c r="H33" s="237">
        <v>373</v>
      </c>
      <c r="I33" s="237"/>
      <c r="J33" s="237"/>
      <c r="K33" s="237">
        <v>339</v>
      </c>
      <c r="L33" s="237"/>
      <c r="M33" s="384"/>
      <c r="N33" s="385">
        <v>44</v>
      </c>
      <c r="O33" s="386"/>
      <c r="P33" s="386"/>
      <c r="Q33" s="386"/>
      <c r="R33" s="237">
        <f>U33+X33</f>
        <v>997</v>
      </c>
      <c r="S33" s="237"/>
      <c r="T33" s="237"/>
      <c r="U33" s="237">
        <v>517</v>
      </c>
      <c r="V33" s="237"/>
      <c r="W33" s="237"/>
      <c r="X33" s="237">
        <v>480</v>
      </c>
      <c r="Y33" s="237"/>
      <c r="Z33" s="237"/>
    </row>
    <row r="34" spans="1:26" ht="19.5" customHeight="1">
      <c r="A34" s="328"/>
      <c r="B34" s="328"/>
      <c r="C34" s="328"/>
      <c r="D34" s="329"/>
      <c r="E34" s="388"/>
      <c r="F34" s="389"/>
      <c r="G34" s="389"/>
      <c r="H34" s="387"/>
      <c r="I34" s="387"/>
      <c r="J34" s="387"/>
      <c r="K34" s="387"/>
      <c r="L34" s="387"/>
      <c r="M34" s="390"/>
      <c r="N34" s="385"/>
      <c r="O34" s="386"/>
      <c r="P34" s="386"/>
      <c r="Q34" s="386"/>
      <c r="R34" s="391"/>
      <c r="S34" s="391"/>
      <c r="T34" s="391"/>
      <c r="U34" s="387"/>
      <c r="V34" s="387"/>
      <c r="W34" s="387"/>
      <c r="X34" s="387"/>
      <c r="Y34" s="387"/>
      <c r="Z34" s="387"/>
    </row>
    <row r="35" spans="1:26" ht="19.5" customHeight="1">
      <c r="A35" s="328" t="s">
        <v>302</v>
      </c>
      <c r="B35" s="328"/>
      <c r="C35" s="328"/>
      <c r="D35" s="329"/>
      <c r="E35" s="388">
        <f>SUM(H35:K35)</f>
        <v>3547</v>
      </c>
      <c r="F35" s="389"/>
      <c r="G35" s="389"/>
      <c r="H35" s="387">
        <f>SUM(H36:H40)</f>
        <v>1874</v>
      </c>
      <c r="I35" s="387"/>
      <c r="J35" s="387"/>
      <c r="K35" s="387">
        <f>SUM(K36:K40)</f>
        <v>1673</v>
      </c>
      <c r="L35" s="387"/>
      <c r="M35" s="390"/>
      <c r="N35" s="385" t="s">
        <v>303</v>
      </c>
      <c r="O35" s="386"/>
      <c r="P35" s="386"/>
      <c r="Q35" s="386"/>
      <c r="R35" s="387">
        <f>SUM(U35:X35)</f>
        <v>5819</v>
      </c>
      <c r="S35" s="387"/>
      <c r="T35" s="387"/>
      <c r="U35" s="387">
        <f>SUM(U36:W40)</f>
        <v>3019</v>
      </c>
      <c r="V35" s="387"/>
      <c r="W35" s="387"/>
      <c r="X35" s="387">
        <f>SUM(X36:Z40)</f>
        <v>2800</v>
      </c>
      <c r="Y35" s="387"/>
      <c r="Z35" s="387"/>
    </row>
    <row r="36" spans="1:26" ht="19.5" customHeight="1">
      <c r="A36" s="328">
        <v>20</v>
      </c>
      <c r="B36" s="328"/>
      <c r="C36" s="328"/>
      <c r="D36" s="329"/>
      <c r="E36" s="248">
        <f>H36+K36</f>
        <v>724</v>
      </c>
      <c r="F36" s="237"/>
      <c r="G36" s="237"/>
      <c r="H36" s="237">
        <v>393</v>
      </c>
      <c r="I36" s="237"/>
      <c r="J36" s="237"/>
      <c r="K36" s="237">
        <v>331</v>
      </c>
      <c r="L36" s="237"/>
      <c r="M36" s="384"/>
      <c r="N36" s="385">
        <v>45</v>
      </c>
      <c r="O36" s="386"/>
      <c r="P36" s="386"/>
      <c r="Q36" s="386"/>
      <c r="R36" s="387">
        <f>U36+X36</f>
        <v>996</v>
      </c>
      <c r="S36" s="387"/>
      <c r="T36" s="387"/>
      <c r="U36" s="237">
        <v>503</v>
      </c>
      <c r="V36" s="237"/>
      <c r="W36" s="237"/>
      <c r="X36" s="237">
        <v>493</v>
      </c>
      <c r="Y36" s="237"/>
      <c r="Z36" s="237"/>
    </row>
    <row r="37" spans="1:26" ht="19.5" customHeight="1">
      <c r="A37" s="328">
        <v>21</v>
      </c>
      <c r="B37" s="328"/>
      <c r="C37" s="328"/>
      <c r="D37" s="329"/>
      <c r="E37" s="248">
        <f>H37+K37</f>
        <v>729</v>
      </c>
      <c r="F37" s="237"/>
      <c r="G37" s="237"/>
      <c r="H37" s="237">
        <v>399</v>
      </c>
      <c r="I37" s="237"/>
      <c r="J37" s="237"/>
      <c r="K37" s="237">
        <v>330</v>
      </c>
      <c r="L37" s="237"/>
      <c r="M37" s="384"/>
      <c r="N37" s="385">
        <v>46</v>
      </c>
      <c r="O37" s="386"/>
      <c r="P37" s="386"/>
      <c r="Q37" s="386"/>
      <c r="R37" s="387">
        <f>U37+X37</f>
        <v>1075</v>
      </c>
      <c r="S37" s="387"/>
      <c r="T37" s="387"/>
      <c r="U37" s="237">
        <v>575</v>
      </c>
      <c r="V37" s="237"/>
      <c r="W37" s="237"/>
      <c r="X37" s="237">
        <v>500</v>
      </c>
      <c r="Y37" s="237"/>
      <c r="Z37" s="237"/>
    </row>
    <row r="38" spans="1:26" ht="19.5" customHeight="1">
      <c r="A38" s="328">
        <v>22</v>
      </c>
      <c r="B38" s="328"/>
      <c r="C38" s="328"/>
      <c r="D38" s="329"/>
      <c r="E38" s="248">
        <f>H38+K38</f>
        <v>767</v>
      </c>
      <c r="F38" s="237"/>
      <c r="G38" s="237"/>
      <c r="H38" s="237">
        <v>406</v>
      </c>
      <c r="I38" s="237"/>
      <c r="J38" s="237"/>
      <c r="K38" s="237">
        <v>361</v>
      </c>
      <c r="L38" s="237"/>
      <c r="M38" s="384"/>
      <c r="N38" s="385">
        <v>47</v>
      </c>
      <c r="O38" s="386"/>
      <c r="P38" s="386"/>
      <c r="Q38" s="386"/>
      <c r="R38" s="387">
        <f>U38+X38</f>
        <v>1209</v>
      </c>
      <c r="S38" s="387"/>
      <c r="T38" s="387"/>
      <c r="U38" s="237">
        <v>622</v>
      </c>
      <c r="V38" s="237"/>
      <c r="W38" s="237"/>
      <c r="X38" s="237">
        <v>587</v>
      </c>
      <c r="Y38" s="237"/>
      <c r="Z38" s="237"/>
    </row>
    <row r="39" spans="1:26" ht="19.5" customHeight="1">
      <c r="A39" s="328">
        <v>23</v>
      </c>
      <c r="B39" s="328"/>
      <c r="C39" s="328"/>
      <c r="D39" s="329"/>
      <c r="E39" s="248">
        <f>H39+K39</f>
        <v>694</v>
      </c>
      <c r="F39" s="237"/>
      <c r="G39" s="237"/>
      <c r="H39" s="237">
        <v>345</v>
      </c>
      <c r="I39" s="237"/>
      <c r="J39" s="237"/>
      <c r="K39" s="237">
        <v>349</v>
      </c>
      <c r="L39" s="237"/>
      <c r="M39" s="384"/>
      <c r="N39" s="385">
        <v>48</v>
      </c>
      <c r="O39" s="386"/>
      <c r="P39" s="386"/>
      <c r="Q39" s="386"/>
      <c r="R39" s="387">
        <f>U39+X39</f>
        <v>1282</v>
      </c>
      <c r="S39" s="387"/>
      <c r="T39" s="387"/>
      <c r="U39" s="237">
        <v>668</v>
      </c>
      <c r="V39" s="237"/>
      <c r="W39" s="237"/>
      <c r="X39" s="237">
        <v>614</v>
      </c>
      <c r="Y39" s="237"/>
      <c r="Z39" s="237"/>
    </row>
    <row r="40" spans="1:26" ht="19.5" customHeight="1">
      <c r="A40" s="328">
        <v>24</v>
      </c>
      <c r="B40" s="328"/>
      <c r="C40" s="328"/>
      <c r="D40" s="329"/>
      <c r="E40" s="248">
        <f>H40+K40</f>
        <v>633</v>
      </c>
      <c r="F40" s="237"/>
      <c r="G40" s="237"/>
      <c r="H40" s="237">
        <v>331</v>
      </c>
      <c r="I40" s="237"/>
      <c r="J40" s="237"/>
      <c r="K40" s="237">
        <v>302</v>
      </c>
      <c r="L40" s="237"/>
      <c r="M40" s="384"/>
      <c r="N40" s="385">
        <v>49</v>
      </c>
      <c r="O40" s="386"/>
      <c r="P40" s="386"/>
      <c r="Q40" s="386"/>
      <c r="R40" s="387">
        <f>U40+X40</f>
        <v>1257</v>
      </c>
      <c r="S40" s="387"/>
      <c r="T40" s="387"/>
      <c r="U40" s="237">
        <v>651</v>
      </c>
      <c r="V40" s="237"/>
      <c r="W40" s="237"/>
      <c r="X40" s="237">
        <v>606</v>
      </c>
      <c r="Y40" s="237"/>
      <c r="Z40" s="237"/>
    </row>
    <row r="41" spans="1:26" ht="19.5" customHeight="1">
      <c r="A41" s="313"/>
      <c r="B41" s="313"/>
      <c r="C41" s="313"/>
      <c r="D41" s="382"/>
      <c r="E41" s="289"/>
      <c r="F41" s="290"/>
      <c r="G41" s="290"/>
      <c r="H41" s="290"/>
      <c r="I41" s="290"/>
      <c r="J41" s="290"/>
      <c r="K41" s="290"/>
      <c r="L41" s="290"/>
      <c r="M41" s="291"/>
      <c r="N41" s="383"/>
      <c r="O41" s="333"/>
      <c r="P41" s="333"/>
      <c r="Q41" s="333"/>
      <c r="R41" s="279"/>
      <c r="S41" s="279"/>
      <c r="T41" s="279"/>
      <c r="U41" s="290"/>
      <c r="V41" s="290"/>
      <c r="W41" s="290"/>
      <c r="X41" s="290"/>
      <c r="Y41" s="290"/>
      <c r="Z41" s="290"/>
    </row>
  </sheetData>
  <mergeCells count="313">
    <mergeCell ref="A1:Z1"/>
    <mergeCell ref="A3:D3"/>
    <mergeCell ref="E3:G3"/>
    <mergeCell ref="H3:J3"/>
    <mergeCell ref="K3:M3"/>
    <mergeCell ref="N3:Q3"/>
    <mergeCell ref="R3:T3"/>
    <mergeCell ref="U3:W3"/>
    <mergeCell ref="X3:Z3"/>
    <mergeCell ref="U4:W4"/>
    <mergeCell ref="X4:Z4"/>
    <mergeCell ref="A5:D5"/>
    <mergeCell ref="E5:G5"/>
    <mergeCell ref="H5:J5"/>
    <mergeCell ref="K5:M5"/>
    <mergeCell ref="N5:Q5"/>
    <mergeCell ref="R5:T5"/>
    <mergeCell ref="U5:W5"/>
    <mergeCell ref="X5:Z5"/>
    <mergeCell ref="A4:D4"/>
    <mergeCell ref="E4:G4"/>
    <mergeCell ref="H4:J4"/>
    <mergeCell ref="K4:M4"/>
    <mergeCell ref="N4:Q4"/>
    <mergeCell ref="R4:T4"/>
    <mergeCell ref="U6:W6"/>
    <mergeCell ref="X6:Z6"/>
    <mergeCell ref="A7:D7"/>
    <mergeCell ref="E7:G7"/>
    <mergeCell ref="H7:J7"/>
    <mergeCell ref="K7:M7"/>
    <mergeCell ref="N7:Q7"/>
    <mergeCell ref="R7:T7"/>
    <mergeCell ref="U7:W7"/>
    <mergeCell ref="X7:Z7"/>
    <mergeCell ref="A6:D6"/>
    <mergeCell ref="E6:G6"/>
    <mergeCell ref="H6:J6"/>
    <mergeCell ref="K6:M6"/>
    <mergeCell ref="N6:Q6"/>
    <mergeCell ref="R6:T6"/>
    <mergeCell ref="U8:W8"/>
    <mergeCell ref="X8:Z8"/>
    <mergeCell ref="A9:D9"/>
    <mergeCell ref="E9:G9"/>
    <mergeCell ref="H9:J9"/>
    <mergeCell ref="K9:M9"/>
    <mergeCell ref="N9:Q9"/>
    <mergeCell ref="R9:T9"/>
    <mergeCell ref="U9:W9"/>
    <mergeCell ref="X9:Z9"/>
    <mergeCell ref="A8:D8"/>
    <mergeCell ref="E8:G8"/>
    <mergeCell ref="H8:J8"/>
    <mergeCell ref="K8:M8"/>
    <mergeCell ref="N8:Q8"/>
    <mergeCell ref="R8:T8"/>
    <mergeCell ref="U10:W10"/>
    <mergeCell ref="X10:Z10"/>
    <mergeCell ref="A11:D11"/>
    <mergeCell ref="E11:G11"/>
    <mergeCell ref="H11:J11"/>
    <mergeCell ref="K11:M11"/>
    <mergeCell ref="N11:Q11"/>
    <mergeCell ref="R11:T11"/>
    <mergeCell ref="U11:W11"/>
    <mergeCell ref="X11:Z11"/>
    <mergeCell ref="A10:D10"/>
    <mergeCell ref="E10:G10"/>
    <mergeCell ref="H10:J10"/>
    <mergeCell ref="K10:M10"/>
    <mergeCell ref="N10:Q10"/>
    <mergeCell ref="R10:T10"/>
    <mergeCell ref="U12:W12"/>
    <mergeCell ref="X12:Z12"/>
    <mergeCell ref="A13:D13"/>
    <mergeCell ref="E13:G13"/>
    <mergeCell ref="H13:J13"/>
    <mergeCell ref="K13:M13"/>
    <mergeCell ref="N13:Q13"/>
    <mergeCell ref="R13:T13"/>
    <mergeCell ref="U13:W13"/>
    <mergeCell ref="X13:Z13"/>
    <mergeCell ref="A12:D12"/>
    <mergeCell ref="E12:G12"/>
    <mergeCell ref="H12:J12"/>
    <mergeCell ref="K12:M12"/>
    <mergeCell ref="N12:Q12"/>
    <mergeCell ref="R12:T12"/>
    <mergeCell ref="U14:W14"/>
    <mergeCell ref="X14:Z14"/>
    <mergeCell ref="A15:D15"/>
    <mergeCell ref="E15:G15"/>
    <mergeCell ref="H15:J15"/>
    <mergeCell ref="K15:M15"/>
    <mergeCell ref="N15:Q15"/>
    <mergeCell ref="R15:T15"/>
    <mergeCell ref="U15:W15"/>
    <mergeCell ref="X15:Z15"/>
    <mergeCell ref="A14:D14"/>
    <mergeCell ref="E14:G14"/>
    <mergeCell ref="H14:J14"/>
    <mergeCell ref="K14:M14"/>
    <mergeCell ref="N14:Q14"/>
    <mergeCell ref="R14:T14"/>
    <mergeCell ref="U16:W16"/>
    <mergeCell ref="X16:Z16"/>
    <mergeCell ref="A17:D17"/>
    <mergeCell ref="E17:G17"/>
    <mergeCell ref="H17:J17"/>
    <mergeCell ref="K17:M17"/>
    <mergeCell ref="N17:Q17"/>
    <mergeCell ref="R17:T17"/>
    <mergeCell ref="U17:W17"/>
    <mergeCell ref="X17:Z17"/>
    <mergeCell ref="A16:D16"/>
    <mergeCell ref="E16:G16"/>
    <mergeCell ref="H16:J16"/>
    <mergeCell ref="K16:M16"/>
    <mergeCell ref="N16:Q16"/>
    <mergeCell ref="R16:T16"/>
    <mergeCell ref="U18:W18"/>
    <mergeCell ref="X18:Z18"/>
    <mergeCell ref="A19:D19"/>
    <mergeCell ref="E19:G19"/>
    <mergeCell ref="H19:J19"/>
    <mergeCell ref="K19:M19"/>
    <mergeCell ref="N19:Q19"/>
    <mergeCell ref="R19:T19"/>
    <mergeCell ref="U19:W19"/>
    <mergeCell ref="X19:Z19"/>
    <mergeCell ref="A18:D18"/>
    <mergeCell ref="E18:G18"/>
    <mergeCell ref="H18:J18"/>
    <mergeCell ref="K18:M18"/>
    <mergeCell ref="N18:Q18"/>
    <mergeCell ref="R18:T18"/>
    <mergeCell ref="U20:W20"/>
    <mergeCell ref="X20:Z20"/>
    <mergeCell ref="A21:D21"/>
    <mergeCell ref="E21:G21"/>
    <mergeCell ref="H21:J21"/>
    <mergeCell ref="K21:M21"/>
    <mergeCell ref="N21:Q21"/>
    <mergeCell ref="R21:T21"/>
    <mergeCell ref="U21:W21"/>
    <mergeCell ref="X21:Z21"/>
    <mergeCell ref="A20:D20"/>
    <mergeCell ref="E20:G20"/>
    <mergeCell ref="H20:J20"/>
    <mergeCell ref="K20:M20"/>
    <mergeCell ref="N20:Q20"/>
    <mergeCell ref="R20:T20"/>
    <mergeCell ref="U22:W22"/>
    <mergeCell ref="X22:Z22"/>
    <mergeCell ref="A23:D23"/>
    <mergeCell ref="E23:G23"/>
    <mergeCell ref="H23:J23"/>
    <mergeCell ref="K23:M23"/>
    <mergeCell ref="N23:Q23"/>
    <mergeCell ref="R23:T23"/>
    <mergeCell ref="U23:W23"/>
    <mergeCell ref="X23:Z23"/>
    <mergeCell ref="A22:D22"/>
    <mergeCell ref="E22:G22"/>
    <mergeCell ref="H22:J22"/>
    <mergeCell ref="K22:M22"/>
    <mergeCell ref="N22:Q22"/>
    <mergeCell ref="R22:T22"/>
    <mergeCell ref="U24:W24"/>
    <mergeCell ref="X24:Z24"/>
    <mergeCell ref="A25:D25"/>
    <mergeCell ref="E25:G25"/>
    <mergeCell ref="H25:J25"/>
    <mergeCell ref="K25:M25"/>
    <mergeCell ref="N25:Q25"/>
    <mergeCell ref="R25:T25"/>
    <mergeCell ref="U25:W25"/>
    <mergeCell ref="X25:Z25"/>
    <mergeCell ref="A24:D24"/>
    <mergeCell ref="E24:G24"/>
    <mergeCell ref="H24:J24"/>
    <mergeCell ref="K24:M24"/>
    <mergeCell ref="N24:Q24"/>
    <mergeCell ref="R24:T24"/>
    <mergeCell ref="U26:W26"/>
    <mergeCell ref="X26:Z26"/>
    <mergeCell ref="A27:D27"/>
    <mergeCell ref="E27:G27"/>
    <mergeCell ref="H27:J27"/>
    <mergeCell ref="K27:M27"/>
    <mergeCell ref="N27:Q27"/>
    <mergeCell ref="R27:T27"/>
    <mergeCell ref="U27:W27"/>
    <mergeCell ref="X27:Z27"/>
    <mergeCell ref="A26:D26"/>
    <mergeCell ref="E26:G26"/>
    <mergeCell ref="H26:J26"/>
    <mergeCell ref="K26:M26"/>
    <mergeCell ref="N26:Q26"/>
    <mergeCell ref="R26:T26"/>
    <mergeCell ref="U28:W28"/>
    <mergeCell ref="X28:Z28"/>
    <mergeCell ref="A29:D29"/>
    <mergeCell ref="E29:G29"/>
    <mergeCell ref="H29:J29"/>
    <mergeCell ref="K29:M29"/>
    <mergeCell ref="N29:Q29"/>
    <mergeCell ref="R29:T29"/>
    <mergeCell ref="U29:W29"/>
    <mergeCell ref="X29:Z29"/>
    <mergeCell ref="A28:D28"/>
    <mergeCell ref="E28:G28"/>
    <mergeCell ref="H28:J28"/>
    <mergeCell ref="K28:M28"/>
    <mergeCell ref="N28:Q28"/>
    <mergeCell ref="R28:T28"/>
    <mergeCell ref="U30:W30"/>
    <mergeCell ref="X30:Z30"/>
    <mergeCell ref="A31:D31"/>
    <mergeCell ref="E31:G31"/>
    <mergeCell ref="H31:J31"/>
    <mergeCell ref="K31:M31"/>
    <mergeCell ref="N31:Q31"/>
    <mergeCell ref="R31:T31"/>
    <mergeCell ref="U31:W31"/>
    <mergeCell ref="X31:Z31"/>
    <mergeCell ref="A30:D30"/>
    <mergeCell ref="E30:G30"/>
    <mergeCell ref="H30:J30"/>
    <mergeCell ref="K30:M30"/>
    <mergeCell ref="N30:Q30"/>
    <mergeCell ref="R30:T30"/>
    <mergeCell ref="U32:W32"/>
    <mergeCell ref="X32:Z32"/>
    <mergeCell ref="A33:D33"/>
    <mergeCell ref="E33:G33"/>
    <mergeCell ref="H33:J33"/>
    <mergeCell ref="K33:M33"/>
    <mergeCell ref="N33:Q33"/>
    <mergeCell ref="R33:T33"/>
    <mergeCell ref="U33:W33"/>
    <mergeCell ref="X33:Z33"/>
    <mergeCell ref="A32:D32"/>
    <mergeCell ref="E32:G32"/>
    <mergeCell ref="H32:J32"/>
    <mergeCell ref="K32:M32"/>
    <mergeCell ref="N32:Q32"/>
    <mergeCell ref="R32:T32"/>
    <mergeCell ref="U34:W34"/>
    <mergeCell ref="X34:Z34"/>
    <mergeCell ref="A35:D35"/>
    <mergeCell ref="E35:G35"/>
    <mergeCell ref="H35:J35"/>
    <mergeCell ref="K35:M35"/>
    <mergeCell ref="N35:Q35"/>
    <mergeCell ref="R35:T35"/>
    <mergeCell ref="U35:W35"/>
    <mergeCell ref="X35:Z35"/>
    <mergeCell ref="A34:D34"/>
    <mergeCell ref="E34:G34"/>
    <mergeCell ref="H34:J34"/>
    <mergeCell ref="K34:M34"/>
    <mergeCell ref="N34:Q34"/>
    <mergeCell ref="R34:T34"/>
    <mergeCell ref="U36:W36"/>
    <mergeCell ref="X36:Z36"/>
    <mergeCell ref="A37:D37"/>
    <mergeCell ref="E37:G37"/>
    <mergeCell ref="H37:J37"/>
    <mergeCell ref="K37:M37"/>
    <mergeCell ref="N37:Q37"/>
    <mergeCell ref="R37:T37"/>
    <mergeCell ref="U37:W37"/>
    <mergeCell ref="X37:Z37"/>
    <mergeCell ref="A36:D36"/>
    <mergeCell ref="E36:G36"/>
    <mergeCell ref="H36:J36"/>
    <mergeCell ref="K36:M36"/>
    <mergeCell ref="N36:Q36"/>
    <mergeCell ref="R36:T36"/>
    <mergeCell ref="U38:W38"/>
    <mergeCell ref="X38:Z38"/>
    <mergeCell ref="A39:D39"/>
    <mergeCell ref="E39:G39"/>
    <mergeCell ref="H39:J39"/>
    <mergeCell ref="K39:M39"/>
    <mergeCell ref="N39:Q39"/>
    <mergeCell ref="R39:T39"/>
    <mergeCell ref="U39:W39"/>
    <mergeCell ref="X39:Z39"/>
    <mergeCell ref="A38:D38"/>
    <mergeCell ref="E38:G38"/>
    <mergeCell ref="H38:J38"/>
    <mergeCell ref="K38:M38"/>
    <mergeCell ref="N38:Q38"/>
    <mergeCell ref="R38:T38"/>
    <mergeCell ref="U40:W40"/>
    <mergeCell ref="X40:Z40"/>
    <mergeCell ref="A41:D41"/>
    <mergeCell ref="E41:G41"/>
    <mergeCell ref="H41:J41"/>
    <mergeCell ref="K41:M41"/>
    <mergeCell ref="N41:Q41"/>
    <mergeCell ref="R41:T41"/>
    <mergeCell ref="U41:W41"/>
    <mergeCell ref="X41:Z41"/>
    <mergeCell ref="A40:D40"/>
    <mergeCell ref="E40:G40"/>
    <mergeCell ref="H40:J40"/>
    <mergeCell ref="K40:M40"/>
    <mergeCell ref="N40:Q40"/>
    <mergeCell ref="R40:T40"/>
  </mergeCells>
  <phoneticPr fontId="1"/>
  <pageMargins left="0.70866141732283472" right="0.70866141732283472" top="0.74803149606299213" bottom="0.74803149606299213" header="0.31496062992125984" footer="0.31496062992125984"/>
  <pageSetup paperSize="9" scale="97" firstPageNumber="15" orientation="portrait" r:id="rId1"/>
  <headerFooter scaleWithDoc="0">
    <oddFooter>&amp;C- 25 -</oddFooter>
    <firstFooter>&amp;C- 15 -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7DD3D-00C0-4C12-8810-5EDC5E6DE0BB}">
  <sheetPr>
    <tabColor theme="0"/>
    <pageSetUpPr fitToPage="1"/>
  </sheetPr>
  <dimension ref="A1:Z42"/>
  <sheetViews>
    <sheetView zoomScaleNormal="100" zoomScaleSheetLayoutView="100" workbookViewId="0">
      <selection activeCell="BB5" sqref="BB5"/>
    </sheetView>
  </sheetViews>
  <sheetFormatPr defaultColWidth="3.5" defaultRowHeight="19.5" customHeight="1"/>
  <cols>
    <col min="1" max="16384" width="3.5" style="1"/>
  </cols>
  <sheetData>
    <row r="1" spans="1:26" ht="19.5" customHeight="1">
      <c r="A1" s="235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</row>
    <row r="2" spans="1:26" ht="19.5" customHeight="1">
      <c r="A2" s="395" t="s">
        <v>304</v>
      </c>
      <c r="B2" s="395"/>
      <c r="C2" s="395"/>
      <c r="D2" s="395"/>
      <c r="Z2" s="28" t="s">
        <v>305</v>
      </c>
    </row>
    <row r="3" spans="1:26" ht="19.5" customHeight="1">
      <c r="A3" s="225" t="s">
        <v>30</v>
      </c>
      <c r="B3" s="225"/>
      <c r="C3" s="225"/>
      <c r="D3" s="226"/>
      <c r="E3" s="224" t="s">
        <v>293</v>
      </c>
      <c r="F3" s="225"/>
      <c r="G3" s="226"/>
      <c r="H3" s="224" t="s">
        <v>13</v>
      </c>
      <c r="I3" s="225"/>
      <c r="J3" s="226"/>
      <c r="K3" s="224" t="s">
        <v>14</v>
      </c>
      <c r="L3" s="225"/>
      <c r="M3" s="226"/>
      <c r="N3" s="223" t="s">
        <v>30</v>
      </c>
      <c r="O3" s="223"/>
      <c r="P3" s="223"/>
      <c r="Q3" s="223"/>
      <c r="R3" s="223" t="s">
        <v>293</v>
      </c>
      <c r="S3" s="223"/>
      <c r="T3" s="223"/>
      <c r="U3" s="223" t="s">
        <v>13</v>
      </c>
      <c r="V3" s="223"/>
      <c r="W3" s="223"/>
      <c r="X3" s="223" t="s">
        <v>14</v>
      </c>
      <c r="Y3" s="223"/>
      <c r="Z3" s="224"/>
    </row>
    <row r="4" spans="1:26" ht="19.5" customHeight="1">
      <c r="A4" s="393"/>
      <c r="B4" s="393"/>
      <c r="C4" s="393"/>
      <c r="D4" s="394"/>
      <c r="E4" s="392"/>
      <c r="F4" s="288"/>
      <c r="G4" s="288"/>
      <c r="H4" s="288"/>
      <c r="I4" s="288"/>
      <c r="J4" s="288"/>
      <c r="K4" s="288"/>
      <c r="L4" s="288"/>
      <c r="M4" s="351"/>
      <c r="N4" s="327"/>
      <c r="O4" s="328"/>
      <c r="P4" s="328"/>
      <c r="Q4" s="328"/>
      <c r="R4" s="237"/>
      <c r="S4" s="237"/>
      <c r="T4" s="237"/>
      <c r="U4" s="237"/>
      <c r="V4" s="237"/>
      <c r="W4" s="237"/>
      <c r="X4" s="237"/>
      <c r="Y4" s="237"/>
      <c r="Z4" s="237"/>
    </row>
    <row r="5" spans="1:26" ht="19.5" customHeight="1">
      <c r="A5" s="328" t="s">
        <v>306</v>
      </c>
      <c r="B5" s="328"/>
      <c r="C5" s="328"/>
      <c r="D5" s="329"/>
      <c r="E5" s="388">
        <f>SUM(H5:K5)</f>
        <v>5750</v>
      </c>
      <c r="F5" s="387"/>
      <c r="G5" s="387"/>
      <c r="H5" s="387">
        <f>SUM(H6:H10)</f>
        <v>3015</v>
      </c>
      <c r="I5" s="387"/>
      <c r="J5" s="387"/>
      <c r="K5" s="387">
        <f>SUM(K6:K10)</f>
        <v>2735</v>
      </c>
      <c r="L5" s="387"/>
      <c r="M5" s="390"/>
      <c r="N5" s="385" t="s">
        <v>307</v>
      </c>
      <c r="O5" s="386"/>
      <c r="P5" s="386"/>
      <c r="Q5" s="386"/>
      <c r="R5" s="387">
        <f>SUM(U5:X5)</f>
        <v>4828</v>
      </c>
      <c r="S5" s="387"/>
      <c r="T5" s="387"/>
      <c r="U5" s="387">
        <f>SUM(U6:U10)</f>
        <v>2290</v>
      </c>
      <c r="V5" s="387"/>
      <c r="W5" s="387"/>
      <c r="X5" s="387">
        <f>SUM(X6:X10)</f>
        <v>2538</v>
      </c>
      <c r="Y5" s="387"/>
      <c r="Z5" s="387"/>
    </row>
    <row r="6" spans="1:26" ht="19.5" customHeight="1">
      <c r="A6" s="328">
        <v>50</v>
      </c>
      <c r="B6" s="328"/>
      <c r="C6" s="328"/>
      <c r="D6" s="329"/>
      <c r="E6" s="388">
        <f>H6+K6</f>
        <v>1235</v>
      </c>
      <c r="F6" s="387"/>
      <c r="G6" s="387"/>
      <c r="H6" s="237">
        <v>673</v>
      </c>
      <c r="I6" s="237"/>
      <c r="J6" s="237"/>
      <c r="K6" s="237">
        <v>562</v>
      </c>
      <c r="L6" s="237"/>
      <c r="M6" s="384"/>
      <c r="N6" s="385">
        <v>75</v>
      </c>
      <c r="O6" s="386"/>
      <c r="P6" s="386"/>
      <c r="Q6" s="386"/>
      <c r="R6" s="387">
        <f>U6+X6</f>
        <v>978</v>
      </c>
      <c r="S6" s="387"/>
      <c r="T6" s="387"/>
      <c r="U6" s="237">
        <v>473</v>
      </c>
      <c r="V6" s="237"/>
      <c r="W6" s="237"/>
      <c r="X6" s="237">
        <v>505</v>
      </c>
      <c r="Y6" s="237"/>
      <c r="Z6" s="237"/>
    </row>
    <row r="7" spans="1:26" ht="19.5" customHeight="1">
      <c r="A7" s="328">
        <v>51</v>
      </c>
      <c r="B7" s="328"/>
      <c r="C7" s="328"/>
      <c r="D7" s="329"/>
      <c r="E7" s="388">
        <f>H7+K7</f>
        <v>1188</v>
      </c>
      <c r="F7" s="387"/>
      <c r="G7" s="387"/>
      <c r="H7" s="237">
        <v>615</v>
      </c>
      <c r="I7" s="237"/>
      <c r="J7" s="237"/>
      <c r="K7" s="237">
        <v>573</v>
      </c>
      <c r="L7" s="237"/>
      <c r="M7" s="384"/>
      <c r="N7" s="385">
        <v>76</v>
      </c>
      <c r="O7" s="386"/>
      <c r="P7" s="386"/>
      <c r="Q7" s="386"/>
      <c r="R7" s="387">
        <f>U7+X7</f>
        <v>816</v>
      </c>
      <c r="S7" s="387"/>
      <c r="T7" s="387"/>
      <c r="U7" s="237">
        <v>391</v>
      </c>
      <c r="V7" s="237"/>
      <c r="W7" s="237"/>
      <c r="X7" s="237">
        <v>425</v>
      </c>
      <c r="Y7" s="237"/>
      <c r="Z7" s="237"/>
    </row>
    <row r="8" spans="1:26" ht="19.5" customHeight="1">
      <c r="A8" s="328">
        <v>52</v>
      </c>
      <c r="B8" s="328"/>
      <c r="C8" s="328"/>
      <c r="D8" s="329"/>
      <c r="E8" s="388">
        <f>H8+K8</f>
        <v>1118</v>
      </c>
      <c r="F8" s="387"/>
      <c r="G8" s="387"/>
      <c r="H8" s="237">
        <v>593</v>
      </c>
      <c r="I8" s="237"/>
      <c r="J8" s="237"/>
      <c r="K8" s="237">
        <v>525</v>
      </c>
      <c r="L8" s="237"/>
      <c r="M8" s="384"/>
      <c r="N8" s="385">
        <v>77</v>
      </c>
      <c r="O8" s="386"/>
      <c r="P8" s="386"/>
      <c r="Q8" s="386"/>
      <c r="R8" s="387">
        <f>U8+X8</f>
        <v>1053</v>
      </c>
      <c r="S8" s="387"/>
      <c r="T8" s="387"/>
      <c r="U8" s="237">
        <v>493</v>
      </c>
      <c r="V8" s="237"/>
      <c r="W8" s="237"/>
      <c r="X8" s="237">
        <v>560</v>
      </c>
      <c r="Y8" s="237"/>
      <c r="Z8" s="237"/>
    </row>
    <row r="9" spans="1:26" ht="19.5" customHeight="1">
      <c r="A9" s="328">
        <v>53</v>
      </c>
      <c r="B9" s="328"/>
      <c r="C9" s="328"/>
      <c r="D9" s="329"/>
      <c r="E9" s="388">
        <f>H9+K9</f>
        <v>1028</v>
      </c>
      <c r="F9" s="387"/>
      <c r="G9" s="387"/>
      <c r="H9" s="237">
        <v>513</v>
      </c>
      <c r="I9" s="237"/>
      <c r="J9" s="237"/>
      <c r="K9" s="237">
        <v>515</v>
      </c>
      <c r="L9" s="237"/>
      <c r="M9" s="384"/>
      <c r="N9" s="385">
        <v>78</v>
      </c>
      <c r="O9" s="386"/>
      <c r="P9" s="386"/>
      <c r="Q9" s="386"/>
      <c r="R9" s="387">
        <f>U9+X9</f>
        <v>1026</v>
      </c>
      <c r="S9" s="387"/>
      <c r="T9" s="387"/>
      <c r="U9" s="237">
        <v>484</v>
      </c>
      <c r="V9" s="237"/>
      <c r="W9" s="237"/>
      <c r="X9" s="237">
        <v>542</v>
      </c>
      <c r="Y9" s="237"/>
      <c r="Z9" s="237"/>
    </row>
    <row r="10" spans="1:26" ht="19.5" customHeight="1">
      <c r="A10" s="328">
        <v>54</v>
      </c>
      <c r="B10" s="328"/>
      <c r="C10" s="328"/>
      <c r="D10" s="329"/>
      <c r="E10" s="388">
        <f>H10+K10</f>
        <v>1181</v>
      </c>
      <c r="F10" s="387"/>
      <c r="G10" s="387"/>
      <c r="H10" s="237">
        <v>621</v>
      </c>
      <c r="I10" s="237"/>
      <c r="J10" s="237"/>
      <c r="K10" s="237">
        <v>560</v>
      </c>
      <c r="L10" s="237"/>
      <c r="M10" s="384"/>
      <c r="N10" s="385">
        <v>79</v>
      </c>
      <c r="O10" s="386"/>
      <c r="P10" s="386"/>
      <c r="Q10" s="386"/>
      <c r="R10" s="387">
        <f>U10+X10</f>
        <v>955</v>
      </c>
      <c r="S10" s="387"/>
      <c r="T10" s="387"/>
      <c r="U10" s="237">
        <v>449</v>
      </c>
      <c r="V10" s="237"/>
      <c r="W10" s="237"/>
      <c r="X10" s="237">
        <v>506</v>
      </c>
      <c r="Y10" s="237"/>
      <c r="Z10" s="237"/>
    </row>
    <row r="11" spans="1:26" ht="19.5" customHeight="1">
      <c r="A11" s="328"/>
      <c r="B11" s="328"/>
      <c r="C11" s="328"/>
      <c r="D11" s="329"/>
      <c r="E11" s="388"/>
      <c r="F11" s="387"/>
      <c r="G11" s="387"/>
      <c r="H11" s="387"/>
      <c r="I11" s="387"/>
      <c r="J11" s="387"/>
      <c r="K11" s="387"/>
      <c r="L11" s="387"/>
      <c r="M11" s="390"/>
      <c r="N11" s="385"/>
      <c r="O11" s="386"/>
      <c r="P11" s="386"/>
      <c r="Q11" s="386"/>
      <c r="R11" s="387"/>
      <c r="S11" s="387"/>
      <c r="T11" s="387"/>
      <c r="U11" s="387"/>
      <c r="V11" s="387"/>
      <c r="W11" s="387"/>
      <c r="X11" s="387"/>
      <c r="Y11" s="387"/>
      <c r="Z11" s="387"/>
    </row>
    <row r="12" spans="1:26" ht="19.5" customHeight="1">
      <c r="A12" s="328" t="s">
        <v>308</v>
      </c>
      <c r="B12" s="328"/>
      <c r="C12" s="328"/>
      <c r="D12" s="329"/>
      <c r="E12" s="388">
        <f>SUM(H12:K12)</f>
        <v>5169</v>
      </c>
      <c r="F12" s="387"/>
      <c r="G12" s="387"/>
      <c r="H12" s="387">
        <f>SUM(H13:H17)</f>
        <v>2589</v>
      </c>
      <c r="I12" s="387"/>
      <c r="J12" s="387"/>
      <c r="K12" s="387">
        <f>SUM(K13:K17)</f>
        <v>2580</v>
      </c>
      <c r="L12" s="387"/>
      <c r="M12" s="390"/>
      <c r="N12" s="385" t="s">
        <v>309</v>
      </c>
      <c r="O12" s="386"/>
      <c r="P12" s="386"/>
      <c r="Q12" s="386"/>
      <c r="R12" s="387">
        <f>SUM(U12:X12)</f>
        <v>3718</v>
      </c>
      <c r="S12" s="387"/>
      <c r="T12" s="387"/>
      <c r="U12" s="387">
        <f>SUM(U13:U17)</f>
        <v>1667</v>
      </c>
      <c r="V12" s="387"/>
      <c r="W12" s="387"/>
      <c r="X12" s="387">
        <f>SUM(X13:X17)</f>
        <v>2051</v>
      </c>
      <c r="Y12" s="387"/>
      <c r="Z12" s="387"/>
    </row>
    <row r="13" spans="1:26" ht="19.5" customHeight="1">
      <c r="A13" s="328">
        <v>55</v>
      </c>
      <c r="B13" s="328"/>
      <c r="C13" s="328"/>
      <c r="D13" s="329"/>
      <c r="E13" s="388">
        <f>H13+K13</f>
        <v>834</v>
      </c>
      <c r="F13" s="387"/>
      <c r="G13" s="387"/>
      <c r="H13" s="237">
        <v>402</v>
      </c>
      <c r="I13" s="237"/>
      <c r="J13" s="237"/>
      <c r="K13" s="237">
        <v>432</v>
      </c>
      <c r="L13" s="237"/>
      <c r="M13" s="384"/>
      <c r="N13" s="385">
        <v>80</v>
      </c>
      <c r="O13" s="386"/>
      <c r="P13" s="386"/>
      <c r="Q13" s="386"/>
      <c r="R13" s="237">
        <f>U13+X13</f>
        <v>956</v>
      </c>
      <c r="S13" s="237"/>
      <c r="T13" s="237"/>
      <c r="U13" s="237">
        <v>444</v>
      </c>
      <c r="V13" s="237"/>
      <c r="W13" s="237"/>
      <c r="X13" s="237">
        <v>512</v>
      </c>
      <c r="Y13" s="237"/>
      <c r="Z13" s="237"/>
    </row>
    <row r="14" spans="1:26" ht="19.5" customHeight="1">
      <c r="A14" s="328">
        <v>56</v>
      </c>
      <c r="B14" s="328"/>
      <c r="C14" s="328"/>
      <c r="D14" s="329"/>
      <c r="E14" s="388">
        <f>H14+K14</f>
        <v>1142</v>
      </c>
      <c r="F14" s="387"/>
      <c r="G14" s="387"/>
      <c r="H14" s="237">
        <v>573</v>
      </c>
      <c r="I14" s="237"/>
      <c r="J14" s="237"/>
      <c r="K14" s="237">
        <v>569</v>
      </c>
      <c r="L14" s="237"/>
      <c r="M14" s="384"/>
      <c r="N14" s="385">
        <v>81</v>
      </c>
      <c r="O14" s="386"/>
      <c r="P14" s="386"/>
      <c r="Q14" s="386"/>
      <c r="R14" s="237">
        <f>U14+X14</f>
        <v>816</v>
      </c>
      <c r="S14" s="237"/>
      <c r="T14" s="237"/>
      <c r="U14" s="237">
        <v>371</v>
      </c>
      <c r="V14" s="237"/>
      <c r="W14" s="237"/>
      <c r="X14" s="237">
        <v>445</v>
      </c>
      <c r="Y14" s="237"/>
      <c r="Z14" s="237"/>
    </row>
    <row r="15" spans="1:26" ht="19.5" customHeight="1">
      <c r="A15" s="328">
        <v>57</v>
      </c>
      <c r="B15" s="328"/>
      <c r="C15" s="328"/>
      <c r="D15" s="329"/>
      <c r="E15" s="388">
        <f>H15+K15</f>
        <v>1125</v>
      </c>
      <c r="F15" s="387"/>
      <c r="G15" s="387"/>
      <c r="H15" s="237">
        <v>565</v>
      </c>
      <c r="I15" s="237"/>
      <c r="J15" s="237"/>
      <c r="K15" s="237">
        <v>560</v>
      </c>
      <c r="L15" s="237"/>
      <c r="M15" s="384"/>
      <c r="N15" s="385">
        <v>82</v>
      </c>
      <c r="O15" s="386"/>
      <c r="P15" s="386"/>
      <c r="Q15" s="386"/>
      <c r="R15" s="237">
        <f>U15+X15</f>
        <v>727</v>
      </c>
      <c r="S15" s="237"/>
      <c r="T15" s="237"/>
      <c r="U15" s="237">
        <v>323</v>
      </c>
      <c r="V15" s="237"/>
      <c r="W15" s="237"/>
      <c r="X15" s="237">
        <v>404</v>
      </c>
      <c r="Y15" s="237"/>
      <c r="Z15" s="237"/>
    </row>
    <row r="16" spans="1:26" ht="19.5" customHeight="1">
      <c r="A16" s="328">
        <v>58</v>
      </c>
      <c r="B16" s="328"/>
      <c r="C16" s="328"/>
      <c r="D16" s="329"/>
      <c r="E16" s="388">
        <f>H16+K16</f>
        <v>1038</v>
      </c>
      <c r="F16" s="387"/>
      <c r="G16" s="387"/>
      <c r="H16" s="237">
        <v>521</v>
      </c>
      <c r="I16" s="237"/>
      <c r="J16" s="237"/>
      <c r="K16" s="237">
        <v>517</v>
      </c>
      <c r="L16" s="237"/>
      <c r="M16" s="384"/>
      <c r="N16" s="385">
        <v>83</v>
      </c>
      <c r="O16" s="386"/>
      <c r="P16" s="386"/>
      <c r="Q16" s="386"/>
      <c r="R16" s="237">
        <f>U16+X16</f>
        <v>570</v>
      </c>
      <c r="S16" s="237"/>
      <c r="T16" s="237"/>
      <c r="U16" s="237">
        <v>255</v>
      </c>
      <c r="V16" s="237"/>
      <c r="W16" s="237"/>
      <c r="X16" s="237">
        <v>315</v>
      </c>
      <c r="Y16" s="237"/>
      <c r="Z16" s="237"/>
    </row>
    <row r="17" spans="1:26" ht="19.5" customHeight="1">
      <c r="A17" s="328">
        <v>59</v>
      </c>
      <c r="B17" s="328"/>
      <c r="C17" s="328"/>
      <c r="D17" s="329"/>
      <c r="E17" s="388">
        <f>H17+K17</f>
        <v>1030</v>
      </c>
      <c r="F17" s="387"/>
      <c r="G17" s="387"/>
      <c r="H17" s="237">
        <v>528</v>
      </c>
      <c r="I17" s="237"/>
      <c r="J17" s="237"/>
      <c r="K17" s="237">
        <v>502</v>
      </c>
      <c r="L17" s="237"/>
      <c r="M17" s="384"/>
      <c r="N17" s="385">
        <v>84</v>
      </c>
      <c r="O17" s="386"/>
      <c r="P17" s="386"/>
      <c r="Q17" s="386"/>
      <c r="R17" s="237">
        <f>U17+X17</f>
        <v>649</v>
      </c>
      <c r="S17" s="237"/>
      <c r="T17" s="237"/>
      <c r="U17" s="237">
        <v>274</v>
      </c>
      <c r="V17" s="237"/>
      <c r="W17" s="237"/>
      <c r="X17" s="237">
        <v>375</v>
      </c>
      <c r="Y17" s="237"/>
      <c r="Z17" s="237"/>
    </row>
    <row r="18" spans="1:26" ht="19.5" customHeight="1">
      <c r="A18" s="328"/>
      <c r="B18" s="328"/>
      <c r="C18" s="328"/>
      <c r="D18" s="329"/>
      <c r="E18" s="388"/>
      <c r="F18" s="387"/>
      <c r="G18" s="387"/>
      <c r="H18" s="387"/>
      <c r="I18" s="387"/>
      <c r="J18" s="387"/>
      <c r="K18" s="387"/>
      <c r="L18" s="387"/>
      <c r="M18" s="390"/>
      <c r="N18" s="385"/>
      <c r="O18" s="386"/>
      <c r="P18" s="386"/>
      <c r="Q18" s="386"/>
      <c r="R18" s="387"/>
      <c r="S18" s="387"/>
      <c r="T18" s="387"/>
      <c r="U18" s="387"/>
      <c r="V18" s="387"/>
      <c r="W18" s="387"/>
      <c r="X18" s="387"/>
      <c r="Y18" s="387"/>
      <c r="Z18" s="387"/>
    </row>
    <row r="19" spans="1:26" ht="19.5" customHeight="1">
      <c r="A19" s="328" t="s">
        <v>310</v>
      </c>
      <c r="B19" s="328"/>
      <c r="C19" s="328"/>
      <c r="D19" s="329"/>
      <c r="E19" s="388">
        <f>SUM(H19:K19)</f>
        <v>5233</v>
      </c>
      <c r="F19" s="387"/>
      <c r="G19" s="387"/>
      <c r="H19" s="387">
        <f>SUM(H20:H24)</f>
        <v>2584</v>
      </c>
      <c r="I19" s="387"/>
      <c r="J19" s="387"/>
      <c r="K19" s="387">
        <f>SUM(K20:K24)</f>
        <v>2649</v>
      </c>
      <c r="L19" s="387"/>
      <c r="M19" s="390"/>
      <c r="N19" s="385" t="s">
        <v>311</v>
      </c>
      <c r="O19" s="386"/>
      <c r="P19" s="386"/>
      <c r="Q19" s="386"/>
      <c r="R19" s="387">
        <f>SUM(U19:X19)</f>
        <v>2218</v>
      </c>
      <c r="S19" s="387"/>
      <c r="T19" s="387"/>
      <c r="U19" s="387">
        <f>SUM(U20:U24)</f>
        <v>831</v>
      </c>
      <c r="V19" s="387"/>
      <c r="W19" s="387"/>
      <c r="X19" s="387">
        <f>SUM(X20:X24)</f>
        <v>1387</v>
      </c>
      <c r="Y19" s="387"/>
      <c r="Z19" s="387"/>
    </row>
    <row r="20" spans="1:26" ht="19.5" customHeight="1">
      <c r="A20" s="328">
        <v>60</v>
      </c>
      <c r="B20" s="328"/>
      <c r="C20" s="328"/>
      <c r="D20" s="329"/>
      <c r="E20" s="388">
        <f>H20+K20</f>
        <v>1070</v>
      </c>
      <c r="F20" s="387"/>
      <c r="G20" s="387"/>
      <c r="H20" s="237">
        <v>547</v>
      </c>
      <c r="I20" s="237"/>
      <c r="J20" s="237"/>
      <c r="K20" s="237">
        <v>523</v>
      </c>
      <c r="L20" s="237"/>
      <c r="M20" s="384"/>
      <c r="N20" s="385">
        <v>85</v>
      </c>
      <c r="O20" s="386"/>
      <c r="P20" s="386"/>
      <c r="Q20" s="386"/>
      <c r="R20" s="237">
        <f>U20+X20</f>
        <v>563</v>
      </c>
      <c r="S20" s="237"/>
      <c r="T20" s="237"/>
      <c r="U20" s="237">
        <v>218</v>
      </c>
      <c r="V20" s="237"/>
      <c r="W20" s="237"/>
      <c r="X20" s="237">
        <v>345</v>
      </c>
      <c r="Y20" s="237"/>
      <c r="Z20" s="237"/>
    </row>
    <row r="21" spans="1:26" ht="19.5" customHeight="1">
      <c r="A21" s="328">
        <v>61</v>
      </c>
      <c r="B21" s="328"/>
      <c r="C21" s="328"/>
      <c r="D21" s="329"/>
      <c r="E21" s="388">
        <f>H21+K21</f>
        <v>1042</v>
      </c>
      <c r="F21" s="387"/>
      <c r="G21" s="387"/>
      <c r="H21" s="237">
        <v>506</v>
      </c>
      <c r="I21" s="237"/>
      <c r="J21" s="237"/>
      <c r="K21" s="237">
        <v>536</v>
      </c>
      <c r="L21" s="237"/>
      <c r="M21" s="384"/>
      <c r="N21" s="385">
        <v>86</v>
      </c>
      <c r="O21" s="386"/>
      <c r="P21" s="386"/>
      <c r="Q21" s="386"/>
      <c r="R21" s="237">
        <f>U21+X21</f>
        <v>494</v>
      </c>
      <c r="S21" s="237"/>
      <c r="T21" s="237"/>
      <c r="U21" s="237">
        <v>209</v>
      </c>
      <c r="V21" s="237"/>
      <c r="W21" s="237"/>
      <c r="X21" s="237">
        <v>285</v>
      </c>
      <c r="Y21" s="237"/>
      <c r="Z21" s="237"/>
    </row>
    <row r="22" spans="1:26" ht="19.5" customHeight="1">
      <c r="A22" s="328">
        <v>62</v>
      </c>
      <c r="B22" s="328"/>
      <c r="C22" s="328"/>
      <c r="D22" s="329"/>
      <c r="E22" s="388">
        <f>H22+K22</f>
        <v>1055</v>
      </c>
      <c r="F22" s="387"/>
      <c r="G22" s="387"/>
      <c r="H22" s="237">
        <v>515</v>
      </c>
      <c r="I22" s="237"/>
      <c r="J22" s="237"/>
      <c r="K22" s="237">
        <v>540</v>
      </c>
      <c r="L22" s="237"/>
      <c r="M22" s="384"/>
      <c r="N22" s="385">
        <v>87</v>
      </c>
      <c r="O22" s="386"/>
      <c r="P22" s="386"/>
      <c r="Q22" s="386"/>
      <c r="R22" s="237">
        <f>U22+X22</f>
        <v>421</v>
      </c>
      <c r="S22" s="237"/>
      <c r="T22" s="237"/>
      <c r="U22" s="237">
        <v>168</v>
      </c>
      <c r="V22" s="237"/>
      <c r="W22" s="237"/>
      <c r="X22" s="237">
        <v>253</v>
      </c>
      <c r="Y22" s="237"/>
      <c r="Z22" s="237"/>
    </row>
    <row r="23" spans="1:26" ht="19.5" customHeight="1">
      <c r="A23" s="328">
        <v>63</v>
      </c>
      <c r="B23" s="328"/>
      <c r="C23" s="328"/>
      <c r="D23" s="329"/>
      <c r="E23" s="388">
        <f>H23+K23</f>
        <v>1071</v>
      </c>
      <c r="F23" s="387"/>
      <c r="G23" s="387"/>
      <c r="H23" s="237">
        <v>519</v>
      </c>
      <c r="I23" s="237"/>
      <c r="J23" s="237"/>
      <c r="K23" s="237">
        <v>552</v>
      </c>
      <c r="L23" s="237"/>
      <c r="M23" s="384"/>
      <c r="N23" s="385">
        <v>88</v>
      </c>
      <c r="O23" s="386"/>
      <c r="P23" s="386"/>
      <c r="Q23" s="386"/>
      <c r="R23" s="237">
        <f>U23+X23</f>
        <v>378</v>
      </c>
      <c r="S23" s="237"/>
      <c r="T23" s="237"/>
      <c r="U23" s="237">
        <v>125</v>
      </c>
      <c r="V23" s="237"/>
      <c r="W23" s="237"/>
      <c r="X23" s="237">
        <v>253</v>
      </c>
      <c r="Y23" s="237"/>
      <c r="Z23" s="237"/>
    </row>
    <row r="24" spans="1:26" ht="19.5" customHeight="1">
      <c r="A24" s="328">
        <v>64</v>
      </c>
      <c r="B24" s="328"/>
      <c r="C24" s="328"/>
      <c r="D24" s="329"/>
      <c r="E24" s="388">
        <f>H24+K24</f>
        <v>995</v>
      </c>
      <c r="F24" s="387"/>
      <c r="G24" s="387"/>
      <c r="H24" s="237">
        <v>497</v>
      </c>
      <c r="I24" s="237"/>
      <c r="J24" s="237"/>
      <c r="K24" s="237">
        <v>498</v>
      </c>
      <c r="L24" s="237"/>
      <c r="M24" s="384"/>
      <c r="N24" s="385">
        <v>89</v>
      </c>
      <c r="O24" s="386"/>
      <c r="P24" s="386"/>
      <c r="Q24" s="386"/>
      <c r="R24" s="237">
        <f>U24+X24</f>
        <v>362</v>
      </c>
      <c r="S24" s="237"/>
      <c r="T24" s="237"/>
      <c r="U24" s="237">
        <v>111</v>
      </c>
      <c r="V24" s="237"/>
      <c r="W24" s="237"/>
      <c r="X24" s="237">
        <v>251</v>
      </c>
      <c r="Y24" s="237"/>
      <c r="Z24" s="237"/>
    </row>
    <row r="25" spans="1:26" ht="19.5" customHeight="1">
      <c r="A25" s="328"/>
      <c r="B25" s="328"/>
      <c r="C25" s="328"/>
      <c r="D25" s="329"/>
      <c r="E25" s="388"/>
      <c r="F25" s="387"/>
      <c r="G25" s="387"/>
      <c r="H25" s="387"/>
      <c r="I25" s="387"/>
      <c r="J25" s="387"/>
      <c r="K25" s="387"/>
      <c r="L25" s="387"/>
      <c r="M25" s="390"/>
      <c r="N25" s="385"/>
      <c r="O25" s="386"/>
      <c r="P25" s="386"/>
      <c r="Q25" s="386"/>
      <c r="R25" s="387"/>
      <c r="S25" s="387"/>
      <c r="T25" s="387"/>
      <c r="U25" s="387"/>
      <c r="V25" s="387"/>
      <c r="W25" s="387"/>
      <c r="X25" s="387"/>
      <c r="Y25" s="387"/>
      <c r="Z25" s="387"/>
    </row>
    <row r="26" spans="1:26" ht="19.5" customHeight="1">
      <c r="A26" s="328" t="s">
        <v>312</v>
      </c>
      <c r="B26" s="328"/>
      <c r="C26" s="328"/>
      <c r="D26" s="329"/>
      <c r="E26" s="388">
        <f>SUM(H26:K26)</f>
        <v>5910</v>
      </c>
      <c r="F26" s="387"/>
      <c r="G26" s="387"/>
      <c r="H26" s="387">
        <f>SUM(H27:H31)</f>
        <v>2982</v>
      </c>
      <c r="I26" s="387"/>
      <c r="J26" s="387"/>
      <c r="K26" s="387">
        <f>SUM(K27:K31)</f>
        <v>2928</v>
      </c>
      <c r="L26" s="387"/>
      <c r="M26" s="390"/>
      <c r="N26" s="385" t="s">
        <v>313</v>
      </c>
      <c r="O26" s="386"/>
      <c r="P26" s="386"/>
      <c r="Q26" s="386"/>
      <c r="R26" s="387">
        <f>SUM(U26:X26)</f>
        <v>1043</v>
      </c>
      <c r="S26" s="387"/>
      <c r="T26" s="387"/>
      <c r="U26" s="387">
        <f>SUM(U27:U31)</f>
        <v>297</v>
      </c>
      <c r="V26" s="387"/>
      <c r="W26" s="387"/>
      <c r="X26" s="387">
        <f>SUM(X27:X31)</f>
        <v>746</v>
      </c>
      <c r="Y26" s="387"/>
      <c r="Z26" s="387"/>
    </row>
    <row r="27" spans="1:26" ht="19.5" customHeight="1">
      <c r="A27" s="328">
        <v>65</v>
      </c>
      <c r="B27" s="328"/>
      <c r="C27" s="328"/>
      <c r="D27" s="329"/>
      <c r="E27" s="388">
        <f>H27+K27</f>
        <v>1062</v>
      </c>
      <c r="F27" s="387"/>
      <c r="G27" s="387"/>
      <c r="H27" s="237">
        <v>553</v>
      </c>
      <c r="I27" s="237"/>
      <c r="J27" s="237"/>
      <c r="K27" s="237">
        <v>509</v>
      </c>
      <c r="L27" s="237"/>
      <c r="M27" s="384"/>
      <c r="N27" s="385">
        <v>90</v>
      </c>
      <c r="O27" s="386"/>
      <c r="P27" s="386"/>
      <c r="Q27" s="386"/>
      <c r="R27" s="237">
        <f>U27+X27</f>
        <v>310</v>
      </c>
      <c r="S27" s="237"/>
      <c r="T27" s="237"/>
      <c r="U27" s="237">
        <v>98</v>
      </c>
      <c r="V27" s="237"/>
      <c r="W27" s="237"/>
      <c r="X27" s="237">
        <v>212</v>
      </c>
      <c r="Y27" s="237"/>
      <c r="Z27" s="237"/>
    </row>
    <row r="28" spans="1:26" ht="19.5" customHeight="1">
      <c r="A28" s="328">
        <v>66</v>
      </c>
      <c r="B28" s="328"/>
      <c r="C28" s="328"/>
      <c r="D28" s="329"/>
      <c r="E28" s="388">
        <f>H28+K28</f>
        <v>1145</v>
      </c>
      <c r="F28" s="387"/>
      <c r="G28" s="387"/>
      <c r="H28" s="237">
        <v>557</v>
      </c>
      <c r="I28" s="237"/>
      <c r="J28" s="237"/>
      <c r="K28" s="237">
        <v>588</v>
      </c>
      <c r="L28" s="237"/>
      <c r="M28" s="384"/>
      <c r="N28" s="385">
        <v>91</v>
      </c>
      <c r="O28" s="386"/>
      <c r="P28" s="386"/>
      <c r="Q28" s="386"/>
      <c r="R28" s="237">
        <f>U28+X28</f>
        <v>247</v>
      </c>
      <c r="S28" s="237"/>
      <c r="T28" s="237"/>
      <c r="U28" s="237">
        <v>71</v>
      </c>
      <c r="V28" s="237"/>
      <c r="W28" s="237"/>
      <c r="X28" s="237">
        <v>176</v>
      </c>
      <c r="Y28" s="237"/>
      <c r="Z28" s="237"/>
    </row>
    <row r="29" spans="1:26" ht="19.5" customHeight="1">
      <c r="A29" s="328">
        <v>67</v>
      </c>
      <c r="B29" s="328"/>
      <c r="C29" s="328"/>
      <c r="D29" s="329"/>
      <c r="E29" s="388">
        <f>H29+K29</f>
        <v>1157</v>
      </c>
      <c r="F29" s="387"/>
      <c r="G29" s="387"/>
      <c r="H29" s="237">
        <v>575</v>
      </c>
      <c r="I29" s="237"/>
      <c r="J29" s="237"/>
      <c r="K29" s="237">
        <v>582</v>
      </c>
      <c r="L29" s="237"/>
      <c r="M29" s="384"/>
      <c r="N29" s="385">
        <v>92</v>
      </c>
      <c r="O29" s="386"/>
      <c r="P29" s="386"/>
      <c r="Q29" s="386"/>
      <c r="R29" s="237">
        <f>U29+X29</f>
        <v>206</v>
      </c>
      <c r="S29" s="237"/>
      <c r="T29" s="237"/>
      <c r="U29" s="237">
        <v>53</v>
      </c>
      <c r="V29" s="237"/>
      <c r="W29" s="237"/>
      <c r="X29" s="237">
        <v>153</v>
      </c>
      <c r="Y29" s="237"/>
      <c r="Z29" s="237"/>
    </row>
    <row r="30" spans="1:26" ht="19.5" customHeight="1">
      <c r="A30" s="328">
        <v>68</v>
      </c>
      <c r="B30" s="328"/>
      <c r="C30" s="328"/>
      <c r="D30" s="329"/>
      <c r="E30" s="388">
        <f>H30+K30</f>
        <v>1191</v>
      </c>
      <c r="F30" s="387"/>
      <c r="G30" s="387"/>
      <c r="H30" s="237">
        <v>606</v>
      </c>
      <c r="I30" s="237"/>
      <c r="J30" s="237"/>
      <c r="K30" s="237">
        <v>585</v>
      </c>
      <c r="L30" s="237"/>
      <c r="M30" s="384"/>
      <c r="N30" s="385">
        <v>93</v>
      </c>
      <c r="O30" s="386"/>
      <c r="P30" s="386"/>
      <c r="Q30" s="386"/>
      <c r="R30" s="237">
        <f>U30+X30</f>
        <v>160</v>
      </c>
      <c r="S30" s="237"/>
      <c r="T30" s="237"/>
      <c r="U30" s="237">
        <v>40</v>
      </c>
      <c r="V30" s="237"/>
      <c r="W30" s="237"/>
      <c r="X30" s="237">
        <v>120</v>
      </c>
      <c r="Y30" s="237"/>
      <c r="Z30" s="237"/>
    </row>
    <row r="31" spans="1:26" ht="19.5" customHeight="1">
      <c r="A31" s="328">
        <v>69</v>
      </c>
      <c r="B31" s="328"/>
      <c r="C31" s="328"/>
      <c r="D31" s="329"/>
      <c r="E31" s="388">
        <f>H31+K31</f>
        <v>1355</v>
      </c>
      <c r="F31" s="387"/>
      <c r="G31" s="387"/>
      <c r="H31" s="237">
        <v>691</v>
      </c>
      <c r="I31" s="237"/>
      <c r="J31" s="237"/>
      <c r="K31" s="237">
        <v>664</v>
      </c>
      <c r="L31" s="237"/>
      <c r="M31" s="384"/>
      <c r="N31" s="385">
        <v>94</v>
      </c>
      <c r="O31" s="386"/>
      <c r="P31" s="386"/>
      <c r="Q31" s="386"/>
      <c r="R31" s="237">
        <f>U31+X31</f>
        <v>120</v>
      </c>
      <c r="S31" s="237"/>
      <c r="T31" s="237"/>
      <c r="U31" s="237">
        <v>35</v>
      </c>
      <c r="V31" s="237"/>
      <c r="W31" s="237"/>
      <c r="X31" s="237">
        <v>85</v>
      </c>
      <c r="Y31" s="237"/>
      <c r="Z31" s="237"/>
    </row>
    <row r="32" spans="1:26" ht="19.5" customHeight="1">
      <c r="A32" s="328"/>
      <c r="B32" s="328"/>
      <c r="C32" s="328"/>
      <c r="D32" s="329"/>
      <c r="E32" s="388"/>
      <c r="F32" s="387"/>
      <c r="G32" s="387"/>
      <c r="H32" s="387"/>
      <c r="I32" s="387"/>
      <c r="J32" s="387"/>
      <c r="K32" s="387"/>
      <c r="L32" s="387"/>
      <c r="M32" s="390"/>
      <c r="N32" s="385"/>
      <c r="O32" s="386"/>
      <c r="P32" s="386"/>
      <c r="Q32" s="386"/>
      <c r="R32" s="387"/>
      <c r="S32" s="387"/>
      <c r="T32" s="387"/>
      <c r="U32" s="387"/>
      <c r="V32" s="387"/>
      <c r="W32" s="387"/>
      <c r="X32" s="387"/>
      <c r="Y32" s="387"/>
      <c r="Z32" s="387"/>
    </row>
    <row r="33" spans="1:26" ht="19.5" customHeight="1">
      <c r="A33" s="328" t="s">
        <v>314</v>
      </c>
      <c r="B33" s="328"/>
      <c r="C33" s="328"/>
      <c r="D33" s="329"/>
      <c r="E33" s="388">
        <f>SUM(H33:K33)</f>
        <v>7180</v>
      </c>
      <c r="F33" s="387"/>
      <c r="G33" s="387"/>
      <c r="H33" s="387">
        <f>SUM(H34:H38)</f>
        <v>3599</v>
      </c>
      <c r="I33" s="387"/>
      <c r="J33" s="387"/>
      <c r="K33" s="387">
        <f>SUM(K34:K38)</f>
        <v>3581</v>
      </c>
      <c r="L33" s="387"/>
      <c r="M33" s="390"/>
      <c r="N33" s="385" t="s">
        <v>315</v>
      </c>
      <c r="O33" s="386"/>
      <c r="P33" s="386"/>
      <c r="Q33" s="386"/>
      <c r="R33" s="387">
        <f t="shared" ref="R33:R38" si="0">U33+X33</f>
        <v>306</v>
      </c>
      <c r="S33" s="387"/>
      <c r="T33" s="387"/>
      <c r="U33" s="387">
        <f>SUM(U34:U38)</f>
        <v>59</v>
      </c>
      <c r="V33" s="387"/>
      <c r="W33" s="387"/>
      <c r="X33" s="387">
        <f>SUM(X34:X38)</f>
        <v>247</v>
      </c>
      <c r="Y33" s="387"/>
      <c r="Z33" s="387"/>
    </row>
    <row r="34" spans="1:26" ht="19.5" customHeight="1">
      <c r="A34" s="328">
        <v>70</v>
      </c>
      <c r="B34" s="328"/>
      <c r="C34" s="328"/>
      <c r="D34" s="329"/>
      <c r="E34" s="388">
        <f>H34+K34</f>
        <v>1290</v>
      </c>
      <c r="F34" s="387"/>
      <c r="G34" s="387"/>
      <c r="H34" s="237">
        <v>661</v>
      </c>
      <c r="I34" s="237"/>
      <c r="J34" s="237"/>
      <c r="K34" s="237">
        <v>629</v>
      </c>
      <c r="L34" s="237"/>
      <c r="M34" s="384"/>
      <c r="N34" s="385">
        <v>95</v>
      </c>
      <c r="O34" s="386"/>
      <c r="P34" s="386"/>
      <c r="Q34" s="386"/>
      <c r="R34" s="237">
        <f t="shared" si="0"/>
        <v>95</v>
      </c>
      <c r="S34" s="237"/>
      <c r="T34" s="237"/>
      <c r="U34" s="237">
        <v>22</v>
      </c>
      <c r="V34" s="237"/>
      <c r="W34" s="237"/>
      <c r="X34" s="237">
        <v>73</v>
      </c>
      <c r="Y34" s="237"/>
      <c r="Z34" s="237"/>
    </row>
    <row r="35" spans="1:26" ht="19.5" customHeight="1">
      <c r="A35" s="328">
        <v>71</v>
      </c>
      <c r="B35" s="328"/>
      <c r="C35" s="328"/>
      <c r="D35" s="329"/>
      <c r="E35" s="388">
        <f>H35+K35</f>
        <v>1390</v>
      </c>
      <c r="F35" s="387"/>
      <c r="G35" s="387"/>
      <c r="H35" s="237">
        <v>699</v>
      </c>
      <c r="I35" s="237"/>
      <c r="J35" s="237"/>
      <c r="K35" s="237">
        <v>691</v>
      </c>
      <c r="L35" s="237"/>
      <c r="M35" s="384"/>
      <c r="N35" s="385">
        <v>96</v>
      </c>
      <c r="O35" s="386"/>
      <c r="P35" s="386"/>
      <c r="Q35" s="386"/>
      <c r="R35" s="237">
        <f t="shared" si="0"/>
        <v>87</v>
      </c>
      <c r="S35" s="237"/>
      <c r="T35" s="237"/>
      <c r="U35" s="237">
        <v>18</v>
      </c>
      <c r="V35" s="237"/>
      <c r="W35" s="237"/>
      <c r="X35" s="237">
        <v>69</v>
      </c>
      <c r="Y35" s="237"/>
      <c r="Z35" s="237"/>
    </row>
    <row r="36" spans="1:26" ht="19.5" customHeight="1">
      <c r="A36" s="328">
        <v>72</v>
      </c>
      <c r="B36" s="328"/>
      <c r="C36" s="328"/>
      <c r="D36" s="329"/>
      <c r="E36" s="388">
        <f>H36+K36</f>
        <v>1595</v>
      </c>
      <c r="F36" s="387"/>
      <c r="G36" s="387"/>
      <c r="H36" s="237">
        <v>782</v>
      </c>
      <c r="I36" s="237"/>
      <c r="J36" s="237"/>
      <c r="K36" s="237">
        <v>813</v>
      </c>
      <c r="L36" s="237"/>
      <c r="M36" s="384"/>
      <c r="N36" s="385">
        <v>97</v>
      </c>
      <c r="O36" s="386"/>
      <c r="P36" s="386"/>
      <c r="Q36" s="386"/>
      <c r="R36" s="237">
        <f t="shared" si="0"/>
        <v>59</v>
      </c>
      <c r="S36" s="237"/>
      <c r="T36" s="237"/>
      <c r="U36" s="237">
        <v>9</v>
      </c>
      <c r="V36" s="237"/>
      <c r="W36" s="237"/>
      <c r="X36" s="237">
        <v>50</v>
      </c>
      <c r="Y36" s="237"/>
      <c r="Z36" s="237"/>
    </row>
    <row r="37" spans="1:26" ht="19.5" customHeight="1">
      <c r="A37" s="328">
        <v>73</v>
      </c>
      <c r="B37" s="328"/>
      <c r="C37" s="328"/>
      <c r="D37" s="329"/>
      <c r="E37" s="388">
        <f>H37+K37</f>
        <v>1434</v>
      </c>
      <c r="F37" s="387"/>
      <c r="G37" s="387"/>
      <c r="H37" s="237">
        <v>717</v>
      </c>
      <c r="I37" s="237"/>
      <c r="J37" s="237"/>
      <c r="K37" s="237">
        <v>717</v>
      </c>
      <c r="L37" s="237"/>
      <c r="M37" s="384"/>
      <c r="N37" s="385">
        <v>98</v>
      </c>
      <c r="O37" s="386"/>
      <c r="P37" s="386"/>
      <c r="Q37" s="386"/>
      <c r="R37" s="237">
        <f t="shared" si="0"/>
        <v>45</v>
      </c>
      <c r="S37" s="237"/>
      <c r="T37" s="237"/>
      <c r="U37" s="237">
        <v>6</v>
      </c>
      <c r="V37" s="237"/>
      <c r="W37" s="237"/>
      <c r="X37" s="237">
        <v>39</v>
      </c>
      <c r="Y37" s="237"/>
      <c r="Z37" s="237"/>
    </row>
    <row r="38" spans="1:26" ht="19.5" customHeight="1">
      <c r="A38" s="328">
        <v>74</v>
      </c>
      <c r="B38" s="328"/>
      <c r="C38" s="328"/>
      <c r="D38" s="329"/>
      <c r="E38" s="388">
        <f>H38+K38</f>
        <v>1471</v>
      </c>
      <c r="F38" s="387"/>
      <c r="G38" s="387"/>
      <c r="H38" s="237">
        <v>740</v>
      </c>
      <c r="I38" s="237"/>
      <c r="J38" s="237"/>
      <c r="K38" s="237">
        <v>731</v>
      </c>
      <c r="L38" s="237"/>
      <c r="M38" s="384"/>
      <c r="N38" s="385">
        <v>99</v>
      </c>
      <c r="O38" s="386"/>
      <c r="P38" s="386"/>
      <c r="Q38" s="386"/>
      <c r="R38" s="237">
        <f t="shared" si="0"/>
        <v>20</v>
      </c>
      <c r="S38" s="237"/>
      <c r="T38" s="237"/>
      <c r="U38" s="237">
        <v>4</v>
      </c>
      <c r="V38" s="237"/>
      <c r="W38" s="237"/>
      <c r="X38" s="237">
        <v>16</v>
      </c>
      <c r="Y38" s="237"/>
      <c r="Z38" s="237"/>
    </row>
    <row r="39" spans="1:26" ht="19.5" customHeight="1">
      <c r="A39" s="328"/>
      <c r="B39" s="328"/>
      <c r="C39" s="328"/>
      <c r="D39" s="329"/>
      <c r="E39" s="388"/>
      <c r="F39" s="387"/>
      <c r="G39" s="387"/>
      <c r="H39" s="387"/>
      <c r="I39" s="387"/>
      <c r="J39" s="387"/>
      <c r="K39" s="387"/>
      <c r="L39" s="387"/>
      <c r="M39" s="390"/>
      <c r="N39" s="385"/>
      <c r="O39" s="386"/>
      <c r="P39" s="386"/>
      <c r="Q39" s="386"/>
      <c r="R39" s="387"/>
      <c r="S39" s="387"/>
      <c r="T39" s="387"/>
      <c r="U39" s="387"/>
      <c r="V39" s="387"/>
      <c r="W39" s="387"/>
      <c r="X39" s="387"/>
      <c r="Y39" s="387"/>
      <c r="Z39" s="387"/>
    </row>
    <row r="40" spans="1:26" ht="19.5" customHeight="1">
      <c r="A40" s="328"/>
      <c r="B40" s="328"/>
      <c r="C40" s="328"/>
      <c r="D40" s="329"/>
      <c r="E40" s="388"/>
      <c r="F40" s="387"/>
      <c r="G40" s="387"/>
      <c r="H40" s="387"/>
      <c r="I40" s="387"/>
      <c r="J40" s="387"/>
      <c r="K40" s="387"/>
      <c r="L40" s="387"/>
      <c r="M40" s="390"/>
      <c r="N40" s="385" t="s">
        <v>316</v>
      </c>
      <c r="O40" s="386"/>
      <c r="P40" s="386"/>
      <c r="Q40" s="386"/>
      <c r="R40" s="237">
        <f>U40+X40</f>
        <v>38</v>
      </c>
      <c r="S40" s="237"/>
      <c r="T40" s="237"/>
      <c r="U40" s="237">
        <v>5</v>
      </c>
      <c r="V40" s="237"/>
      <c r="W40" s="237"/>
      <c r="X40" s="237">
        <v>33</v>
      </c>
      <c r="Y40" s="237"/>
      <c r="Z40" s="237"/>
    </row>
    <row r="41" spans="1:26" ht="19.5" customHeight="1">
      <c r="A41" s="333"/>
      <c r="B41" s="333"/>
      <c r="C41" s="333"/>
      <c r="D41" s="334"/>
      <c r="E41" s="289"/>
      <c r="F41" s="290"/>
      <c r="G41" s="290"/>
      <c r="H41" s="290"/>
      <c r="I41" s="290"/>
      <c r="J41" s="290"/>
      <c r="K41" s="290"/>
      <c r="L41" s="290"/>
      <c r="M41" s="291"/>
      <c r="N41" s="383"/>
      <c r="O41" s="333"/>
      <c r="P41" s="333"/>
      <c r="Q41" s="333"/>
      <c r="R41" s="290"/>
      <c r="S41" s="290"/>
      <c r="T41" s="290"/>
      <c r="U41" s="290"/>
      <c r="V41" s="290"/>
      <c r="W41" s="290"/>
      <c r="X41" s="290"/>
      <c r="Y41" s="290"/>
      <c r="Z41" s="290"/>
    </row>
    <row r="42" spans="1:26" ht="19.5" customHeight="1">
      <c r="A42" s="246"/>
      <c r="B42" s="246"/>
      <c r="C42" s="246"/>
      <c r="D42" s="246"/>
      <c r="E42" s="246"/>
      <c r="F42" s="246"/>
      <c r="G42" s="246"/>
      <c r="H42" s="246"/>
      <c r="I42" s="14"/>
      <c r="J42" s="14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Z42" s="41" t="s">
        <v>317</v>
      </c>
    </row>
  </sheetData>
  <mergeCells count="315">
    <mergeCell ref="A1:X1"/>
    <mergeCell ref="A2:D2"/>
    <mergeCell ref="A3:D3"/>
    <mergeCell ref="E3:G3"/>
    <mergeCell ref="H3:J3"/>
    <mergeCell ref="K3:M3"/>
    <mergeCell ref="N3:Q3"/>
    <mergeCell ref="R3:T3"/>
    <mergeCell ref="U3:W3"/>
    <mergeCell ref="X3:Z3"/>
    <mergeCell ref="A4:D4"/>
    <mergeCell ref="E4:G4"/>
    <mergeCell ref="H4:J4"/>
    <mergeCell ref="K4:M4"/>
    <mergeCell ref="N4:Q4"/>
    <mergeCell ref="R4:T4"/>
    <mergeCell ref="U4:W4"/>
    <mergeCell ref="X4:Z4"/>
    <mergeCell ref="U5:W5"/>
    <mergeCell ref="X5:Z5"/>
    <mergeCell ref="A6:D6"/>
    <mergeCell ref="E6:G6"/>
    <mergeCell ref="H6:J6"/>
    <mergeCell ref="K6:M6"/>
    <mergeCell ref="N6:Q6"/>
    <mergeCell ref="R6:T6"/>
    <mergeCell ref="U6:W6"/>
    <mergeCell ref="X6:Z6"/>
    <mergeCell ref="A5:D5"/>
    <mergeCell ref="E5:G5"/>
    <mergeCell ref="H5:J5"/>
    <mergeCell ref="K5:M5"/>
    <mergeCell ref="N5:Q5"/>
    <mergeCell ref="R5:T5"/>
    <mergeCell ref="U7:W7"/>
    <mergeCell ref="X7:Z7"/>
    <mergeCell ref="A8:D8"/>
    <mergeCell ref="E8:G8"/>
    <mergeCell ref="H8:J8"/>
    <mergeCell ref="K8:M8"/>
    <mergeCell ref="N8:Q8"/>
    <mergeCell ref="R8:T8"/>
    <mergeCell ref="U8:W8"/>
    <mergeCell ref="X8:Z8"/>
    <mergeCell ref="A7:D7"/>
    <mergeCell ref="E7:G7"/>
    <mergeCell ref="H7:J7"/>
    <mergeCell ref="K7:M7"/>
    <mergeCell ref="N7:Q7"/>
    <mergeCell ref="R7:T7"/>
    <mergeCell ref="U9:W9"/>
    <mergeCell ref="X9:Z9"/>
    <mergeCell ref="A10:D10"/>
    <mergeCell ref="E10:G10"/>
    <mergeCell ref="H10:J10"/>
    <mergeCell ref="K10:M10"/>
    <mergeCell ref="N10:Q10"/>
    <mergeCell ref="R10:T10"/>
    <mergeCell ref="U10:W10"/>
    <mergeCell ref="X10:Z10"/>
    <mergeCell ref="A9:D9"/>
    <mergeCell ref="E9:G9"/>
    <mergeCell ref="H9:J9"/>
    <mergeCell ref="K9:M9"/>
    <mergeCell ref="N9:Q9"/>
    <mergeCell ref="R9:T9"/>
    <mergeCell ref="U11:W11"/>
    <mergeCell ref="X11:Z11"/>
    <mergeCell ref="A12:D12"/>
    <mergeCell ref="E12:G12"/>
    <mergeCell ref="H12:J12"/>
    <mergeCell ref="K12:M12"/>
    <mergeCell ref="N12:Q12"/>
    <mergeCell ref="R12:T12"/>
    <mergeCell ref="U12:W12"/>
    <mergeCell ref="X12:Z12"/>
    <mergeCell ref="A11:D11"/>
    <mergeCell ref="E11:G11"/>
    <mergeCell ref="H11:J11"/>
    <mergeCell ref="K11:M11"/>
    <mergeCell ref="N11:Q11"/>
    <mergeCell ref="R11:T11"/>
    <mergeCell ref="U13:W13"/>
    <mergeCell ref="X13:Z13"/>
    <mergeCell ref="A14:D14"/>
    <mergeCell ref="E14:G14"/>
    <mergeCell ref="H14:J14"/>
    <mergeCell ref="K14:M14"/>
    <mergeCell ref="N14:Q14"/>
    <mergeCell ref="R14:T14"/>
    <mergeCell ref="U14:W14"/>
    <mergeCell ref="X14:Z14"/>
    <mergeCell ref="A13:D13"/>
    <mergeCell ref="E13:G13"/>
    <mergeCell ref="H13:J13"/>
    <mergeCell ref="K13:M13"/>
    <mergeCell ref="N13:Q13"/>
    <mergeCell ref="R13:T13"/>
    <mergeCell ref="U15:W15"/>
    <mergeCell ref="X15:Z15"/>
    <mergeCell ref="A16:D16"/>
    <mergeCell ref="E16:G16"/>
    <mergeCell ref="H16:J16"/>
    <mergeCell ref="K16:M16"/>
    <mergeCell ref="N16:Q16"/>
    <mergeCell ref="R16:T16"/>
    <mergeCell ref="U16:W16"/>
    <mergeCell ref="X16:Z16"/>
    <mergeCell ref="A15:D15"/>
    <mergeCell ref="E15:G15"/>
    <mergeCell ref="H15:J15"/>
    <mergeCell ref="K15:M15"/>
    <mergeCell ref="N15:Q15"/>
    <mergeCell ref="R15:T15"/>
    <mergeCell ref="U17:W17"/>
    <mergeCell ref="X17:Z17"/>
    <mergeCell ref="A18:D18"/>
    <mergeCell ref="E18:G18"/>
    <mergeCell ref="H18:J18"/>
    <mergeCell ref="K18:M18"/>
    <mergeCell ref="N18:Q18"/>
    <mergeCell ref="R18:T18"/>
    <mergeCell ref="U18:W18"/>
    <mergeCell ref="X18:Z18"/>
    <mergeCell ref="A17:D17"/>
    <mergeCell ref="E17:G17"/>
    <mergeCell ref="H17:J17"/>
    <mergeCell ref="K17:M17"/>
    <mergeCell ref="N17:Q17"/>
    <mergeCell ref="R17:T17"/>
    <mergeCell ref="U19:W19"/>
    <mergeCell ref="X19:Z19"/>
    <mergeCell ref="A20:D20"/>
    <mergeCell ref="E20:G20"/>
    <mergeCell ref="H20:J20"/>
    <mergeCell ref="K20:M20"/>
    <mergeCell ref="N20:Q20"/>
    <mergeCell ref="R20:T20"/>
    <mergeCell ref="U20:W20"/>
    <mergeCell ref="X20:Z20"/>
    <mergeCell ref="A19:D19"/>
    <mergeCell ref="E19:G19"/>
    <mergeCell ref="H19:J19"/>
    <mergeCell ref="K19:M19"/>
    <mergeCell ref="N19:Q19"/>
    <mergeCell ref="R19:T19"/>
    <mergeCell ref="U21:W21"/>
    <mergeCell ref="X21:Z21"/>
    <mergeCell ref="A22:D22"/>
    <mergeCell ref="E22:G22"/>
    <mergeCell ref="H22:J22"/>
    <mergeCell ref="K22:M22"/>
    <mergeCell ref="N22:Q22"/>
    <mergeCell ref="R22:T22"/>
    <mergeCell ref="U22:W22"/>
    <mergeCell ref="X22:Z22"/>
    <mergeCell ref="A21:D21"/>
    <mergeCell ref="E21:G21"/>
    <mergeCell ref="H21:J21"/>
    <mergeCell ref="K21:M21"/>
    <mergeCell ref="N21:Q21"/>
    <mergeCell ref="R21:T21"/>
    <mergeCell ref="U23:W23"/>
    <mergeCell ref="X23:Z23"/>
    <mergeCell ref="A24:D24"/>
    <mergeCell ref="E24:G24"/>
    <mergeCell ref="H24:J24"/>
    <mergeCell ref="K24:M24"/>
    <mergeCell ref="N24:Q24"/>
    <mergeCell ref="R24:T24"/>
    <mergeCell ref="U24:W24"/>
    <mergeCell ref="X24:Z24"/>
    <mergeCell ref="A23:D23"/>
    <mergeCell ref="E23:G23"/>
    <mergeCell ref="H23:J23"/>
    <mergeCell ref="K23:M23"/>
    <mergeCell ref="N23:Q23"/>
    <mergeCell ref="R23:T23"/>
    <mergeCell ref="U25:W25"/>
    <mergeCell ref="X25:Z25"/>
    <mergeCell ref="A26:D26"/>
    <mergeCell ref="E26:G26"/>
    <mergeCell ref="H26:J26"/>
    <mergeCell ref="K26:M26"/>
    <mergeCell ref="N26:Q26"/>
    <mergeCell ref="R26:T26"/>
    <mergeCell ref="U26:W26"/>
    <mergeCell ref="X26:Z26"/>
    <mergeCell ref="A25:D25"/>
    <mergeCell ref="E25:G25"/>
    <mergeCell ref="H25:J25"/>
    <mergeCell ref="K25:M25"/>
    <mergeCell ref="N25:Q25"/>
    <mergeCell ref="R25:T25"/>
    <mergeCell ref="U27:W27"/>
    <mergeCell ref="X27:Z27"/>
    <mergeCell ref="A28:D28"/>
    <mergeCell ref="E28:G28"/>
    <mergeCell ref="H28:J28"/>
    <mergeCell ref="K28:M28"/>
    <mergeCell ref="N28:Q28"/>
    <mergeCell ref="R28:T28"/>
    <mergeCell ref="U28:W28"/>
    <mergeCell ref="X28:Z28"/>
    <mergeCell ref="A27:D27"/>
    <mergeCell ref="E27:G27"/>
    <mergeCell ref="H27:J27"/>
    <mergeCell ref="K27:M27"/>
    <mergeCell ref="N27:Q27"/>
    <mergeCell ref="R27:T27"/>
    <mergeCell ref="U29:W29"/>
    <mergeCell ref="X29:Z29"/>
    <mergeCell ref="A30:D30"/>
    <mergeCell ref="E30:G30"/>
    <mergeCell ref="H30:J30"/>
    <mergeCell ref="K30:M30"/>
    <mergeCell ref="N30:Q30"/>
    <mergeCell ref="R30:T30"/>
    <mergeCell ref="U30:W30"/>
    <mergeCell ref="X30:Z30"/>
    <mergeCell ref="A29:D29"/>
    <mergeCell ref="E29:G29"/>
    <mergeCell ref="H29:J29"/>
    <mergeCell ref="K29:M29"/>
    <mergeCell ref="N29:Q29"/>
    <mergeCell ref="R29:T29"/>
    <mergeCell ref="U31:W31"/>
    <mergeCell ref="X31:Z31"/>
    <mergeCell ref="A32:D32"/>
    <mergeCell ref="E32:G32"/>
    <mergeCell ref="H32:J32"/>
    <mergeCell ref="K32:M32"/>
    <mergeCell ref="N32:Q32"/>
    <mergeCell ref="R32:T32"/>
    <mergeCell ref="U32:W32"/>
    <mergeCell ref="X32:Z32"/>
    <mergeCell ref="A31:D31"/>
    <mergeCell ref="E31:G31"/>
    <mergeCell ref="H31:J31"/>
    <mergeCell ref="K31:M31"/>
    <mergeCell ref="N31:Q31"/>
    <mergeCell ref="R31:T31"/>
    <mergeCell ref="U33:W33"/>
    <mergeCell ref="X33:Z33"/>
    <mergeCell ref="A34:D34"/>
    <mergeCell ref="E34:G34"/>
    <mergeCell ref="H34:J34"/>
    <mergeCell ref="K34:M34"/>
    <mergeCell ref="N34:Q34"/>
    <mergeCell ref="R34:T34"/>
    <mergeCell ref="U34:W34"/>
    <mergeCell ref="X34:Z34"/>
    <mergeCell ref="A33:D33"/>
    <mergeCell ref="E33:G33"/>
    <mergeCell ref="H33:J33"/>
    <mergeCell ref="K33:M33"/>
    <mergeCell ref="N33:Q33"/>
    <mergeCell ref="R33:T33"/>
    <mergeCell ref="U35:W35"/>
    <mergeCell ref="X35:Z35"/>
    <mergeCell ref="A36:D36"/>
    <mergeCell ref="E36:G36"/>
    <mergeCell ref="H36:J36"/>
    <mergeCell ref="K36:M36"/>
    <mergeCell ref="N36:Q36"/>
    <mergeCell ref="R36:T36"/>
    <mergeCell ref="U36:W36"/>
    <mergeCell ref="X36:Z36"/>
    <mergeCell ref="A35:D35"/>
    <mergeCell ref="E35:G35"/>
    <mergeCell ref="H35:J35"/>
    <mergeCell ref="K35:M35"/>
    <mergeCell ref="N35:Q35"/>
    <mergeCell ref="R35:T35"/>
    <mergeCell ref="U37:W37"/>
    <mergeCell ref="X37:Z37"/>
    <mergeCell ref="A38:D38"/>
    <mergeCell ref="E38:G38"/>
    <mergeCell ref="H38:J38"/>
    <mergeCell ref="K38:M38"/>
    <mergeCell ref="N38:Q38"/>
    <mergeCell ref="R38:T38"/>
    <mergeCell ref="U38:W38"/>
    <mergeCell ref="X38:Z38"/>
    <mergeCell ref="A37:D37"/>
    <mergeCell ref="E37:G37"/>
    <mergeCell ref="H37:J37"/>
    <mergeCell ref="K37:M37"/>
    <mergeCell ref="N37:Q37"/>
    <mergeCell ref="R37:T37"/>
    <mergeCell ref="U39:W39"/>
    <mergeCell ref="X39:Z39"/>
    <mergeCell ref="A40:D40"/>
    <mergeCell ref="E40:G40"/>
    <mergeCell ref="H40:J40"/>
    <mergeCell ref="K40:M40"/>
    <mergeCell ref="N40:Q40"/>
    <mergeCell ref="R40:T40"/>
    <mergeCell ref="U40:W40"/>
    <mergeCell ref="X40:Z40"/>
    <mergeCell ref="A39:D39"/>
    <mergeCell ref="E39:G39"/>
    <mergeCell ref="H39:J39"/>
    <mergeCell ref="K39:M39"/>
    <mergeCell ref="N39:Q39"/>
    <mergeCell ref="R39:T39"/>
    <mergeCell ref="U41:W41"/>
    <mergeCell ref="X41:Z41"/>
    <mergeCell ref="A42:H42"/>
    <mergeCell ref="A41:D41"/>
    <mergeCell ref="E41:G41"/>
    <mergeCell ref="H41:J41"/>
    <mergeCell ref="K41:M41"/>
    <mergeCell ref="N41:Q41"/>
    <mergeCell ref="R41:T41"/>
  </mergeCells>
  <phoneticPr fontId="1"/>
  <pageMargins left="0.70866141732283472" right="0.70866141732283472" top="0.74803149606299213" bottom="0.74803149606299213" header="0.31496062992125984" footer="0.31496062992125984"/>
  <pageSetup paperSize="9" scale="97" firstPageNumber="15" orientation="portrait" r:id="rId1"/>
  <headerFooter scaleWithDoc="0">
    <oddFooter>&amp;C- 26 -</oddFooter>
    <firstFooter>&amp;C- 15 -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BEC0A-E2DE-4CB7-96B6-844B1A3A25C4}">
  <sheetPr>
    <tabColor theme="0"/>
    <pageSetUpPr fitToPage="1"/>
  </sheetPr>
  <dimension ref="A1:AE58"/>
  <sheetViews>
    <sheetView zoomScaleNormal="100" zoomScaleSheetLayoutView="100" workbookViewId="0">
      <selection activeCell="BB5" sqref="BB5"/>
    </sheetView>
  </sheetViews>
  <sheetFormatPr defaultColWidth="3.875" defaultRowHeight="18" customHeight="1"/>
  <cols>
    <col min="1" max="16384" width="3.875" style="1"/>
  </cols>
  <sheetData>
    <row r="1" spans="1:31" s="10" customFormat="1" ht="18" customHeight="1">
      <c r="A1" s="249" t="s">
        <v>318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</row>
    <row r="2" spans="1:31" ht="18" customHeight="1">
      <c r="A2" s="1" t="s">
        <v>319</v>
      </c>
      <c r="X2" s="47"/>
      <c r="AD2" s="48" t="s">
        <v>320</v>
      </c>
    </row>
    <row r="3" spans="1:31" ht="18" customHeight="1">
      <c r="A3" s="225" t="s">
        <v>321</v>
      </c>
      <c r="B3" s="225"/>
      <c r="C3" s="225"/>
      <c r="D3" s="225"/>
      <c r="E3" s="225"/>
      <c r="F3" s="226"/>
      <c r="G3" s="223" t="s">
        <v>322</v>
      </c>
      <c r="H3" s="223"/>
      <c r="I3" s="223"/>
      <c r="J3" s="223" t="s">
        <v>13</v>
      </c>
      <c r="K3" s="223"/>
      <c r="L3" s="223"/>
      <c r="M3" s="223" t="s">
        <v>14</v>
      </c>
      <c r="N3" s="223"/>
      <c r="O3" s="223"/>
      <c r="P3" s="223" t="s">
        <v>321</v>
      </c>
      <c r="Q3" s="223"/>
      <c r="R3" s="223"/>
      <c r="S3" s="223"/>
      <c r="T3" s="223"/>
      <c r="U3" s="223"/>
      <c r="V3" s="223" t="s">
        <v>322</v>
      </c>
      <c r="W3" s="223"/>
      <c r="X3" s="223"/>
      <c r="Y3" s="223" t="s">
        <v>13</v>
      </c>
      <c r="Z3" s="223"/>
      <c r="AA3" s="223"/>
      <c r="AB3" s="223" t="s">
        <v>14</v>
      </c>
      <c r="AC3" s="223"/>
      <c r="AD3" s="224"/>
    </row>
    <row r="4" spans="1:31" ht="18" customHeight="1">
      <c r="B4" s="18"/>
      <c r="G4" s="49"/>
      <c r="P4" s="50"/>
      <c r="V4" s="49"/>
      <c r="W4" s="18"/>
      <c r="X4" s="18"/>
    </row>
    <row r="5" spans="1:31" ht="18" customHeight="1">
      <c r="A5" s="343" t="s">
        <v>323</v>
      </c>
      <c r="B5" s="343"/>
      <c r="C5" s="343"/>
      <c r="D5" s="343"/>
      <c r="E5" s="343"/>
      <c r="F5" s="343"/>
      <c r="G5" s="402">
        <v>48.9</v>
      </c>
      <c r="H5" s="401"/>
      <c r="I5" s="401"/>
      <c r="J5" s="401">
        <v>47.6</v>
      </c>
      <c r="K5" s="401"/>
      <c r="L5" s="401"/>
      <c r="M5" s="401">
        <v>50.2</v>
      </c>
      <c r="N5" s="401"/>
      <c r="O5" s="403"/>
      <c r="P5" s="378" t="s">
        <v>324</v>
      </c>
      <c r="Q5" s="342"/>
      <c r="R5" s="342"/>
      <c r="S5" s="342"/>
      <c r="T5" s="342"/>
      <c r="U5" s="342"/>
      <c r="V5" s="402">
        <v>43.3</v>
      </c>
      <c r="W5" s="401"/>
      <c r="X5" s="401"/>
      <c r="Y5" s="401">
        <v>44.5</v>
      </c>
      <c r="Z5" s="401"/>
      <c r="AA5" s="401"/>
      <c r="AB5" s="401">
        <v>43.9</v>
      </c>
      <c r="AC5" s="401"/>
      <c r="AD5" s="401"/>
      <c r="AE5" s="51"/>
    </row>
    <row r="6" spans="1:31" ht="18" customHeight="1">
      <c r="A6" s="329"/>
      <c r="B6" s="329"/>
      <c r="C6" s="329"/>
      <c r="D6" s="329"/>
      <c r="E6" s="329"/>
      <c r="F6" s="329"/>
      <c r="G6" s="396"/>
      <c r="H6" s="397"/>
      <c r="I6" s="397"/>
      <c r="J6" s="397"/>
      <c r="K6" s="397"/>
      <c r="L6" s="397"/>
      <c r="M6" s="397"/>
      <c r="N6" s="397"/>
      <c r="O6" s="398"/>
      <c r="P6" s="327" t="s">
        <v>325</v>
      </c>
      <c r="Q6" s="328"/>
      <c r="R6" s="328"/>
      <c r="S6" s="328"/>
      <c r="T6" s="328"/>
      <c r="U6" s="329"/>
      <c r="V6" s="400">
        <v>49.7</v>
      </c>
      <c r="W6" s="399"/>
      <c r="X6" s="399"/>
      <c r="Y6" s="399">
        <v>51.5</v>
      </c>
      <c r="Z6" s="399"/>
      <c r="AA6" s="399"/>
      <c r="AB6" s="399">
        <v>50.6</v>
      </c>
      <c r="AC6" s="399"/>
      <c r="AD6" s="399"/>
      <c r="AE6" s="51"/>
    </row>
    <row r="7" spans="1:31" ht="18" customHeight="1">
      <c r="A7" s="343" t="s">
        <v>326</v>
      </c>
      <c r="B7" s="343"/>
      <c r="C7" s="343"/>
      <c r="D7" s="343"/>
      <c r="E7" s="343"/>
      <c r="F7" s="343"/>
      <c r="G7" s="402">
        <v>47.2</v>
      </c>
      <c r="H7" s="401"/>
      <c r="I7" s="401"/>
      <c r="J7" s="401">
        <v>49.9</v>
      </c>
      <c r="K7" s="401"/>
      <c r="L7" s="401"/>
      <c r="M7" s="401">
        <v>48.6</v>
      </c>
      <c r="N7" s="401"/>
      <c r="O7" s="403"/>
      <c r="P7" s="327" t="s">
        <v>327</v>
      </c>
      <c r="Q7" s="328"/>
      <c r="R7" s="328"/>
      <c r="S7" s="328"/>
      <c r="T7" s="328"/>
      <c r="U7" s="329"/>
      <c r="V7" s="400">
        <v>44.1</v>
      </c>
      <c r="W7" s="399"/>
      <c r="X7" s="399"/>
      <c r="Y7" s="399">
        <v>45.9</v>
      </c>
      <c r="Z7" s="399"/>
      <c r="AA7" s="399"/>
      <c r="AB7" s="399">
        <v>45</v>
      </c>
      <c r="AC7" s="399"/>
      <c r="AD7" s="399"/>
    </row>
    <row r="8" spans="1:31" ht="18" customHeight="1">
      <c r="A8" s="328" t="s">
        <v>328</v>
      </c>
      <c r="B8" s="328"/>
      <c r="C8" s="328"/>
      <c r="D8" s="328"/>
      <c r="E8" s="328"/>
      <c r="F8" s="329"/>
      <c r="G8" s="396">
        <v>46.3</v>
      </c>
      <c r="H8" s="397"/>
      <c r="I8" s="397"/>
      <c r="J8" s="397">
        <v>48.3</v>
      </c>
      <c r="K8" s="397"/>
      <c r="L8" s="397"/>
      <c r="M8" s="397">
        <v>47.3</v>
      </c>
      <c r="N8" s="397"/>
      <c r="O8" s="398"/>
      <c r="P8" s="327" t="s">
        <v>329</v>
      </c>
      <c r="Q8" s="328"/>
      <c r="R8" s="328"/>
      <c r="S8" s="328"/>
      <c r="T8" s="328"/>
      <c r="U8" s="329"/>
      <c r="V8" s="400">
        <v>55.9</v>
      </c>
      <c r="W8" s="399"/>
      <c r="X8" s="399"/>
      <c r="Y8" s="399">
        <v>58.1</v>
      </c>
      <c r="Z8" s="399"/>
      <c r="AA8" s="399"/>
      <c r="AB8" s="399">
        <v>57.1</v>
      </c>
      <c r="AC8" s="399"/>
      <c r="AD8" s="399"/>
    </row>
    <row r="9" spans="1:31" ht="18" customHeight="1">
      <c r="A9" s="328" t="s">
        <v>330</v>
      </c>
      <c r="B9" s="328"/>
      <c r="C9" s="328"/>
      <c r="D9" s="328"/>
      <c r="E9" s="328"/>
      <c r="F9" s="329"/>
      <c r="G9" s="396">
        <v>49</v>
      </c>
      <c r="H9" s="397"/>
      <c r="I9" s="397"/>
      <c r="J9" s="397">
        <v>51.4</v>
      </c>
      <c r="K9" s="397"/>
      <c r="L9" s="397"/>
      <c r="M9" s="397">
        <v>50.2</v>
      </c>
      <c r="N9" s="397"/>
      <c r="O9" s="398"/>
      <c r="P9" s="327" t="s">
        <v>331</v>
      </c>
      <c r="Q9" s="328"/>
      <c r="R9" s="328"/>
      <c r="S9" s="328"/>
      <c r="T9" s="328"/>
      <c r="U9" s="329"/>
      <c r="V9" s="400">
        <v>49.4</v>
      </c>
      <c r="W9" s="399"/>
      <c r="X9" s="399"/>
      <c r="Y9" s="399">
        <v>50.9</v>
      </c>
      <c r="Z9" s="399"/>
      <c r="AA9" s="399"/>
      <c r="AB9" s="399">
        <v>50.2</v>
      </c>
      <c r="AC9" s="399"/>
      <c r="AD9" s="399"/>
    </row>
    <row r="10" spans="1:31" ht="18" customHeight="1">
      <c r="A10" s="328" t="s">
        <v>332</v>
      </c>
      <c r="B10" s="328"/>
      <c r="C10" s="328"/>
      <c r="D10" s="328"/>
      <c r="E10" s="328"/>
      <c r="F10" s="329"/>
      <c r="G10" s="396">
        <v>45.2</v>
      </c>
      <c r="H10" s="397"/>
      <c r="I10" s="397"/>
      <c r="J10" s="397">
        <v>48</v>
      </c>
      <c r="K10" s="397"/>
      <c r="L10" s="397"/>
      <c r="M10" s="397">
        <v>46.6</v>
      </c>
      <c r="N10" s="397"/>
      <c r="O10" s="398"/>
      <c r="P10" s="327" t="s">
        <v>333</v>
      </c>
      <c r="Q10" s="328"/>
      <c r="R10" s="328"/>
      <c r="S10" s="328"/>
      <c r="T10" s="328"/>
      <c r="U10" s="329"/>
      <c r="V10" s="400">
        <v>51.1</v>
      </c>
      <c r="W10" s="399"/>
      <c r="X10" s="399"/>
      <c r="Y10" s="399">
        <v>51.3</v>
      </c>
      <c r="Z10" s="399"/>
      <c r="AA10" s="399"/>
      <c r="AB10" s="399">
        <v>51.2</v>
      </c>
      <c r="AC10" s="399"/>
      <c r="AD10" s="399"/>
    </row>
    <row r="11" spans="1:31" ht="18" customHeight="1">
      <c r="A11" s="328" t="s">
        <v>334</v>
      </c>
      <c r="B11" s="328"/>
      <c r="C11" s="328"/>
      <c r="D11" s="328"/>
      <c r="E11" s="328"/>
      <c r="F11" s="329"/>
      <c r="G11" s="396">
        <v>42</v>
      </c>
      <c r="H11" s="397"/>
      <c r="I11" s="397"/>
      <c r="J11" s="397">
        <v>47.7</v>
      </c>
      <c r="K11" s="397"/>
      <c r="L11" s="397"/>
      <c r="M11" s="397">
        <v>44.8</v>
      </c>
      <c r="N11" s="397"/>
      <c r="O11" s="398"/>
      <c r="P11" s="327" t="s">
        <v>335</v>
      </c>
      <c r="Q11" s="328"/>
      <c r="R11" s="328"/>
      <c r="S11" s="328"/>
      <c r="T11" s="328"/>
      <c r="U11" s="329"/>
      <c r="V11" s="400">
        <v>28.3</v>
      </c>
      <c r="W11" s="399"/>
      <c r="X11" s="399"/>
      <c r="Y11" s="399">
        <v>29</v>
      </c>
      <c r="Z11" s="399"/>
      <c r="AA11" s="399"/>
      <c r="AB11" s="399">
        <v>28.7</v>
      </c>
      <c r="AC11" s="399"/>
      <c r="AD11" s="399"/>
    </row>
    <row r="12" spans="1:31" ht="18" customHeight="1">
      <c r="A12" s="328" t="s">
        <v>336</v>
      </c>
      <c r="B12" s="328"/>
      <c r="C12" s="328"/>
      <c r="D12" s="328"/>
      <c r="E12" s="328"/>
      <c r="F12" s="329"/>
      <c r="G12" s="396">
        <v>48.5</v>
      </c>
      <c r="H12" s="397"/>
      <c r="I12" s="397"/>
      <c r="J12" s="397">
        <v>49.7</v>
      </c>
      <c r="K12" s="397"/>
      <c r="L12" s="397"/>
      <c r="M12" s="397">
        <v>49.1</v>
      </c>
      <c r="N12" s="397"/>
      <c r="O12" s="398"/>
      <c r="P12" s="327" t="s">
        <v>337</v>
      </c>
      <c r="Q12" s="328"/>
      <c r="R12" s="328"/>
      <c r="S12" s="328"/>
      <c r="T12" s="328"/>
      <c r="U12" s="329"/>
      <c r="V12" s="400">
        <v>33.700000000000003</v>
      </c>
      <c r="W12" s="399"/>
      <c r="X12" s="399"/>
      <c r="Y12" s="399">
        <v>34</v>
      </c>
      <c r="Z12" s="399"/>
      <c r="AA12" s="399"/>
      <c r="AB12" s="399">
        <v>33.799999999999997</v>
      </c>
      <c r="AC12" s="399"/>
      <c r="AD12" s="399"/>
    </row>
    <row r="13" spans="1:31" ht="18" customHeight="1">
      <c r="A13" s="328" t="s">
        <v>338</v>
      </c>
      <c r="B13" s="328"/>
      <c r="C13" s="328"/>
      <c r="D13" s="328"/>
      <c r="E13" s="328"/>
      <c r="F13" s="329"/>
      <c r="G13" s="396">
        <v>45.5</v>
      </c>
      <c r="H13" s="397"/>
      <c r="I13" s="397"/>
      <c r="J13" s="397">
        <v>47.9</v>
      </c>
      <c r="K13" s="397"/>
      <c r="L13" s="397"/>
      <c r="M13" s="397">
        <v>46.8</v>
      </c>
      <c r="N13" s="397"/>
      <c r="O13" s="398"/>
      <c r="P13" s="327"/>
      <c r="Q13" s="328"/>
      <c r="R13" s="328"/>
      <c r="S13" s="328"/>
      <c r="T13" s="328"/>
      <c r="U13" s="328"/>
      <c r="V13" s="396"/>
      <c r="W13" s="397"/>
      <c r="X13" s="397"/>
      <c r="Y13" s="397"/>
      <c r="Z13" s="397"/>
      <c r="AA13" s="397"/>
      <c r="AB13" s="397"/>
      <c r="AC13" s="397"/>
      <c r="AD13" s="397"/>
    </row>
    <row r="14" spans="1:31" ht="18" customHeight="1">
      <c r="A14" s="328" t="s">
        <v>339</v>
      </c>
      <c r="B14" s="328"/>
      <c r="C14" s="328"/>
      <c r="D14" s="328"/>
      <c r="E14" s="328"/>
      <c r="F14" s="329"/>
      <c r="G14" s="396">
        <v>48.8</v>
      </c>
      <c r="H14" s="397"/>
      <c r="I14" s="397"/>
      <c r="J14" s="397">
        <v>51</v>
      </c>
      <c r="K14" s="397"/>
      <c r="L14" s="397"/>
      <c r="M14" s="397">
        <v>49.9</v>
      </c>
      <c r="N14" s="397"/>
      <c r="O14" s="398"/>
      <c r="P14" s="378" t="s">
        <v>340</v>
      </c>
      <c r="Q14" s="342"/>
      <c r="R14" s="342"/>
      <c r="S14" s="342"/>
      <c r="T14" s="342"/>
      <c r="U14" s="342"/>
      <c r="V14" s="402">
        <v>52.4</v>
      </c>
      <c r="W14" s="401"/>
      <c r="X14" s="401"/>
      <c r="Y14" s="401">
        <v>56.1</v>
      </c>
      <c r="Z14" s="401"/>
      <c r="AA14" s="401"/>
      <c r="AB14" s="401">
        <v>54.3</v>
      </c>
      <c r="AC14" s="401"/>
      <c r="AD14" s="401"/>
    </row>
    <row r="15" spans="1:31" ht="18" customHeight="1">
      <c r="A15" s="328" t="s">
        <v>341</v>
      </c>
      <c r="B15" s="328"/>
      <c r="C15" s="328"/>
      <c r="D15" s="328"/>
      <c r="E15" s="328"/>
      <c r="F15" s="329"/>
      <c r="G15" s="396">
        <v>47.5</v>
      </c>
      <c r="H15" s="397"/>
      <c r="I15" s="397"/>
      <c r="J15" s="397">
        <v>51.7</v>
      </c>
      <c r="K15" s="397"/>
      <c r="L15" s="397"/>
      <c r="M15" s="397">
        <v>49.7</v>
      </c>
      <c r="N15" s="397"/>
      <c r="O15" s="398"/>
      <c r="P15" s="327" t="s">
        <v>342</v>
      </c>
      <c r="Q15" s="328"/>
      <c r="R15" s="328"/>
      <c r="S15" s="328"/>
      <c r="T15" s="328"/>
      <c r="U15" s="328"/>
      <c r="V15" s="400">
        <v>51.5</v>
      </c>
      <c r="W15" s="399"/>
      <c r="X15" s="399"/>
      <c r="Y15" s="399">
        <v>54.6</v>
      </c>
      <c r="Z15" s="399"/>
      <c r="AA15" s="399"/>
      <c r="AB15" s="399">
        <v>53.1</v>
      </c>
      <c r="AC15" s="399"/>
      <c r="AD15" s="399"/>
    </row>
    <row r="16" spans="1:31" ht="18" customHeight="1">
      <c r="A16" s="328" t="s">
        <v>343</v>
      </c>
      <c r="B16" s="328"/>
      <c r="C16" s="328"/>
      <c r="D16" s="328"/>
      <c r="E16" s="328"/>
      <c r="F16" s="329"/>
      <c r="G16" s="396">
        <v>53.1</v>
      </c>
      <c r="H16" s="397"/>
      <c r="I16" s="397"/>
      <c r="J16" s="397">
        <v>57.1</v>
      </c>
      <c r="K16" s="397"/>
      <c r="L16" s="397"/>
      <c r="M16" s="397">
        <v>55</v>
      </c>
      <c r="N16" s="397"/>
      <c r="O16" s="398"/>
      <c r="P16" s="327" t="s">
        <v>344</v>
      </c>
      <c r="Q16" s="328"/>
      <c r="R16" s="328"/>
      <c r="S16" s="328"/>
      <c r="T16" s="328"/>
      <c r="U16" s="328"/>
      <c r="V16" s="400">
        <v>49.9</v>
      </c>
      <c r="W16" s="399"/>
      <c r="X16" s="399"/>
      <c r="Y16" s="399">
        <v>55.8</v>
      </c>
      <c r="Z16" s="399"/>
      <c r="AA16" s="399"/>
      <c r="AB16" s="399">
        <v>52.9</v>
      </c>
      <c r="AC16" s="399"/>
      <c r="AD16" s="399"/>
    </row>
    <row r="17" spans="1:30" ht="18" customHeight="1">
      <c r="A17" s="328" t="s">
        <v>345</v>
      </c>
      <c r="B17" s="328"/>
      <c r="C17" s="328"/>
      <c r="D17" s="328"/>
      <c r="E17" s="328"/>
      <c r="F17" s="329"/>
      <c r="G17" s="396">
        <v>48.3</v>
      </c>
      <c r="H17" s="397"/>
      <c r="I17" s="397"/>
      <c r="J17" s="397">
        <v>51.6</v>
      </c>
      <c r="K17" s="397"/>
      <c r="L17" s="397"/>
      <c r="M17" s="397">
        <v>49.9</v>
      </c>
      <c r="N17" s="397"/>
      <c r="O17" s="398"/>
      <c r="P17" s="327" t="s">
        <v>346</v>
      </c>
      <c r="Q17" s="328"/>
      <c r="R17" s="328"/>
      <c r="S17" s="328"/>
      <c r="T17" s="328"/>
      <c r="U17" s="328"/>
      <c r="V17" s="400">
        <v>50.3</v>
      </c>
      <c r="W17" s="399"/>
      <c r="X17" s="399"/>
      <c r="Y17" s="399">
        <v>52.1</v>
      </c>
      <c r="Z17" s="399"/>
      <c r="AA17" s="399"/>
      <c r="AB17" s="399">
        <v>51.3</v>
      </c>
      <c r="AC17" s="399"/>
      <c r="AD17" s="399"/>
    </row>
    <row r="18" spans="1:30" ht="18" customHeight="1">
      <c r="A18" s="328" t="s">
        <v>347</v>
      </c>
      <c r="B18" s="328"/>
      <c r="C18" s="328"/>
      <c r="D18" s="328"/>
      <c r="E18" s="328"/>
      <c r="F18" s="329"/>
      <c r="G18" s="396">
        <v>46</v>
      </c>
      <c r="H18" s="397"/>
      <c r="I18" s="397"/>
      <c r="J18" s="397">
        <v>45.7</v>
      </c>
      <c r="K18" s="397"/>
      <c r="L18" s="397"/>
      <c r="M18" s="397">
        <v>45.9</v>
      </c>
      <c r="N18" s="397"/>
      <c r="O18" s="398"/>
      <c r="P18" s="327" t="s">
        <v>348</v>
      </c>
      <c r="Q18" s="328"/>
      <c r="R18" s="328"/>
      <c r="S18" s="328"/>
      <c r="T18" s="328"/>
      <c r="U18" s="328"/>
      <c r="V18" s="400">
        <v>56.2</v>
      </c>
      <c r="W18" s="399"/>
      <c r="X18" s="399"/>
      <c r="Y18" s="399">
        <v>60.8</v>
      </c>
      <c r="Z18" s="399"/>
      <c r="AA18" s="399"/>
      <c r="AB18" s="399">
        <v>58.3</v>
      </c>
      <c r="AC18" s="399"/>
      <c r="AD18" s="399"/>
    </row>
    <row r="19" spans="1:30" ht="18" customHeight="1">
      <c r="A19" s="328" t="s">
        <v>349</v>
      </c>
      <c r="B19" s="328"/>
      <c r="C19" s="328"/>
      <c r="D19" s="328"/>
      <c r="E19" s="328"/>
      <c r="F19" s="329"/>
      <c r="G19" s="396">
        <v>51</v>
      </c>
      <c r="H19" s="397"/>
      <c r="I19" s="397"/>
      <c r="J19" s="397">
        <v>54.7</v>
      </c>
      <c r="K19" s="397"/>
      <c r="L19" s="397"/>
      <c r="M19" s="397">
        <v>52.8</v>
      </c>
      <c r="N19" s="397"/>
      <c r="O19" s="398"/>
      <c r="P19" s="327" t="s">
        <v>350</v>
      </c>
      <c r="Q19" s="328"/>
      <c r="R19" s="328"/>
      <c r="S19" s="328"/>
      <c r="T19" s="328"/>
      <c r="U19" s="328"/>
      <c r="V19" s="400">
        <v>57.1</v>
      </c>
      <c r="W19" s="399"/>
      <c r="X19" s="399"/>
      <c r="Y19" s="399">
        <v>60.6</v>
      </c>
      <c r="Z19" s="399"/>
      <c r="AA19" s="399"/>
      <c r="AB19" s="399">
        <v>59</v>
      </c>
      <c r="AC19" s="399"/>
      <c r="AD19" s="399"/>
    </row>
    <row r="20" spans="1:30" ht="18" customHeight="1">
      <c r="A20" s="328" t="s">
        <v>351</v>
      </c>
      <c r="B20" s="328"/>
      <c r="C20" s="328"/>
      <c r="D20" s="328"/>
      <c r="E20" s="328"/>
      <c r="F20" s="329"/>
      <c r="G20" s="396">
        <v>46.4</v>
      </c>
      <c r="H20" s="397"/>
      <c r="I20" s="397"/>
      <c r="J20" s="397">
        <v>49.8</v>
      </c>
      <c r="K20" s="397"/>
      <c r="L20" s="397"/>
      <c r="M20" s="397">
        <v>48.1</v>
      </c>
      <c r="N20" s="397"/>
      <c r="O20" s="398"/>
      <c r="P20" s="327" t="s">
        <v>352</v>
      </c>
      <c r="Q20" s="328"/>
      <c r="R20" s="328"/>
      <c r="S20" s="328"/>
      <c r="T20" s="328"/>
      <c r="U20" s="328"/>
      <c r="V20" s="400">
        <v>56.3</v>
      </c>
      <c r="W20" s="399"/>
      <c r="X20" s="399"/>
      <c r="Y20" s="399">
        <v>58.1</v>
      </c>
      <c r="Z20" s="399"/>
      <c r="AA20" s="399"/>
      <c r="AB20" s="399">
        <v>57.3</v>
      </c>
      <c r="AC20" s="399"/>
      <c r="AD20" s="399"/>
    </row>
    <row r="21" spans="1:30" ht="18" customHeight="1">
      <c r="A21" s="328" t="s">
        <v>353</v>
      </c>
      <c r="B21" s="328"/>
      <c r="C21" s="328"/>
      <c r="D21" s="328"/>
      <c r="E21" s="328"/>
      <c r="F21" s="329"/>
      <c r="G21" s="396">
        <v>55.1</v>
      </c>
      <c r="H21" s="397"/>
      <c r="I21" s="397"/>
      <c r="J21" s="397">
        <v>55.7</v>
      </c>
      <c r="K21" s="397"/>
      <c r="L21" s="397"/>
      <c r="M21" s="397">
        <v>55.4</v>
      </c>
      <c r="N21" s="397"/>
      <c r="O21" s="398"/>
      <c r="P21" s="327" t="s">
        <v>354</v>
      </c>
      <c r="Q21" s="328"/>
      <c r="R21" s="328"/>
      <c r="S21" s="328"/>
      <c r="T21" s="328"/>
      <c r="U21" s="328"/>
      <c r="V21" s="400">
        <v>49</v>
      </c>
      <c r="W21" s="399"/>
      <c r="X21" s="399"/>
      <c r="Y21" s="399">
        <v>61.3</v>
      </c>
      <c r="Z21" s="399"/>
      <c r="AA21" s="399"/>
      <c r="AB21" s="399">
        <v>55</v>
      </c>
      <c r="AC21" s="399"/>
      <c r="AD21" s="399"/>
    </row>
    <row r="22" spans="1:30" ht="18" customHeight="1">
      <c r="A22" s="328" t="s">
        <v>355</v>
      </c>
      <c r="B22" s="328"/>
      <c r="C22" s="328"/>
      <c r="D22" s="328"/>
      <c r="E22" s="328"/>
      <c r="F22" s="329"/>
      <c r="G22" s="396">
        <v>55.5</v>
      </c>
      <c r="H22" s="397"/>
      <c r="I22" s="397"/>
      <c r="J22" s="397">
        <v>57.1</v>
      </c>
      <c r="K22" s="397"/>
      <c r="L22" s="397"/>
      <c r="M22" s="397">
        <v>56.3</v>
      </c>
      <c r="N22" s="397"/>
      <c r="O22" s="398"/>
      <c r="P22" s="327"/>
      <c r="Q22" s="328"/>
      <c r="R22" s="328"/>
      <c r="S22" s="328"/>
      <c r="T22" s="328"/>
      <c r="U22" s="328"/>
      <c r="V22" s="396"/>
      <c r="W22" s="397"/>
      <c r="X22" s="397"/>
      <c r="Y22" s="397"/>
      <c r="Z22" s="397"/>
      <c r="AA22" s="397"/>
      <c r="AB22" s="397"/>
      <c r="AC22" s="397"/>
      <c r="AD22" s="397"/>
    </row>
    <row r="23" spans="1:30" ht="18" customHeight="1">
      <c r="A23" s="328" t="s">
        <v>356</v>
      </c>
      <c r="B23" s="328"/>
      <c r="C23" s="328"/>
      <c r="D23" s="328"/>
      <c r="E23" s="328"/>
      <c r="F23" s="329"/>
      <c r="G23" s="396">
        <v>53.8</v>
      </c>
      <c r="H23" s="397"/>
      <c r="I23" s="397"/>
      <c r="J23" s="397">
        <v>55.6</v>
      </c>
      <c r="K23" s="397"/>
      <c r="L23" s="397"/>
      <c r="M23" s="397">
        <v>54.7</v>
      </c>
      <c r="N23" s="397"/>
      <c r="O23" s="398"/>
      <c r="P23" s="378" t="s">
        <v>357</v>
      </c>
      <c r="Q23" s="342"/>
      <c r="R23" s="342"/>
      <c r="S23" s="342"/>
      <c r="T23" s="342"/>
      <c r="U23" s="342"/>
      <c r="V23" s="402">
        <v>58</v>
      </c>
      <c r="W23" s="401"/>
      <c r="X23" s="401"/>
      <c r="Y23" s="401">
        <v>62.7</v>
      </c>
      <c r="Z23" s="401"/>
      <c r="AA23" s="401"/>
      <c r="AB23" s="401">
        <v>60.3</v>
      </c>
      <c r="AC23" s="401"/>
      <c r="AD23" s="401"/>
    </row>
    <row r="24" spans="1:30" ht="18" customHeight="1">
      <c r="A24" s="328" t="s">
        <v>358</v>
      </c>
      <c r="B24" s="328"/>
      <c r="C24" s="328"/>
      <c r="D24" s="328"/>
      <c r="E24" s="328"/>
      <c r="F24" s="329"/>
      <c r="G24" s="396">
        <v>49.7</v>
      </c>
      <c r="H24" s="397"/>
      <c r="I24" s="397"/>
      <c r="J24" s="397">
        <v>51.8</v>
      </c>
      <c r="K24" s="397"/>
      <c r="L24" s="397"/>
      <c r="M24" s="397">
        <v>50.7</v>
      </c>
      <c r="N24" s="397"/>
      <c r="O24" s="398"/>
      <c r="P24" s="327" t="s">
        <v>359</v>
      </c>
      <c r="Q24" s="328"/>
      <c r="R24" s="328"/>
      <c r="S24" s="328"/>
      <c r="T24" s="328"/>
      <c r="U24" s="329"/>
      <c r="V24" s="400">
        <v>58.8</v>
      </c>
      <c r="W24" s="399"/>
      <c r="X24" s="399"/>
      <c r="Y24" s="399">
        <v>63.5</v>
      </c>
      <c r="Z24" s="399"/>
      <c r="AA24" s="399"/>
      <c r="AB24" s="399">
        <v>61.1</v>
      </c>
      <c r="AC24" s="399"/>
      <c r="AD24" s="399"/>
    </row>
    <row r="25" spans="1:30" ht="18" customHeight="1">
      <c r="A25" s="328" t="s">
        <v>360</v>
      </c>
      <c r="B25" s="328"/>
      <c r="C25" s="328"/>
      <c r="D25" s="328"/>
      <c r="E25" s="328"/>
      <c r="F25" s="329"/>
      <c r="G25" s="396">
        <v>54.9</v>
      </c>
      <c r="H25" s="397"/>
      <c r="I25" s="397"/>
      <c r="J25" s="397">
        <v>60.9</v>
      </c>
      <c r="K25" s="397"/>
      <c r="L25" s="397"/>
      <c r="M25" s="397">
        <v>57.9</v>
      </c>
      <c r="N25" s="397"/>
      <c r="O25" s="398"/>
      <c r="P25" s="327" t="s">
        <v>361</v>
      </c>
      <c r="Q25" s="328"/>
      <c r="R25" s="328"/>
      <c r="S25" s="328"/>
      <c r="T25" s="328"/>
      <c r="U25" s="329"/>
      <c r="V25" s="400">
        <v>56.4</v>
      </c>
      <c r="W25" s="399"/>
      <c r="X25" s="399"/>
      <c r="Y25" s="399">
        <v>58.3</v>
      </c>
      <c r="Z25" s="399"/>
      <c r="AA25" s="399"/>
      <c r="AB25" s="399">
        <v>57.4</v>
      </c>
      <c r="AC25" s="399"/>
      <c r="AD25" s="399"/>
    </row>
    <row r="26" spans="1:30" ht="18" customHeight="1">
      <c r="A26" s="328" t="s">
        <v>362</v>
      </c>
      <c r="B26" s="328"/>
      <c r="C26" s="328"/>
      <c r="D26" s="328"/>
      <c r="E26" s="328"/>
      <c r="F26" s="329"/>
      <c r="G26" s="396">
        <v>47</v>
      </c>
      <c r="H26" s="397"/>
      <c r="I26" s="397"/>
      <c r="J26" s="397">
        <v>48</v>
      </c>
      <c r="K26" s="397"/>
      <c r="L26" s="397"/>
      <c r="M26" s="397">
        <v>47.5</v>
      </c>
      <c r="N26" s="397"/>
      <c r="O26" s="398"/>
      <c r="P26" s="327" t="s">
        <v>363</v>
      </c>
      <c r="Q26" s="328"/>
      <c r="R26" s="328"/>
      <c r="S26" s="328"/>
      <c r="T26" s="328"/>
      <c r="U26" s="329"/>
      <c r="V26" s="400">
        <v>54.9</v>
      </c>
      <c r="W26" s="399"/>
      <c r="X26" s="399"/>
      <c r="Y26" s="399">
        <v>58.8</v>
      </c>
      <c r="Z26" s="399"/>
      <c r="AA26" s="399"/>
      <c r="AB26" s="399">
        <v>56.8</v>
      </c>
      <c r="AC26" s="399"/>
      <c r="AD26" s="399"/>
    </row>
    <row r="27" spans="1:30" ht="18" customHeight="1">
      <c r="A27" s="328" t="s">
        <v>364</v>
      </c>
      <c r="B27" s="328"/>
      <c r="C27" s="328"/>
      <c r="D27" s="328"/>
      <c r="E27" s="328"/>
      <c r="F27" s="329"/>
      <c r="G27" s="396">
        <v>41.5</v>
      </c>
      <c r="H27" s="397"/>
      <c r="I27" s="397"/>
      <c r="J27" s="397">
        <v>43.6</v>
      </c>
      <c r="K27" s="397"/>
      <c r="L27" s="397"/>
      <c r="M27" s="397">
        <v>42.5</v>
      </c>
      <c r="N27" s="397"/>
      <c r="O27" s="398"/>
      <c r="P27" s="327" t="s">
        <v>365</v>
      </c>
      <c r="Q27" s="328"/>
      <c r="R27" s="328"/>
      <c r="S27" s="328"/>
      <c r="T27" s="328"/>
      <c r="U27" s="329"/>
      <c r="V27" s="400">
        <v>76</v>
      </c>
      <c r="W27" s="399"/>
      <c r="X27" s="399"/>
      <c r="Y27" s="399">
        <v>72.8</v>
      </c>
      <c r="Z27" s="399"/>
      <c r="AA27" s="399"/>
      <c r="AB27" s="399">
        <v>74.400000000000006</v>
      </c>
      <c r="AC27" s="399"/>
      <c r="AD27" s="399"/>
    </row>
    <row r="28" spans="1:30" ht="18" customHeight="1">
      <c r="A28" s="328" t="s">
        <v>366</v>
      </c>
      <c r="B28" s="328"/>
      <c r="C28" s="328"/>
      <c r="D28" s="328"/>
      <c r="E28" s="328"/>
      <c r="F28" s="329"/>
      <c r="G28" s="396">
        <v>57.8</v>
      </c>
      <c r="H28" s="397"/>
      <c r="I28" s="397"/>
      <c r="J28" s="397">
        <v>59.1</v>
      </c>
      <c r="K28" s="397"/>
      <c r="L28" s="397"/>
      <c r="M28" s="397">
        <v>58.4</v>
      </c>
      <c r="N28" s="397"/>
      <c r="O28" s="398"/>
      <c r="P28" s="327" t="s">
        <v>367</v>
      </c>
      <c r="Q28" s="328"/>
      <c r="R28" s="328"/>
      <c r="S28" s="328"/>
      <c r="T28" s="328"/>
      <c r="U28" s="329"/>
      <c r="V28" s="400">
        <v>81</v>
      </c>
      <c r="W28" s="399"/>
      <c r="X28" s="399"/>
      <c r="Y28" s="399">
        <v>84.3</v>
      </c>
      <c r="Z28" s="399"/>
      <c r="AA28" s="399"/>
      <c r="AB28" s="399">
        <v>83</v>
      </c>
      <c r="AC28" s="399"/>
      <c r="AD28" s="399"/>
    </row>
    <row r="29" spans="1:30" ht="18" customHeight="1">
      <c r="A29" s="328" t="s">
        <v>368</v>
      </c>
      <c r="B29" s="328"/>
      <c r="C29" s="328"/>
      <c r="D29" s="328"/>
      <c r="E29" s="328"/>
      <c r="F29" s="329"/>
      <c r="G29" s="396">
        <v>39.200000000000003</v>
      </c>
      <c r="H29" s="397"/>
      <c r="I29" s="397"/>
      <c r="J29" s="397">
        <v>38.700000000000003</v>
      </c>
      <c r="K29" s="397"/>
      <c r="L29" s="397"/>
      <c r="M29" s="397">
        <v>38.9</v>
      </c>
      <c r="N29" s="397"/>
      <c r="O29" s="398"/>
      <c r="P29" s="327" t="s">
        <v>369</v>
      </c>
      <c r="Q29" s="328"/>
      <c r="R29" s="328"/>
      <c r="S29" s="328"/>
      <c r="T29" s="328"/>
      <c r="U29" s="329"/>
      <c r="V29" s="400">
        <v>58.1</v>
      </c>
      <c r="W29" s="399"/>
      <c r="X29" s="399"/>
      <c r="Y29" s="399">
        <v>61.3</v>
      </c>
      <c r="Z29" s="399"/>
      <c r="AA29" s="399"/>
      <c r="AB29" s="399">
        <v>59.7</v>
      </c>
      <c r="AC29" s="399"/>
      <c r="AD29" s="399"/>
    </row>
    <row r="30" spans="1:30" ht="18" customHeight="1">
      <c r="A30" s="329" t="s">
        <v>370</v>
      </c>
      <c r="B30" s="329"/>
      <c r="C30" s="329"/>
      <c r="D30" s="329"/>
      <c r="E30" s="329"/>
      <c r="F30" s="329"/>
      <c r="G30" s="396" t="s">
        <v>225</v>
      </c>
      <c r="H30" s="397"/>
      <c r="I30" s="397"/>
      <c r="J30" s="397" t="s">
        <v>225</v>
      </c>
      <c r="K30" s="397"/>
      <c r="L30" s="397"/>
      <c r="M30" s="397" t="s">
        <v>225</v>
      </c>
      <c r="N30" s="397"/>
      <c r="O30" s="398"/>
      <c r="P30" s="327" t="s">
        <v>371</v>
      </c>
      <c r="Q30" s="328"/>
      <c r="R30" s="328"/>
      <c r="S30" s="328"/>
      <c r="T30" s="328"/>
      <c r="U30" s="329"/>
      <c r="V30" s="400">
        <v>60</v>
      </c>
      <c r="W30" s="399"/>
      <c r="X30" s="399"/>
      <c r="Y30" s="399">
        <v>62.8</v>
      </c>
      <c r="Z30" s="399"/>
      <c r="AA30" s="399"/>
      <c r="AB30" s="399">
        <v>61.3</v>
      </c>
      <c r="AC30" s="399"/>
      <c r="AD30" s="399"/>
    </row>
    <row r="31" spans="1:30" ht="18" customHeight="1">
      <c r="A31" s="328" t="s">
        <v>372</v>
      </c>
      <c r="B31" s="328"/>
      <c r="C31" s="328"/>
      <c r="D31" s="328"/>
      <c r="E31" s="328"/>
      <c r="F31" s="329"/>
      <c r="G31" s="396">
        <v>29.2</v>
      </c>
      <c r="H31" s="397"/>
      <c r="I31" s="397"/>
      <c r="J31" s="397">
        <v>30</v>
      </c>
      <c r="K31" s="397"/>
      <c r="L31" s="397"/>
      <c r="M31" s="397">
        <v>29.6</v>
      </c>
      <c r="N31" s="397"/>
      <c r="O31" s="398"/>
      <c r="P31" s="327" t="s">
        <v>373</v>
      </c>
      <c r="Q31" s="328"/>
      <c r="R31" s="328"/>
      <c r="S31" s="328"/>
      <c r="T31" s="328"/>
      <c r="U31" s="329"/>
      <c r="V31" s="400">
        <v>59.1</v>
      </c>
      <c r="W31" s="399"/>
      <c r="X31" s="399"/>
      <c r="Y31" s="399">
        <v>68.5</v>
      </c>
      <c r="Z31" s="399"/>
      <c r="AA31" s="399"/>
      <c r="AB31" s="399">
        <v>63.6</v>
      </c>
      <c r="AC31" s="399"/>
      <c r="AD31" s="399"/>
    </row>
    <row r="32" spans="1:30" ht="18" customHeight="1">
      <c r="A32" s="329" t="s">
        <v>374</v>
      </c>
      <c r="B32" s="329"/>
      <c r="C32" s="329"/>
      <c r="D32" s="329"/>
      <c r="E32" s="329"/>
      <c r="F32" s="329"/>
      <c r="G32" s="396" t="s">
        <v>225</v>
      </c>
      <c r="H32" s="397"/>
      <c r="I32" s="397"/>
      <c r="J32" s="397" t="s">
        <v>225</v>
      </c>
      <c r="K32" s="397"/>
      <c r="L32" s="397"/>
      <c r="M32" s="397" t="s">
        <v>225</v>
      </c>
      <c r="N32" s="397"/>
      <c r="O32" s="398"/>
      <c r="P32" s="327"/>
      <c r="Q32" s="328"/>
      <c r="R32" s="328"/>
      <c r="S32" s="328"/>
      <c r="T32" s="328"/>
      <c r="U32" s="328"/>
      <c r="V32" s="396"/>
      <c r="W32" s="397"/>
      <c r="X32" s="397"/>
      <c r="Y32" s="397"/>
      <c r="Z32" s="397"/>
      <c r="AA32" s="397"/>
      <c r="AB32" s="397"/>
      <c r="AC32" s="397"/>
      <c r="AD32" s="397"/>
    </row>
    <row r="33" spans="1:30" ht="18" customHeight="1">
      <c r="A33" s="329" t="s">
        <v>375</v>
      </c>
      <c r="B33" s="329"/>
      <c r="C33" s="329"/>
      <c r="D33" s="329"/>
      <c r="E33" s="329"/>
      <c r="F33" s="329"/>
      <c r="G33" s="396" t="s">
        <v>225</v>
      </c>
      <c r="H33" s="397"/>
      <c r="I33" s="397"/>
      <c r="J33" s="397" t="s">
        <v>225</v>
      </c>
      <c r="K33" s="397"/>
      <c r="L33" s="397"/>
      <c r="M33" s="397" t="s">
        <v>225</v>
      </c>
      <c r="N33" s="397"/>
      <c r="O33" s="398"/>
      <c r="P33" s="378" t="s">
        <v>376</v>
      </c>
      <c r="Q33" s="342"/>
      <c r="R33" s="342"/>
      <c r="S33" s="342"/>
      <c r="T33" s="342"/>
      <c r="U33" s="342"/>
      <c r="V33" s="402">
        <v>57</v>
      </c>
      <c r="W33" s="401"/>
      <c r="X33" s="401"/>
      <c r="Y33" s="401">
        <v>59.2</v>
      </c>
      <c r="Z33" s="401"/>
      <c r="AA33" s="401"/>
      <c r="AB33" s="401">
        <v>58.1</v>
      </c>
      <c r="AC33" s="401"/>
      <c r="AD33" s="401"/>
    </row>
    <row r="34" spans="1:30" ht="18" customHeight="1">
      <c r="A34" s="329"/>
      <c r="B34" s="329"/>
      <c r="C34" s="329"/>
      <c r="D34" s="329"/>
      <c r="E34" s="329"/>
      <c r="F34" s="329"/>
      <c r="G34" s="396"/>
      <c r="H34" s="397"/>
      <c r="I34" s="397"/>
      <c r="J34" s="397"/>
      <c r="K34" s="397"/>
      <c r="L34" s="397"/>
      <c r="M34" s="397"/>
      <c r="N34" s="397"/>
      <c r="O34" s="398"/>
      <c r="P34" s="327" t="s">
        <v>377</v>
      </c>
      <c r="Q34" s="328"/>
      <c r="R34" s="328"/>
      <c r="S34" s="328"/>
      <c r="T34" s="328"/>
      <c r="U34" s="328"/>
      <c r="V34" s="400">
        <v>55</v>
      </c>
      <c r="W34" s="399"/>
      <c r="X34" s="399"/>
      <c r="Y34" s="399">
        <v>55.9</v>
      </c>
      <c r="Z34" s="399"/>
      <c r="AA34" s="399"/>
      <c r="AB34" s="399">
        <v>55.5</v>
      </c>
      <c r="AC34" s="399"/>
      <c r="AD34" s="399"/>
    </row>
    <row r="35" spans="1:30" ht="18" customHeight="1">
      <c r="A35" s="343" t="s">
        <v>378</v>
      </c>
      <c r="B35" s="343"/>
      <c r="C35" s="343"/>
      <c r="D35" s="343"/>
      <c r="E35" s="343"/>
      <c r="F35" s="343"/>
      <c r="G35" s="402">
        <v>46.6</v>
      </c>
      <c r="H35" s="401"/>
      <c r="I35" s="401"/>
      <c r="J35" s="401">
        <v>49.4</v>
      </c>
      <c r="K35" s="401"/>
      <c r="L35" s="401"/>
      <c r="M35" s="401">
        <v>48</v>
      </c>
      <c r="N35" s="401"/>
      <c r="O35" s="403"/>
      <c r="P35" s="327" t="s">
        <v>379</v>
      </c>
      <c r="Q35" s="328"/>
      <c r="R35" s="328"/>
      <c r="S35" s="328"/>
      <c r="T35" s="328"/>
      <c r="U35" s="328"/>
      <c r="V35" s="400">
        <v>58.3</v>
      </c>
      <c r="W35" s="399"/>
      <c r="X35" s="399"/>
      <c r="Y35" s="399">
        <v>61.3</v>
      </c>
      <c r="Z35" s="399"/>
      <c r="AA35" s="399"/>
      <c r="AB35" s="399">
        <v>59.9</v>
      </c>
      <c r="AC35" s="399"/>
      <c r="AD35" s="399"/>
    </row>
    <row r="36" spans="1:30" ht="18" customHeight="1">
      <c r="A36" s="328" t="s">
        <v>380</v>
      </c>
      <c r="B36" s="328"/>
      <c r="C36" s="328"/>
      <c r="D36" s="328"/>
      <c r="E36" s="328"/>
      <c r="F36" s="329"/>
      <c r="G36" s="396">
        <v>49.2</v>
      </c>
      <c r="H36" s="397"/>
      <c r="I36" s="397"/>
      <c r="J36" s="397">
        <v>53.6</v>
      </c>
      <c r="K36" s="397"/>
      <c r="L36" s="397"/>
      <c r="M36" s="397">
        <v>51.5</v>
      </c>
      <c r="N36" s="397"/>
      <c r="O36" s="398"/>
      <c r="P36" s="327" t="s">
        <v>381</v>
      </c>
      <c r="Q36" s="328"/>
      <c r="R36" s="328"/>
      <c r="S36" s="328"/>
      <c r="T36" s="328"/>
      <c r="U36" s="328"/>
      <c r="V36" s="400">
        <v>56.6</v>
      </c>
      <c r="W36" s="399"/>
      <c r="X36" s="399"/>
      <c r="Y36" s="399">
        <v>60.3</v>
      </c>
      <c r="Z36" s="399"/>
      <c r="AA36" s="399"/>
      <c r="AB36" s="399">
        <v>58.4</v>
      </c>
      <c r="AC36" s="399"/>
      <c r="AD36" s="399"/>
    </row>
    <row r="37" spans="1:30" ht="18" customHeight="1">
      <c r="A37" s="328" t="s">
        <v>382</v>
      </c>
      <c r="B37" s="328"/>
      <c r="C37" s="328"/>
      <c r="D37" s="328"/>
      <c r="E37" s="328"/>
      <c r="F37" s="329"/>
      <c r="G37" s="396">
        <v>55.8</v>
      </c>
      <c r="H37" s="397"/>
      <c r="I37" s="397"/>
      <c r="J37" s="397">
        <v>57.2</v>
      </c>
      <c r="K37" s="397"/>
      <c r="L37" s="397"/>
      <c r="M37" s="397">
        <v>56.5</v>
      </c>
      <c r="N37" s="397"/>
      <c r="O37" s="398"/>
      <c r="P37" s="327" t="s">
        <v>383</v>
      </c>
      <c r="Q37" s="328"/>
      <c r="R37" s="328"/>
      <c r="S37" s="328"/>
      <c r="T37" s="328"/>
      <c r="U37" s="328"/>
      <c r="V37" s="400">
        <v>55.4</v>
      </c>
      <c r="W37" s="399"/>
      <c r="X37" s="399"/>
      <c r="Y37" s="399">
        <v>56.8</v>
      </c>
      <c r="Z37" s="399"/>
      <c r="AA37" s="399"/>
      <c r="AB37" s="399">
        <v>56.1</v>
      </c>
      <c r="AC37" s="399"/>
      <c r="AD37" s="399"/>
    </row>
    <row r="38" spans="1:30" ht="18" customHeight="1">
      <c r="A38" s="328" t="s">
        <v>384</v>
      </c>
      <c r="B38" s="328"/>
      <c r="C38" s="328"/>
      <c r="D38" s="328"/>
      <c r="E38" s="328"/>
      <c r="F38" s="329"/>
      <c r="G38" s="396">
        <v>48.4</v>
      </c>
      <c r="H38" s="397"/>
      <c r="I38" s="397"/>
      <c r="J38" s="397">
        <v>55.3</v>
      </c>
      <c r="K38" s="397"/>
      <c r="L38" s="397"/>
      <c r="M38" s="397">
        <v>51.9</v>
      </c>
      <c r="N38" s="397"/>
      <c r="O38" s="398"/>
      <c r="P38" s="327" t="s">
        <v>385</v>
      </c>
      <c r="Q38" s="328"/>
      <c r="R38" s="328"/>
      <c r="S38" s="328"/>
      <c r="T38" s="328"/>
      <c r="U38" s="328"/>
      <c r="V38" s="400">
        <v>59.3</v>
      </c>
      <c r="W38" s="399"/>
      <c r="X38" s="399"/>
      <c r="Y38" s="399">
        <v>61.1</v>
      </c>
      <c r="Z38" s="399"/>
      <c r="AA38" s="399"/>
      <c r="AB38" s="399">
        <v>60.2</v>
      </c>
      <c r="AC38" s="399"/>
      <c r="AD38" s="399"/>
    </row>
    <row r="39" spans="1:30" ht="18" customHeight="1">
      <c r="A39" s="328" t="s">
        <v>386</v>
      </c>
      <c r="B39" s="328"/>
      <c r="C39" s="328"/>
      <c r="D39" s="328"/>
      <c r="E39" s="328"/>
      <c r="F39" s="329"/>
      <c r="G39" s="396">
        <v>49.6</v>
      </c>
      <c r="H39" s="397"/>
      <c r="I39" s="397"/>
      <c r="J39" s="397">
        <v>54.3</v>
      </c>
      <c r="K39" s="397"/>
      <c r="L39" s="397"/>
      <c r="M39" s="397">
        <v>51.9</v>
      </c>
      <c r="N39" s="397"/>
      <c r="O39" s="398"/>
      <c r="P39" s="327"/>
      <c r="Q39" s="328"/>
      <c r="R39" s="328"/>
      <c r="S39" s="328"/>
      <c r="T39" s="328"/>
      <c r="U39" s="328"/>
      <c r="V39" s="396"/>
      <c r="W39" s="397"/>
      <c r="X39" s="397"/>
      <c r="Y39" s="397"/>
      <c r="Z39" s="397"/>
      <c r="AA39" s="397"/>
      <c r="AB39" s="397"/>
      <c r="AC39" s="397"/>
      <c r="AD39" s="397"/>
    </row>
    <row r="40" spans="1:30" ht="18" customHeight="1">
      <c r="A40" s="328" t="s">
        <v>387</v>
      </c>
      <c r="B40" s="328"/>
      <c r="C40" s="328"/>
      <c r="D40" s="328"/>
      <c r="E40" s="328"/>
      <c r="F40" s="329"/>
      <c r="G40" s="396">
        <v>54.1</v>
      </c>
      <c r="H40" s="397"/>
      <c r="I40" s="397"/>
      <c r="J40" s="397">
        <v>51.4</v>
      </c>
      <c r="K40" s="397"/>
      <c r="L40" s="397"/>
      <c r="M40" s="397">
        <v>52.8</v>
      </c>
      <c r="N40" s="397"/>
      <c r="O40" s="398"/>
      <c r="P40" s="378" t="s">
        <v>388</v>
      </c>
      <c r="Q40" s="342"/>
      <c r="R40" s="342"/>
      <c r="S40" s="342"/>
      <c r="T40" s="342"/>
      <c r="U40" s="342"/>
      <c r="V40" s="402">
        <v>53.8</v>
      </c>
      <c r="W40" s="401"/>
      <c r="X40" s="401"/>
      <c r="Y40" s="401">
        <v>56.1</v>
      </c>
      <c r="Z40" s="401"/>
      <c r="AA40" s="401"/>
      <c r="AB40" s="401">
        <v>54.9</v>
      </c>
      <c r="AC40" s="401"/>
      <c r="AD40" s="401"/>
    </row>
    <row r="41" spans="1:30" ht="18" customHeight="1">
      <c r="A41" s="328" t="s">
        <v>389</v>
      </c>
      <c r="B41" s="328"/>
      <c r="C41" s="328"/>
      <c r="D41" s="328"/>
      <c r="E41" s="328"/>
      <c r="F41" s="329"/>
      <c r="G41" s="396">
        <v>51.6</v>
      </c>
      <c r="H41" s="397"/>
      <c r="I41" s="397"/>
      <c r="J41" s="397">
        <v>58.9</v>
      </c>
      <c r="K41" s="397"/>
      <c r="L41" s="397"/>
      <c r="M41" s="397">
        <v>54.8</v>
      </c>
      <c r="N41" s="397"/>
      <c r="O41" s="398"/>
      <c r="P41" s="327" t="s">
        <v>17</v>
      </c>
      <c r="Q41" s="328"/>
      <c r="R41" s="328"/>
      <c r="S41" s="328"/>
      <c r="T41" s="328"/>
      <c r="U41" s="328"/>
      <c r="V41" s="400">
        <v>53.3</v>
      </c>
      <c r="W41" s="399"/>
      <c r="X41" s="399"/>
      <c r="Y41" s="399">
        <v>56.2</v>
      </c>
      <c r="Z41" s="399"/>
      <c r="AA41" s="399"/>
      <c r="AB41" s="399">
        <v>54.7</v>
      </c>
      <c r="AC41" s="399"/>
      <c r="AD41" s="399"/>
    </row>
    <row r="42" spans="1:30" ht="18" customHeight="1">
      <c r="A42" s="328" t="s">
        <v>390</v>
      </c>
      <c r="B42" s="328"/>
      <c r="C42" s="328"/>
      <c r="D42" s="328"/>
      <c r="E42" s="328"/>
      <c r="F42" s="329"/>
      <c r="G42" s="396">
        <v>53.6</v>
      </c>
      <c r="H42" s="397"/>
      <c r="I42" s="397"/>
      <c r="J42" s="397">
        <v>57</v>
      </c>
      <c r="K42" s="397"/>
      <c r="L42" s="397"/>
      <c r="M42" s="397">
        <v>55.3</v>
      </c>
      <c r="N42" s="397"/>
      <c r="O42" s="398"/>
      <c r="P42" s="327" t="s">
        <v>391</v>
      </c>
      <c r="Q42" s="328"/>
      <c r="R42" s="328"/>
      <c r="S42" s="328"/>
      <c r="T42" s="328"/>
      <c r="U42" s="328"/>
      <c r="V42" s="400">
        <v>54.9</v>
      </c>
      <c r="W42" s="399"/>
      <c r="X42" s="399"/>
      <c r="Y42" s="399">
        <v>56.7</v>
      </c>
      <c r="Z42" s="399"/>
      <c r="AA42" s="399"/>
      <c r="AB42" s="399">
        <v>55.8</v>
      </c>
      <c r="AC42" s="399"/>
      <c r="AD42" s="399"/>
    </row>
    <row r="43" spans="1:30" ht="18" customHeight="1">
      <c r="A43" s="328" t="s">
        <v>392</v>
      </c>
      <c r="B43" s="328"/>
      <c r="C43" s="328"/>
      <c r="D43" s="328"/>
      <c r="E43" s="328"/>
      <c r="F43" s="329"/>
      <c r="G43" s="396">
        <v>57.6</v>
      </c>
      <c r="H43" s="397"/>
      <c r="I43" s="397"/>
      <c r="J43" s="397">
        <v>65.8</v>
      </c>
      <c r="K43" s="397"/>
      <c r="L43" s="397"/>
      <c r="M43" s="397">
        <v>62.1</v>
      </c>
      <c r="N43" s="397"/>
      <c r="O43" s="398"/>
      <c r="P43" s="327" t="s">
        <v>393</v>
      </c>
      <c r="Q43" s="328"/>
      <c r="R43" s="328"/>
      <c r="S43" s="328"/>
      <c r="T43" s="328"/>
      <c r="U43" s="328"/>
      <c r="V43" s="400">
        <v>52.9</v>
      </c>
      <c r="W43" s="399"/>
      <c r="X43" s="399"/>
      <c r="Y43" s="399">
        <v>52.4</v>
      </c>
      <c r="Z43" s="399"/>
      <c r="AA43" s="399"/>
      <c r="AB43" s="399">
        <v>52.6</v>
      </c>
      <c r="AC43" s="399"/>
      <c r="AD43" s="399"/>
    </row>
    <row r="44" spans="1:30" ht="18" customHeight="1">
      <c r="A44" s="328" t="s">
        <v>394</v>
      </c>
      <c r="B44" s="328"/>
      <c r="C44" s="328"/>
      <c r="D44" s="328"/>
      <c r="E44" s="328"/>
      <c r="F44" s="329"/>
      <c r="G44" s="396">
        <v>45.4</v>
      </c>
      <c r="H44" s="397"/>
      <c r="I44" s="397"/>
      <c r="J44" s="397">
        <v>47.9</v>
      </c>
      <c r="K44" s="397"/>
      <c r="L44" s="397"/>
      <c r="M44" s="397">
        <v>46.6</v>
      </c>
      <c r="N44" s="397"/>
      <c r="O44" s="398"/>
      <c r="P44" s="327" t="s">
        <v>395</v>
      </c>
      <c r="Q44" s="328"/>
      <c r="R44" s="328"/>
      <c r="S44" s="328"/>
      <c r="T44" s="328"/>
      <c r="U44" s="328"/>
      <c r="V44" s="400">
        <v>54.7</v>
      </c>
      <c r="W44" s="399"/>
      <c r="X44" s="399"/>
      <c r="Y44" s="399">
        <v>57.3</v>
      </c>
      <c r="Z44" s="399"/>
      <c r="AA44" s="399"/>
      <c r="AB44" s="399">
        <v>55.9</v>
      </c>
      <c r="AC44" s="399"/>
      <c r="AD44" s="399"/>
    </row>
    <row r="45" spans="1:30" ht="18" customHeight="1">
      <c r="A45" s="328" t="s">
        <v>396</v>
      </c>
      <c r="B45" s="328"/>
      <c r="C45" s="328"/>
      <c r="D45" s="328"/>
      <c r="E45" s="328"/>
      <c r="F45" s="329"/>
      <c r="G45" s="396">
        <v>45.6</v>
      </c>
      <c r="H45" s="397"/>
      <c r="I45" s="397"/>
      <c r="J45" s="397">
        <v>46.8</v>
      </c>
      <c r="K45" s="397"/>
      <c r="L45" s="397"/>
      <c r="M45" s="397">
        <v>46.2</v>
      </c>
      <c r="N45" s="397"/>
      <c r="O45" s="398"/>
      <c r="P45" s="327" t="s">
        <v>397</v>
      </c>
      <c r="Q45" s="328"/>
      <c r="R45" s="328"/>
      <c r="S45" s="328"/>
      <c r="T45" s="328"/>
      <c r="U45" s="328"/>
      <c r="V45" s="400">
        <v>51.9</v>
      </c>
      <c r="W45" s="399"/>
      <c r="X45" s="399"/>
      <c r="Y45" s="399">
        <v>55.3</v>
      </c>
      <c r="Z45" s="399"/>
      <c r="AA45" s="399"/>
      <c r="AB45" s="399">
        <v>53.6</v>
      </c>
      <c r="AC45" s="399"/>
      <c r="AD45" s="399"/>
    </row>
    <row r="46" spans="1:30" ht="18" customHeight="1">
      <c r="A46" s="328" t="s">
        <v>398</v>
      </c>
      <c r="B46" s="328"/>
      <c r="C46" s="328"/>
      <c r="D46" s="328"/>
      <c r="E46" s="328"/>
      <c r="F46" s="329"/>
      <c r="G46" s="396">
        <v>45.1</v>
      </c>
      <c r="H46" s="397"/>
      <c r="I46" s="397"/>
      <c r="J46" s="397">
        <v>46.9</v>
      </c>
      <c r="K46" s="397"/>
      <c r="L46" s="397"/>
      <c r="M46" s="397">
        <v>46</v>
      </c>
      <c r="N46" s="397"/>
      <c r="O46" s="398"/>
      <c r="P46" s="327" t="s">
        <v>399</v>
      </c>
      <c r="Q46" s="328"/>
      <c r="R46" s="328"/>
      <c r="S46" s="328"/>
      <c r="T46" s="328"/>
      <c r="U46" s="328"/>
      <c r="V46" s="400">
        <v>54.3</v>
      </c>
      <c r="W46" s="399"/>
      <c r="X46" s="399"/>
      <c r="Y46" s="399">
        <v>55.3</v>
      </c>
      <c r="Z46" s="399"/>
      <c r="AA46" s="399"/>
      <c r="AB46" s="399">
        <v>54.7</v>
      </c>
      <c r="AC46" s="399"/>
      <c r="AD46" s="399"/>
    </row>
    <row r="47" spans="1:30" ht="18" customHeight="1">
      <c r="A47" s="329"/>
      <c r="B47" s="329"/>
      <c r="C47" s="329"/>
      <c r="D47" s="329"/>
      <c r="E47" s="329"/>
      <c r="F47" s="329"/>
      <c r="G47" s="396"/>
      <c r="H47" s="397"/>
      <c r="I47" s="397"/>
      <c r="J47" s="397"/>
      <c r="K47" s="397"/>
      <c r="L47" s="397"/>
      <c r="M47" s="397"/>
      <c r="N47" s="397"/>
      <c r="O47" s="398"/>
      <c r="P47" s="327" t="s">
        <v>400</v>
      </c>
      <c r="Q47" s="328"/>
      <c r="R47" s="328"/>
      <c r="S47" s="328"/>
      <c r="T47" s="328"/>
      <c r="U47" s="328"/>
      <c r="V47" s="400">
        <v>54</v>
      </c>
      <c r="W47" s="399"/>
      <c r="X47" s="399"/>
      <c r="Y47" s="399">
        <v>56.4</v>
      </c>
      <c r="Z47" s="399"/>
      <c r="AA47" s="399"/>
      <c r="AB47" s="399">
        <v>55.1</v>
      </c>
      <c r="AC47" s="399"/>
      <c r="AD47" s="399"/>
    </row>
    <row r="48" spans="1:30" ht="18" customHeight="1">
      <c r="A48" s="343" t="s">
        <v>401</v>
      </c>
      <c r="B48" s="343"/>
      <c r="C48" s="343"/>
      <c r="D48" s="343"/>
      <c r="E48" s="343"/>
      <c r="F48" s="343"/>
      <c r="G48" s="402">
        <v>46.5</v>
      </c>
      <c r="H48" s="401"/>
      <c r="I48" s="401"/>
      <c r="J48" s="401">
        <v>49.1</v>
      </c>
      <c r="K48" s="401"/>
      <c r="L48" s="401"/>
      <c r="M48" s="401">
        <v>47.8</v>
      </c>
      <c r="N48" s="401"/>
      <c r="O48" s="403"/>
      <c r="P48" s="327" t="s">
        <v>402</v>
      </c>
      <c r="Q48" s="328"/>
      <c r="R48" s="328"/>
      <c r="S48" s="328"/>
      <c r="T48" s="328"/>
      <c r="U48" s="328"/>
      <c r="V48" s="400">
        <v>52.2</v>
      </c>
      <c r="W48" s="399"/>
      <c r="X48" s="399"/>
      <c r="Y48" s="399">
        <v>57.5</v>
      </c>
      <c r="Z48" s="399"/>
      <c r="AA48" s="399"/>
      <c r="AB48" s="399">
        <v>54.7</v>
      </c>
      <c r="AC48" s="399"/>
      <c r="AD48" s="399"/>
    </row>
    <row r="49" spans="1:30" ht="18" customHeight="1">
      <c r="A49" s="328" t="s">
        <v>403</v>
      </c>
      <c r="B49" s="328"/>
      <c r="C49" s="328"/>
      <c r="D49" s="328"/>
      <c r="E49" s="328"/>
      <c r="F49" s="329"/>
      <c r="G49" s="396">
        <v>48.4</v>
      </c>
      <c r="H49" s="397"/>
      <c r="I49" s="397"/>
      <c r="J49" s="397">
        <v>50.9</v>
      </c>
      <c r="K49" s="397"/>
      <c r="L49" s="397"/>
      <c r="M49" s="397">
        <v>49.7</v>
      </c>
      <c r="N49" s="397"/>
      <c r="O49" s="398"/>
      <c r="P49" s="327" t="s">
        <v>404</v>
      </c>
      <c r="Q49" s="328"/>
      <c r="R49" s="328"/>
      <c r="S49" s="328"/>
      <c r="T49" s="328"/>
      <c r="U49" s="328"/>
      <c r="V49" s="400">
        <v>63.4</v>
      </c>
      <c r="W49" s="399"/>
      <c r="X49" s="399"/>
      <c r="Y49" s="399">
        <v>67</v>
      </c>
      <c r="Z49" s="399"/>
      <c r="AA49" s="399"/>
      <c r="AB49" s="399">
        <v>65.099999999999994</v>
      </c>
      <c r="AC49" s="399"/>
      <c r="AD49" s="399"/>
    </row>
    <row r="50" spans="1:30" ht="18" customHeight="1">
      <c r="A50" s="328" t="s">
        <v>405</v>
      </c>
      <c r="B50" s="328"/>
      <c r="C50" s="328"/>
      <c r="D50" s="328"/>
      <c r="E50" s="328"/>
      <c r="F50" s="329"/>
      <c r="G50" s="396">
        <v>44.6</v>
      </c>
      <c r="H50" s="397"/>
      <c r="I50" s="397"/>
      <c r="J50" s="397">
        <v>46.7</v>
      </c>
      <c r="K50" s="397"/>
      <c r="L50" s="397"/>
      <c r="M50" s="397">
        <v>45.6</v>
      </c>
      <c r="N50" s="397"/>
      <c r="O50" s="398"/>
      <c r="P50" s="327"/>
      <c r="Q50" s="328"/>
      <c r="R50" s="328"/>
      <c r="S50" s="328"/>
      <c r="T50" s="328"/>
      <c r="U50" s="328"/>
      <c r="V50" s="396"/>
      <c r="W50" s="397"/>
      <c r="X50" s="397"/>
      <c r="Y50" s="397"/>
      <c r="Z50" s="397"/>
      <c r="AA50" s="397"/>
      <c r="AB50" s="397"/>
      <c r="AC50" s="397"/>
      <c r="AD50" s="397"/>
    </row>
    <row r="51" spans="1:30" ht="18" customHeight="1">
      <c r="A51" s="328" t="s">
        <v>406</v>
      </c>
      <c r="B51" s="328"/>
      <c r="C51" s="328"/>
      <c r="D51" s="328"/>
      <c r="E51" s="328"/>
      <c r="F51" s="329"/>
      <c r="G51" s="396">
        <v>46.1</v>
      </c>
      <c r="H51" s="397"/>
      <c r="I51" s="397"/>
      <c r="J51" s="397">
        <v>48.8</v>
      </c>
      <c r="K51" s="397"/>
      <c r="L51" s="397"/>
      <c r="M51" s="397">
        <v>47.4</v>
      </c>
      <c r="N51" s="397"/>
      <c r="O51" s="398"/>
      <c r="P51" s="378" t="s">
        <v>407</v>
      </c>
      <c r="Q51" s="342"/>
      <c r="R51" s="342"/>
      <c r="S51" s="342"/>
      <c r="T51" s="342"/>
      <c r="U51" s="342"/>
      <c r="V51" s="402">
        <v>58.6</v>
      </c>
      <c r="W51" s="401"/>
      <c r="X51" s="401"/>
      <c r="Y51" s="401">
        <v>63.5</v>
      </c>
      <c r="Z51" s="401"/>
      <c r="AA51" s="401"/>
      <c r="AB51" s="401">
        <v>61.1</v>
      </c>
      <c r="AC51" s="401"/>
      <c r="AD51" s="401"/>
    </row>
    <row r="52" spans="1:30" ht="18" customHeight="1">
      <c r="A52" s="328" t="s">
        <v>408</v>
      </c>
      <c r="B52" s="328"/>
      <c r="C52" s="328"/>
      <c r="D52" s="328"/>
      <c r="E52" s="328"/>
      <c r="F52" s="329"/>
      <c r="G52" s="396">
        <v>47.6</v>
      </c>
      <c r="H52" s="397"/>
      <c r="I52" s="397"/>
      <c r="J52" s="397">
        <v>54.5</v>
      </c>
      <c r="K52" s="397"/>
      <c r="L52" s="397"/>
      <c r="M52" s="397">
        <v>50.7</v>
      </c>
      <c r="N52" s="397"/>
      <c r="O52" s="398"/>
      <c r="P52" s="327" t="s">
        <v>409</v>
      </c>
      <c r="Q52" s="328"/>
      <c r="R52" s="328"/>
      <c r="S52" s="328"/>
      <c r="T52" s="328"/>
      <c r="U52" s="328"/>
      <c r="V52" s="400">
        <v>60.6</v>
      </c>
      <c r="W52" s="399"/>
      <c r="X52" s="399"/>
      <c r="Y52" s="399">
        <v>66.599999999999994</v>
      </c>
      <c r="Z52" s="399"/>
      <c r="AA52" s="399"/>
      <c r="AB52" s="399">
        <v>63.7</v>
      </c>
      <c r="AC52" s="399"/>
      <c r="AD52" s="399"/>
    </row>
    <row r="53" spans="1:30" ht="18" customHeight="1">
      <c r="A53" s="328" t="s">
        <v>410</v>
      </c>
      <c r="B53" s="328"/>
      <c r="C53" s="328"/>
      <c r="D53" s="328"/>
      <c r="E53" s="328"/>
      <c r="F53" s="329"/>
      <c r="G53" s="396">
        <v>48</v>
      </c>
      <c r="H53" s="397"/>
      <c r="I53" s="397"/>
      <c r="J53" s="397">
        <v>49.4</v>
      </c>
      <c r="K53" s="397"/>
      <c r="L53" s="397"/>
      <c r="M53" s="397">
        <v>48.7</v>
      </c>
      <c r="N53" s="397"/>
      <c r="O53" s="398"/>
      <c r="P53" s="327" t="s">
        <v>411</v>
      </c>
      <c r="Q53" s="328"/>
      <c r="R53" s="328"/>
      <c r="S53" s="328"/>
      <c r="T53" s="328"/>
      <c r="U53" s="328"/>
      <c r="V53" s="400">
        <v>57.1</v>
      </c>
      <c r="W53" s="399"/>
      <c r="X53" s="399"/>
      <c r="Y53" s="399">
        <v>60.8</v>
      </c>
      <c r="Z53" s="399"/>
      <c r="AA53" s="399"/>
      <c r="AB53" s="399">
        <v>59</v>
      </c>
      <c r="AC53" s="399"/>
      <c r="AD53" s="399"/>
    </row>
    <row r="54" spans="1:30" ht="18" customHeight="1">
      <c r="A54" s="328" t="s">
        <v>412</v>
      </c>
      <c r="B54" s="328"/>
      <c r="C54" s="328"/>
      <c r="D54" s="328"/>
      <c r="E54" s="328"/>
      <c r="F54" s="329"/>
      <c r="G54" s="396">
        <v>50.4</v>
      </c>
      <c r="H54" s="397"/>
      <c r="I54" s="397"/>
      <c r="J54" s="397">
        <v>54.1</v>
      </c>
      <c r="K54" s="397"/>
      <c r="L54" s="397"/>
      <c r="M54" s="397">
        <v>52.3</v>
      </c>
      <c r="N54" s="397"/>
      <c r="O54" s="398"/>
      <c r="P54" s="327"/>
      <c r="Q54" s="328"/>
      <c r="R54" s="328"/>
      <c r="S54" s="328"/>
      <c r="T54" s="328"/>
      <c r="U54" s="328"/>
      <c r="V54" s="52"/>
      <c r="W54" s="53"/>
      <c r="X54" s="53"/>
      <c r="Y54" s="53"/>
      <c r="Z54" s="53"/>
      <c r="AA54" s="53"/>
      <c r="AB54" s="53"/>
      <c r="AC54" s="53"/>
    </row>
    <row r="55" spans="1:30" ht="18" customHeight="1">
      <c r="A55" s="328" t="s">
        <v>413</v>
      </c>
      <c r="B55" s="328"/>
      <c r="C55" s="328"/>
      <c r="D55" s="328"/>
      <c r="E55" s="328"/>
      <c r="F55" s="329"/>
      <c r="G55" s="396">
        <v>48.5</v>
      </c>
      <c r="H55" s="397"/>
      <c r="I55" s="397"/>
      <c r="J55" s="397">
        <v>51.2</v>
      </c>
      <c r="K55" s="397"/>
      <c r="L55" s="397"/>
      <c r="M55" s="397">
        <v>49.8</v>
      </c>
      <c r="N55" s="397"/>
      <c r="O55" s="398"/>
      <c r="P55" s="327"/>
      <c r="Q55" s="328"/>
      <c r="R55" s="328"/>
      <c r="S55" s="328"/>
      <c r="T55" s="328"/>
      <c r="U55" s="328"/>
      <c r="V55" s="54"/>
      <c r="W55" s="55"/>
      <c r="X55" s="55"/>
      <c r="Y55" s="56"/>
      <c r="Z55" s="56"/>
      <c r="AA55" s="56"/>
      <c r="AB55" s="56"/>
      <c r="AC55" s="56"/>
    </row>
    <row r="56" spans="1:30" ht="18" customHeight="1">
      <c r="A56" s="328" t="s">
        <v>414</v>
      </c>
      <c r="B56" s="328"/>
      <c r="C56" s="328"/>
      <c r="D56" s="328"/>
      <c r="E56" s="328"/>
      <c r="F56" s="329"/>
      <c r="G56" s="396">
        <v>37.200000000000003</v>
      </c>
      <c r="H56" s="397"/>
      <c r="I56" s="397"/>
      <c r="J56" s="397">
        <v>40.1</v>
      </c>
      <c r="K56" s="397"/>
      <c r="L56" s="397"/>
      <c r="M56" s="397">
        <v>38.6</v>
      </c>
      <c r="N56" s="397"/>
      <c r="O56" s="398"/>
      <c r="P56" s="327"/>
      <c r="Q56" s="328"/>
      <c r="R56" s="328"/>
      <c r="S56" s="328"/>
      <c r="T56" s="328"/>
      <c r="U56" s="328"/>
      <c r="V56" s="57"/>
      <c r="W56" s="56"/>
      <c r="X56" s="56"/>
      <c r="Y56" s="56"/>
      <c r="Z56" s="56"/>
      <c r="AA56" s="56"/>
      <c r="AB56" s="56"/>
      <c r="AC56" s="56"/>
    </row>
    <row r="57" spans="1:30" ht="18" customHeight="1">
      <c r="A57" s="290"/>
      <c r="B57" s="290"/>
      <c r="C57" s="290"/>
      <c r="D57" s="290"/>
      <c r="E57" s="290"/>
      <c r="F57" s="290"/>
      <c r="G57" s="58"/>
      <c r="H57" s="59"/>
      <c r="I57" s="59"/>
      <c r="J57" s="59"/>
      <c r="K57" s="59"/>
      <c r="L57" s="59"/>
      <c r="M57" s="59"/>
      <c r="N57" s="59"/>
      <c r="O57" s="59"/>
      <c r="P57" s="383"/>
      <c r="Q57" s="333"/>
      <c r="R57" s="333"/>
      <c r="S57" s="333"/>
      <c r="T57" s="333"/>
      <c r="U57" s="333"/>
      <c r="V57" s="26"/>
      <c r="W57" s="19"/>
      <c r="X57" s="19"/>
      <c r="Y57" s="3"/>
      <c r="Z57" s="3"/>
      <c r="AA57" s="3"/>
      <c r="AB57" s="3"/>
      <c r="AC57" s="19"/>
      <c r="AD57" s="12"/>
    </row>
    <row r="58" spans="1:30" ht="18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D58" s="41" t="s">
        <v>415</v>
      </c>
    </row>
  </sheetData>
  <mergeCells count="418">
    <mergeCell ref="A1:AD1"/>
    <mergeCell ref="A3:F3"/>
    <mergeCell ref="G3:I3"/>
    <mergeCell ref="J3:L3"/>
    <mergeCell ref="M3:O3"/>
    <mergeCell ref="P3:U3"/>
    <mergeCell ref="V3:X3"/>
    <mergeCell ref="Y3:AA3"/>
    <mergeCell ref="AB3:AD3"/>
    <mergeCell ref="Y5:AA5"/>
    <mergeCell ref="AB5:AD5"/>
    <mergeCell ref="A6:F6"/>
    <mergeCell ref="G6:I6"/>
    <mergeCell ref="J6:L6"/>
    <mergeCell ref="M6:O6"/>
    <mergeCell ref="P6:U6"/>
    <mergeCell ref="V6:X6"/>
    <mergeCell ref="Y6:AA6"/>
    <mergeCell ref="AB6:AD6"/>
    <mergeCell ref="A5:F5"/>
    <mergeCell ref="G5:I5"/>
    <mergeCell ref="J5:L5"/>
    <mergeCell ref="M5:O5"/>
    <mergeCell ref="P5:U5"/>
    <mergeCell ref="V5:X5"/>
    <mergeCell ref="Y7:AA7"/>
    <mergeCell ref="AB7:AD7"/>
    <mergeCell ref="A8:F8"/>
    <mergeCell ref="G8:I8"/>
    <mergeCell ref="J8:L8"/>
    <mergeCell ref="M8:O8"/>
    <mergeCell ref="P8:U8"/>
    <mergeCell ref="V8:X8"/>
    <mergeCell ref="Y8:AA8"/>
    <mergeCell ref="AB8:AD8"/>
    <mergeCell ref="A7:F7"/>
    <mergeCell ref="G7:I7"/>
    <mergeCell ref="J7:L7"/>
    <mergeCell ref="M7:O7"/>
    <mergeCell ref="P7:U7"/>
    <mergeCell ref="V7:X7"/>
    <mergeCell ref="Y9:AA9"/>
    <mergeCell ref="AB9:AD9"/>
    <mergeCell ref="A10:F10"/>
    <mergeCell ref="G10:I10"/>
    <mergeCell ref="J10:L10"/>
    <mergeCell ref="M10:O10"/>
    <mergeCell ref="P10:U10"/>
    <mergeCell ref="V10:X10"/>
    <mergeCell ref="Y10:AA10"/>
    <mergeCell ref="AB10:AD10"/>
    <mergeCell ref="A9:F9"/>
    <mergeCell ref="G9:I9"/>
    <mergeCell ref="J9:L9"/>
    <mergeCell ref="M9:O9"/>
    <mergeCell ref="P9:U9"/>
    <mergeCell ref="V9:X9"/>
    <mergeCell ref="Y11:AA11"/>
    <mergeCell ref="AB11:AD11"/>
    <mergeCell ref="A12:F12"/>
    <mergeCell ref="G12:I12"/>
    <mergeCell ref="J12:L12"/>
    <mergeCell ref="M12:O12"/>
    <mergeCell ref="P12:U12"/>
    <mergeCell ref="V12:X12"/>
    <mergeCell ref="Y12:AA12"/>
    <mergeCell ref="AB12:AD12"/>
    <mergeCell ref="A11:F11"/>
    <mergeCell ref="G11:I11"/>
    <mergeCell ref="J11:L11"/>
    <mergeCell ref="M11:O11"/>
    <mergeCell ref="P11:U11"/>
    <mergeCell ref="V11:X11"/>
    <mergeCell ref="Y13:AA13"/>
    <mergeCell ref="AB13:AD13"/>
    <mergeCell ref="A14:F14"/>
    <mergeCell ref="G14:I14"/>
    <mergeCell ref="J14:L14"/>
    <mergeCell ref="M14:O14"/>
    <mergeCell ref="P14:U14"/>
    <mergeCell ref="V14:X14"/>
    <mergeCell ref="Y14:AA14"/>
    <mergeCell ref="AB14:AD14"/>
    <mergeCell ref="A13:F13"/>
    <mergeCell ref="G13:I13"/>
    <mergeCell ref="J13:L13"/>
    <mergeCell ref="M13:O13"/>
    <mergeCell ref="P13:U13"/>
    <mergeCell ref="V13:X13"/>
    <mergeCell ref="Y15:AA15"/>
    <mergeCell ref="AB15:AD15"/>
    <mergeCell ref="A16:F16"/>
    <mergeCell ref="G16:I16"/>
    <mergeCell ref="J16:L16"/>
    <mergeCell ref="M16:O16"/>
    <mergeCell ref="P16:U16"/>
    <mergeCell ref="V16:X16"/>
    <mergeCell ref="Y16:AA16"/>
    <mergeCell ref="AB16:AD16"/>
    <mergeCell ref="A15:F15"/>
    <mergeCell ref="G15:I15"/>
    <mergeCell ref="J15:L15"/>
    <mergeCell ref="M15:O15"/>
    <mergeCell ref="P15:U15"/>
    <mergeCell ref="V15:X15"/>
    <mergeCell ref="Y17:AA17"/>
    <mergeCell ref="AB17:AD17"/>
    <mergeCell ref="A18:F18"/>
    <mergeCell ref="G18:I18"/>
    <mergeCell ref="J18:L18"/>
    <mergeCell ref="M18:O18"/>
    <mergeCell ref="P18:U18"/>
    <mergeCell ref="V18:X18"/>
    <mergeCell ref="Y18:AA18"/>
    <mergeCell ref="AB18:AD18"/>
    <mergeCell ref="A17:F17"/>
    <mergeCell ref="G17:I17"/>
    <mergeCell ref="J17:L17"/>
    <mergeCell ref="M17:O17"/>
    <mergeCell ref="P17:U17"/>
    <mergeCell ref="V17:X17"/>
    <mergeCell ref="Y19:AA19"/>
    <mergeCell ref="AB19:AD19"/>
    <mergeCell ref="A20:F20"/>
    <mergeCell ref="G20:I20"/>
    <mergeCell ref="J20:L20"/>
    <mergeCell ref="M20:O20"/>
    <mergeCell ref="P20:U20"/>
    <mergeCell ref="V20:X20"/>
    <mergeCell ref="Y20:AA20"/>
    <mergeCell ref="AB20:AD20"/>
    <mergeCell ref="A19:F19"/>
    <mergeCell ref="G19:I19"/>
    <mergeCell ref="J19:L19"/>
    <mergeCell ref="M19:O19"/>
    <mergeCell ref="P19:U19"/>
    <mergeCell ref="V19:X19"/>
    <mergeCell ref="Y21:AA21"/>
    <mergeCell ref="AB21:AD21"/>
    <mergeCell ref="A22:F22"/>
    <mergeCell ref="G22:I22"/>
    <mergeCell ref="J22:L22"/>
    <mergeCell ref="M22:O22"/>
    <mergeCell ref="P22:U22"/>
    <mergeCell ref="V22:X22"/>
    <mergeCell ref="Y22:AA22"/>
    <mergeCell ref="AB22:AD22"/>
    <mergeCell ref="A21:F21"/>
    <mergeCell ref="G21:I21"/>
    <mergeCell ref="J21:L21"/>
    <mergeCell ref="M21:O21"/>
    <mergeCell ref="P21:U21"/>
    <mergeCell ref="V21:X21"/>
    <mergeCell ref="Y23:AA23"/>
    <mergeCell ref="AB23:AD23"/>
    <mergeCell ref="A24:F24"/>
    <mergeCell ref="G24:I24"/>
    <mergeCell ref="J24:L24"/>
    <mergeCell ref="M24:O24"/>
    <mergeCell ref="P24:U24"/>
    <mergeCell ref="V24:X24"/>
    <mergeCell ref="Y24:AA24"/>
    <mergeCell ref="AB24:AD24"/>
    <mergeCell ref="A23:F23"/>
    <mergeCell ref="G23:I23"/>
    <mergeCell ref="J23:L23"/>
    <mergeCell ref="M23:O23"/>
    <mergeCell ref="P23:U23"/>
    <mergeCell ref="V23:X23"/>
    <mergeCell ref="Y25:AA25"/>
    <mergeCell ref="AB25:AD25"/>
    <mergeCell ref="A26:F26"/>
    <mergeCell ref="G26:I26"/>
    <mergeCell ref="J26:L26"/>
    <mergeCell ref="M26:O26"/>
    <mergeCell ref="P26:U26"/>
    <mergeCell ref="V26:X26"/>
    <mergeCell ref="Y26:AA26"/>
    <mergeCell ref="AB26:AD26"/>
    <mergeCell ref="A25:F25"/>
    <mergeCell ref="G25:I25"/>
    <mergeCell ref="J25:L25"/>
    <mergeCell ref="M25:O25"/>
    <mergeCell ref="P25:U25"/>
    <mergeCell ref="V25:X25"/>
    <mergeCell ref="Y27:AA27"/>
    <mergeCell ref="AB27:AD27"/>
    <mergeCell ref="A28:F28"/>
    <mergeCell ref="G28:I28"/>
    <mergeCell ref="J28:L28"/>
    <mergeCell ref="M28:O28"/>
    <mergeCell ref="P28:U28"/>
    <mergeCell ref="V28:X28"/>
    <mergeCell ref="Y28:AA28"/>
    <mergeCell ref="AB28:AD28"/>
    <mergeCell ref="A27:F27"/>
    <mergeCell ref="G27:I27"/>
    <mergeCell ref="J27:L27"/>
    <mergeCell ref="M27:O27"/>
    <mergeCell ref="P27:U27"/>
    <mergeCell ref="V27:X27"/>
    <mergeCell ref="Y29:AA29"/>
    <mergeCell ref="AB29:AD29"/>
    <mergeCell ref="A30:F30"/>
    <mergeCell ref="G30:I30"/>
    <mergeCell ref="J30:L30"/>
    <mergeCell ref="M30:O30"/>
    <mergeCell ref="P30:U30"/>
    <mergeCell ref="V30:X30"/>
    <mergeCell ref="Y30:AA30"/>
    <mergeCell ref="AB30:AD30"/>
    <mergeCell ref="A29:F29"/>
    <mergeCell ref="G29:I29"/>
    <mergeCell ref="J29:L29"/>
    <mergeCell ref="M29:O29"/>
    <mergeCell ref="P29:U29"/>
    <mergeCell ref="V29:X29"/>
    <mergeCell ref="Y31:AA31"/>
    <mergeCell ref="AB31:AD31"/>
    <mergeCell ref="A32:F32"/>
    <mergeCell ref="G32:I32"/>
    <mergeCell ref="J32:L32"/>
    <mergeCell ref="M32:O32"/>
    <mergeCell ref="P32:U32"/>
    <mergeCell ref="V32:X32"/>
    <mergeCell ref="Y32:AA32"/>
    <mergeCell ref="AB32:AD32"/>
    <mergeCell ref="A31:F31"/>
    <mergeCell ref="G31:I31"/>
    <mergeCell ref="J31:L31"/>
    <mergeCell ref="M31:O31"/>
    <mergeCell ref="P31:U31"/>
    <mergeCell ref="V31:X31"/>
    <mergeCell ref="Y33:AA33"/>
    <mergeCell ref="AB33:AD33"/>
    <mergeCell ref="A34:F34"/>
    <mergeCell ref="G34:I34"/>
    <mergeCell ref="J34:L34"/>
    <mergeCell ref="M34:O34"/>
    <mergeCell ref="P34:U34"/>
    <mergeCell ref="V34:X34"/>
    <mergeCell ref="Y34:AA34"/>
    <mergeCell ref="AB34:AD34"/>
    <mergeCell ref="A33:F33"/>
    <mergeCell ref="G33:I33"/>
    <mergeCell ref="J33:L33"/>
    <mergeCell ref="M33:O33"/>
    <mergeCell ref="P33:U33"/>
    <mergeCell ref="V33:X33"/>
    <mergeCell ref="Y35:AA35"/>
    <mergeCell ref="AB35:AD35"/>
    <mergeCell ref="A36:F36"/>
    <mergeCell ref="G36:I36"/>
    <mergeCell ref="J36:L36"/>
    <mergeCell ref="M36:O36"/>
    <mergeCell ref="P36:U36"/>
    <mergeCell ref="V36:X36"/>
    <mergeCell ref="Y36:AA36"/>
    <mergeCell ref="AB36:AD36"/>
    <mergeCell ref="A35:F35"/>
    <mergeCell ref="G35:I35"/>
    <mergeCell ref="J35:L35"/>
    <mergeCell ref="M35:O35"/>
    <mergeCell ref="P35:U35"/>
    <mergeCell ref="V35:X35"/>
    <mergeCell ref="Y37:AA37"/>
    <mergeCell ref="AB37:AD37"/>
    <mergeCell ref="A38:F38"/>
    <mergeCell ref="G38:I38"/>
    <mergeCell ref="J38:L38"/>
    <mergeCell ref="M38:O38"/>
    <mergeCell ref="P38:U38"/>
    <mergeCell ref="V38:X38"/>
    <mergeCell ref="Y38:AA38"/>
    <mergeCell ref="AB38:AD38"/>
    <mergeCell ref="A37:F37"/>
    <mergeCell ref="G37:I37"/>
    <mergeCell ref="J37:L37"/>
    <mergeCell ref="M37:O37"/>
    <mergeCell ref="P37:U37"/>
    <mergeCell ref="V37:X37"/>
    <mergeCell ref="Y39:AA39"/>
    <mergeCell ref="AB39:AD39"/>
    <mergeCell ref="A40:F40"/>
    <mergeCell ref="G40:I40"/>
    <mergeCell ref="J40:L40"/>
    <mergeCell ref="M40:O40"/>
    <mergeCell ref="P40:U40"/>
    <mergeCell ref="V40:X40"/>
    <mergeCell ref="Y40:AA40"/>
    <mergeCell ref="AB40:AD40"/>
    <mergeCell ref="A39:F39"/>
    <mergeCell ref="G39:I39"/>
    <mergeCell ref="J39:L39"/>
    <mergeCell ref="M39:O39"/>
    <mergeCell ref="P39:U39"/>
    <mergeCell ref="V39:X39"/>
    <mergeCell ref="Y41:AA41"/>
    <mergeCell ref="AB41:AD41"/>
    <mergeCell ref="A42:F42"/>
    <mergeCell ref="G42:I42"/>
    <mergeCell ref="J42:L42"/>
    <mergeCell ref="M42:O42"/>
    <mergeCell ref="P42:U42"/>
    <mergeCell ref="V42:X42"/>
    <mergeCell ref="Y42:AA42"/>
    <mergeCell ref="AB42:AD42"/>
    <mergeCell ref="A41:F41"/>
    <mergeCell ref="G41:I41"/>
    <mergeCell ref="J41:L41"/>
    <mergeCell ref="M41:O41"/>
    <mergeCell ref="P41:U41"/>
    <mergeCell ref="V41:X41"/>
    <mergeCell ref="Y43:AA43"/>
    <mergeCell ref="AB43:AD43"/>
    <mergeCell ref="A44:F44"/>
    <mergeCell ref="G44:I44"/>
    <mergeCell ref="J44:L44"/>
    <mergeCell ref="M44:O44"/>
    <mergeCell ref="P44:U44"/>
    <mergeCell ref="V44:X44"/>
    <mergeCell ref="Y44:AA44"/>
    <mergeCell ref="AB44:AD44"/>
    <mergeCell ref="A43:F43"/>
    <mergeCell ref="G43:I43"/>
    <mergeCell ref="J43:L43"/>
    <mergeCell ref="M43:O43"/>
    <mergeCell ref="P43:U43"/>
    <mergeCell ref="V43:X43"/>
    <mergeCell ref="Y45:AA45"/>
    <mergeCell ref="AB45:AD45"/>
    <mergeCell ref="A46:F46"/>
    <mergeCell ref="G46:I46"/>
    <mergeCell ref="J46:L46"/>
    <mergeCell ref="M46:O46"/>
    <mergeCell ref="P46:U46"/>
    <mergeCell ref="V46:X46"/>
    <mergeCell ref="Y46:AA46"/>
    <mergeCell ref="AB46:AD46"/>
    <mergeCell ref="A45:F45"/>
    <mergeCell ref="G45:I45"/>
    <mergeCell ref="J45:L45"/>
    <mergeCell ref="M45:O45"/>
    <mergeCell ref="P45:U45"/>
    <mergeCell ref="V45:X45"/>
    <mergeCell ref="Y47:AA47"/>
    <mergeCell ref="AB47:AD47"/>
    <mergeCell ref="A48:F48"/>
    <mergeCell ref="G48:I48"/>
    <mergeCell ref="J48:L48"/>
    <mergeCell ref="M48:O48"/>
    <mergeCell ref="P48:U48"/>
    <mergeCell ref="V48:X48"/>
    <mergeCell ref="Y48:AA48"/>
    <mergeCell ref="AB48:AD48"/>
    <mergeCell ref="A47:F47"/>
    <mergeCell ref="G47:I47"/>
    <mergeCell ref="J47:L47"/>
    <mergeCell ref="M47:O47"/>
    <mergeCell ref="P47:U47"/>
    <mergeCell ref="V47:X47"/>
    <mergeCell ref="Y49:AA49"/>
    <mergeCell ref="AB49:AD49"/>
    <mergeCell ref="A50:F50"/>
    <mergeCell ref="G50:I50"/>
    <mergeCell ref="J50:L50"/>
    <mergeCell ref="M50:O50"/>
    <mergeCell ref="P50:U50"/>
    <mergeCell ref="V50:X50"/>
    <mergeCell ref="Y50:AA50"/>
    <mergeCell ref="AB50:AD50"/>
    <mergeCell ref="A49:F49"/>
    <mergeCell ref="G49:I49"/>
    <mergeCell ref="J49:L49"/>
    <mergeCell ref="M49:O49"/>
    <mergeCell ref="P49:U49"/>
    <mergeCell ref="V49:X49"/>
    <mergeCell ref="Y51:AA51"/>
    <mergeCell ref="AB51:AD51"/>
    <mergeCell ref="A52:F52"/>
    <mergeCell ref="G52:I52"/>
    <mergeCell ref="J52:L52"/>
    <mergeCell ref="M52:O52"/>
    <mergeCell ref="P52:U52"/>
    <mergeCell ref="V52:X52"/>
    <mergeCell ref="Y52:AA52"/>
    <mergeCell ref="AB52:AD52"/>
    <mergeCell ref="A51:F51"/>
    <mergeCell ref="G51:I51"/>
    <mergeCell ref="J51:L51"/>
    <mergeCell ref="M51:O51"/>
    <mergeCell ref="P51:U51"/>
    <mergeCell ref="V51:X51"/>
    <mergeCell ref="Y53:AA53"/>
    <mergeCell ref="AB53:AD53"/>
    <mergeCell ref="A54:F54"/>
    <mergeCell ref="G54:I54"/>
    <mergeCell ref="J54:L54"/>
    <mergeCell ref="M54:O54"/>
    <mergeCell ref="P54:U54"/>
    <mergeCell ref="A53:F53"/>
    <mergeCell ref="G53:I53"/>
    <mergeCell ref="J53:L53"/>
    <mergeCell ref="M53:O53"/>
    <mergeCell ref="P53:U53"/>
    <mergeCell ref="V53:X53"/>
    <mergeCell ref="A57:F57"/>
    <mergeCell ref="P57:U57"/>
    <mergeCell ref="A55:F55"/>
    <mergeCell ref="G55:I55"/>
    <mergeCell ref="J55:L55"/>
    <mergeCell ref="M55:O55"/>
    <mergeCell ref="P55:U55"/>
    <mergeCell ref="A56:F56"/>
    <mergeCell ref="G56:I56"/>
    <mergeCell ref="J56:L56"/>
    <mergeCell ref="M56:O56"/>
    <mergeCell ref="P56:U56"/>
  </mergeCells>
  <phoneticPr fontId="1"/>
  <pageMargins left="0.70866141732283472" right="0.70866141732283472" top="0.74803149606299213" bottom="0.74803149606299213" header="0.31496062992125984" footer="0.31496062992125984"/>
  <pageSetup paperSize="9" scale="76" firstPageNumber="15" orientation="portrait" r:id="rId1"/>
  <headerFooter scaleWithDoc="0">
    <oddFooter>&amp;C- 27 -</oddFooter>
    <firstFooter>&amp;C- 15 -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BB383-3593-41A0-B97E-63730670C3D2}">
  <sheetPr>
    <tabColor theme="0"/>
    <pageSetUpPr fitToPage="1"/>
  </sheetPr>
  <dimension ref="A1:AB42"/>
  <sheetViews>
    <sheetView topLeftCell="A22" zoomScaleNormal="100" zoomScaleSheetLayoutView="100" workbookViewId="0">
      <selection activeCell="BB5" sqref="BB5"/>
    </sheetView>
  </sheetViews>
  <sheetFormatPr defaultColWidth="3.125" defaultRowHeight="18.75" customHeight="1"/>
  <cols>
    <col min="1" max="1" width="3.5" style="1" bestFit="1" customWidth="1"/>
    <col min="2" max="2" width="3.125" style="1"/>
    <col min="3" max="3" width="3.5" style="1" bestFit="1" customWidth="1"/>
    <col min="4" max="256" width="3.125" style="1"/>
    <col min="257" max="257" width="3.5" style="1" bestFit="1" customWidth="1"/>
    <col min="258" max="258" width="3.125" style="1"/>
    <col min="259" max="259" width="3.5" style="1" bestFit="1" customWidth="1"/>
    <col min="260" max="512" width="3.125" style="1"/>
    <col min="513" max="513" width="3.5" style="1" bestFit="1" customWidth="1"/>
    <col min="514" max="514" width="3.125" style="1"/>
    <col min="515" max="515" width="3.5" style="1" bestFit="1" customWidth="1"/>
    <col min="516" max="768" width="3.125" style="1"/>
    <col min="769" max="769" width="3.5" style="1" bestFit="1" customWidth="1"/>
    <col min="770" max="770" width="3.125" style="1"/>
    <col min="771" max="771" width="3.5" style="1" bestFit="1" customWidth="1"/>
    <col min="772" max="1024" width="3.125" style="1"/>
    <col min="1025" max="1025" width="3.5" style="1" bestFit="1" customWidth="1"/>
    <col min="1026" max="1026" width="3.125" style="1"/>
    <col min="1027" max="1027" width="3.5" style="1" bestFit="1" customWidth="1"/>
    <col min="1028" max="1280" width="3.125" style="1"/>
    <col min="1281" max="1281" width="3.5" style="1" bestFit="1" customWidth="1"/>
    <col min="1282" max="1282" width="3.125" style="1"/>
    <col min="1283" max="1283" width="3.5" style="1" bestFit="1" customWidth="1"/>
    <col min="1284" max="1536" width="3.125" style="1"/>
    <col min="1537" max="1537" width="3.5" style="1" bestFit="1" customWidth="1"/>
    <col min="1538" max="1538" width="3.125" style="1"/>
    <col min="1539" max="1539" width="3.5" style="1" bestFit="1" customWidth="1"/>
    <col min="1540" max="1792" width="3.125" style="1"/>
    <col min="1793" max="1793" width="3.5" style="1" bestFit="1" customWidth="1"/>
    <col min="1794" max="1794" width="3.125" style="1"/>
    <col min="1795" max="1795" width="3.5" style="1" bestFit="1" customWidth="1"/>
    <col min="1796" max="2048" width="3.125" style="1"/>
    <col min="2049" max="2049" width="3.5" style="1" bestFit="1" customWidth="1"/>
    <col min="2050" max="2050" width="3.125" style="1"/>
    <col min="2051" max="2051" width="3.5" style="1" bestFit="1" customWidth="1"/>
    <col min="2052" max="2304" width="3.125" style="1"/>
    <col min="2305" max="2305" width="3.5" style="1" bestFit="1" customWidth="1"/>
    <col min="2306" max="2306" width="3.125" style="1"/>
    <col min="2307" max="2307" width="3.5" style="1" bestFit="1" customWidth="1"/>
    <col min="2308" max="2560" width="3.125" style="1"/>
    <col min="2561" max="2561" width="3.5" style="1" bestFit="1" customWidth="1"/>
    <col min="2562" max="2562" width="3.125" style="1"/>
    <col min="2563" max="2563" width="3.5" style="1" bestFit="1" customWidth="1"/>
    <col min="2564" max="2816" width="3.125" style="1"/>
    <col min="2817" max="2817" width="3.5" style="1" bestFit="1" customWidth="1"/>
    <col min="2818" max="2818" width="3.125" style="1"/>
    <col min="2819" max="2819" width="3.5" style="1" bestFit="1" customWidth="1"/>
    <col min="2820" max="3072" width="3.125" style="1"/>
    <col min="3073" max="3073" width="3.5" style="1" bestFit="1" customWidth="1"/>
    <col min="3074" max="3074" width="3.125" style="1"/>
    <col min="3075" max="3075" width="3.5" style="1" bestFit="1" customWidth="1"/>
    <col min="3076" max="3328" width="3.125" style="1"/>
    <col min="3329" max="3329" width="3.5" style="1" bestFit="1" customWidth="1"/>
    <col min="3330" max="3330" width="3.125" style="1"/>
    <col min="3331" max="3331" width="3.5" style="1" bestFit="1" customWidth="1"/>
    <col min="3332" max="3584" width="3.125" style="1"/>
    <col min="3585" max="3585" width="3.5" style="1" bestFit="1" customWidth="1"/>
    <col min="3586" max="3586" width="3.125" style="1"/>
    <col min="3587" max="3587" width="3.5" style="1" bestFit="1" customWidth="1"/>
    <col min="3588" max="3840" width="3.125" style="1"/>
    <col min="3841" max="3841" width="3.5" style="1" bestFit="1" customWidth="1"/>
    <col min="3842" max="3842" width="3.125" style="1"/>
    <col min="3843" max="3843" width="3.5" style="1" bestFit="1" customWidth="1"/>
    <col min="3844" max="4096" width="3.125" style="1"/>
    <col min="4097" max="4097" width="3.5" style="1" bestFit="1" customWidth="1"/>
    <col min="4098" max="4098" width="3.125" style="1"/>
    <col min="4099" max="4099" width="3.5" style="1" bestFit="1" customWidth="1"/>
    <col min="4100" max="4352" width="3.125" style="1"/>
    <col min="4353" max="4353" width="3.5" style="1" bestFit="1" customWidth="1"/>
    <col min="4354" max="4354" width="3.125" style="1"/>
    <col min="4355" max="4355" width="3.5" style="1" bestFit="1" customWidth="1"/>
    <col min="4356" max="4608" width="3.125" style="1"/>
    <col min="4609" max="4609" width="3.5" style="1" bestFit="1" customWidth="1"/>
    <col min="4610" max="4610" width="3.125" style="1"/>
    <col min="4611" max="4611" width="3.5" style="1" bestFit="1" customWidth="1"/>
    <col min="4612" max="4864" width="3.125" style="1"/>
    <col min="4865" max="4865" width="3.5" style="1" bestFit="1" customWidth="1"/>
    <col min="4866" max="4866" width="3.125" style="1"/>
    <col min="4867" max="4867" width="3.5" style="1" bestFit="1" customWidth="1"/>
    <col min="4868" max="5120" width="3.125" style="1"/>
    <col min="5121" max="5121" width="3.5" style="1" bestFit="1" customWidth="1"/>
    <col min="5122" max="5122" width="3.125" style="1"/>
    <col min="5123" max="5123" width="3.5" style="1" bestFit="1" customWidth="1"/>
    <col min="5124" max="5376" width="3.125" style="1"/>
    <col min="5377" max="5377" width="3.5" style="1" bestFit="1" customWidth="1"/>
    <col min="5378" max="5378" width="3.125" style="1"/>
    <col min="5379" max="5379" width="3.5" style="1" bestFit="1" customWidth="1"/>
    <col min="5380" max="5632" width="3.125" style="1"/>
    <col min="5633" max="5633" width="3.5" style="1" bestFit="1" customWidth="1"/>
    <col min="5634" max="5634" width="3.125" style="1"/>
    <col min="5635" max="5635" width="3.5" style="1" bestFit="1" customWidth="1"/>
    <col min="5636" max="5888" width="3.125" style="1"/>
    <col min="5889" max="5889" width="3.5" style="1" bestFit="1" customWidth="1"/>
    <col min="5890" max="5890" width="3.125" style="1"/>
    <col min="5891" max="5891" width="3.5" style="1" bestFit="1" customWidth="1"/>
    <col min="5892" max="6144" width="3.125" style="1"/>
    <col min="6145" max="6145" width="3.5" style="1" bestFit="1" customWidth="1"/>
    <col min="6146" max="6146" width="3.125" style="1"/>
    <col min="6147" max="6147" width="3.5" style="1" bestFit="1" customWidth="1"/>
    <col min="6148" max="6400" width="3.125" style="1"/>
    <col min="6401" max="6401" width="3.5" style="1" bestFit="1" customWidth="1"/>
    <col min="6402" max="6402" width="3.125" style="1"/>
    <col min="6403" max="6403" width="3.5" style="1" bestFit="1" customWidth="1"/>
    <col min="6404" max="6656" width="3.125" style="1"/>
    <col min="6657" max="6657" width="3.5" style="1" bestFit="1" customWidth="1"/>
    <col min="6658" max="6658" width="3.125" style="1"/>
    <col min="6659" max="6659" width="3.5" style="1" bestFit="1" customWidth="1"/>
    <col min="6660" max="6912" width="3.125" style="1"/>
    <col min="6913" max="6913" width="3.5" style="1" bestFit="1" customWidth="1"/>
    <col min="6914" max="6914" width="3.125" style="1"/>
    <col min="6915" max="6915" width="3.5" style="1" bestFit="1" customWidth="1"/>
    <col min="6916" max="7168" width="3.125" style="1"/>
    <col min="7169" max="7169" width="3.5" style="1" bestFit="1" customWidth="1"/>
    <col min="7170" max="7170" width="3.125" style="1"/>
    <col min="7171" max="7171" width="3.5" style="1" bestFit="1" customWidth="1"/>
    <col min="7172" max="7424" width="3.125" style="1"/>
    <col min="7425" max="7425" width="3.5" style="1" bestFit="1" customWidth="1"/>
    <col min="7426" max="7426" width="3.125" style="1"/>
    <col min="7427" max="7427" width="3.5" style="1" bestFit="1" customWidth="1"/>
    <col min="7428" max="7680" width="3.125" style="1"/>
    <col min="7681" max="7681" width="3.5" style="1" bestFit="1" customWidth="1"/>
    <col min="7682" max="7682" width="3.125" style="1"/>
    <col min="7683" max="7683" width="3.5" style="1" bestFit="1" customWidth="1"/>
    <col min="7684" max="7936" width="3.125" style="1"/>
    <col min="7937" max="7937" width="3.5" style="1" bestFit="1" customWidth="1"/>
    <col min="7938" max="7938" width="3.125" style="1"/>
    <col min="7939" max="7939" width="3.5" style="1" bestFit="1" customWidth="1"/>
    <col min="7940" max="8192" width="3.125" style="1"/>
    <col min="8193" max="8193" width="3.5" style="1" bestFit="1" customWidth="1"/>
    <col min="8194" max="8194" width="3.125" style="1"/>
    <col min="8195" max="8195" width="3.5" style="1" bestFit="1" customWidth="1"/>
    <col min="8196" max="8448" width="3.125" style="1"/>
    <col min="8449" max="8449" width="3.5" style="1" bestFit="1" customWidth="1"/>
    <col min="8450" max="8450" width="3.125" style="1"/>
    <col min="8451" max="8451" width="3.5" style="1" bestFit="1" customWidth="1"/>
    <col min="8452" max="8704" width="3.125" style="1"/>
    <col min="8705" max="8705" width="3.5" style="1" bestFit="1" customWidth="1"/>
    <col min="8706" max="8706" width="3.125" style="1"/>
    <col min="8707" max="8707" width="3.5" style="1" bestFit="1" customWidth="1"/>
    <col min="8708" max="8960" width="3.125" style="1"/>
    <col min="8961" max="8961" width="3.5" style="1" bestFit="1" customWidth="1"/>
    <col min="8962" max="8962" width="3.125" style="1"/>
    <col min="8963" max="8963" width="3.5" style="1" bestFit="1" customWidth="1"/>
    <col min="8964" max="9216" width="3.125" style="1"/>
    <col min="9217" max="9217" width="3.5" style="1" bestFit="1" customWidth="1"/>
    <col min="9218" max="9218" width="3.125" style="1"/>
    <col min="9219" max="9219" width="3.5" style="1" bestFit="1" customWidth="1"/>
    <col min="9220" max="9472" width="3.125" style="1"/>
    <col min="9473" max="9473" width="3.5" style="1" bestFit="1" customWidth="1"/>
    <col min="9474" max="9474" width="3.125" style="1"/>
    <col min="9475" max="9475" width="3.5" style="1" bestFit="1" customWidth="1"/>
    <col min="9476" max="9728" width="3.125" style="1"/>
    <col min="9729" max="9729" width="3.5" style="1" bestFit="1" customWidth="1"/>
    <col min="9730" max="9730" width="3.125" style="1"/>
    <col min="9731" max="9731" width="3.5" style="1" bestFit="1" customWidth="1"/>
    <col min="9732" max="9984" width="3.125" style="1"/>
    <col min="9985" max="9985" width="3.5" style="1" bestFit="1" customWidth="1"/>
    <col min="9986" max="9986" width="3.125" style="1"/>
    <col min="9987" max="9987" width="3.5" style="1" bestFit="1" customWidth="1"/>
    <col min="9988" max="10240" width="3.125" style="1"/>
    <col min="10241" max="10241" width="3.5" style="1" bestFit="1" customWidth="1"/>
    <col min="10242" max="10242" width="3.125" style="1"/>
    <col min="10243" max="10243" width="3.5" style="1" bestFit="1" customWidth="1"/>
    <col min="10244" max="10496" width="3.125" style="1"/>
    <col min="10497" max="10497" width="3.5" style="1" bestFit="1" customWidth="1"/>
    <col min="10498" max="10498" width="3.125" style="1"/>
    <col min="10499" max="10499" width="3.5" style="1" bestFit="1" customWidth="1"/>
    <col min="10500" max="10752" width="3.125" style="1"/>
    <col min="10753" max="10753" width="3.5" style="1" bestFit="1" customWidth="1"/>
    <col min="10754" max="10754" width="3.125" style="1"/>
    <col min="10755" max="10755" width="3.5" style="1" bestFit="1" customWidth="1"/>
    <col min="10756" max="11008" width="3.125" style="1"/>
    <col min="11009" max="11009" width="3.5" style="1" bestFit="1" customWidth="1"/>
    <col min="11010" max="11010" width="3.125" style="1"/>
    <col min="11011" max="11011" width="3.5" style="1" bestFit="1" customWidth="1"/>
    <col min="11012" max="11264" width="3.125" style="1"/>
    <col min="11265" max="11265" width="3.5" style="1" bestFit="1" customWidth="1"/>
    <col min="11266" max="11266" width="3.125" style="1"/>
    <col min="11267" max="11267" width="3.5" style="1" bestFit="1" customWidth="1"/>
    <col min="11268" max="11520" width="3.125" style="1"/>
    <col min="11521" max="11521" width="3.5" style="1" bestFit="1" customWidth="1"/>
    <col min="11522" max="11522" width="3.125" style="1"/>
    <col min="11523" max="11523" width="3.5" style="1" bestFit="1" customWidth="1"/>
    <col min="11524" max="11776" width="3.125" style="1"/>
    <col min="11777" max="11777" width="3.5" style="1" bestFit="1" customWidth="1"/>
    <col min="11778" max="11778" width="3.125" style="1"/>
    <col min="11779" max="11779" width="3.5" style="1" bestFit="1" customWidth="1"/>
    <col min="11780" max="12032" width="3.125" style="1"/>
    <col min="12033" max="12033" width="3.5" style="1" bestFit="1" customWidth="1"/>
    <col min="12034" max="12034" width="3.125" style="1"/>
    <col min="12035" max="12035" width="3.5" style="1" bestFit="1" customWidth="1"/>
    <col min="12036" max="12288" width="3.125" style="1"/>
    <col min="12289" max="12289" width="3.5" style="1" bestFit="1" customWidth="1"/>
    <col min="12290" max="12290" width="3.125" style="1"/>
    <col min="12291" max="12291" width="3.5" style="1" bestFit="1" customWidth="1"/>
    <col min="12292" max="12544" width="3.125" style="1"/>
    <col min="12545" max="12545" width="3.5" style="1" bestFit="1" customWidth="1"/>
    <col min="12546" max="12546" width="3.125" style="1"/>
    <col min="12547" max="12547" width="3.5" style="1" bestFit="1" customWidth="1"/>
    <col min="12548" max="12800" width="3.125" style="1"/>
    <col min="12801" max="12801" width="3.5" style="1" bestFit="1" customWidth="1"/>
    <col min="12802" max="12802" width="3.125" style="1"/>
    <col min="12803" max="12803" width="3.5" style="1" bestFit="1" customWidth="1"/>
    <col min="12804" max="13056" width="3.125" style="1"/>
    <col min="13057" max="13057" width="3.5" style="1" bestFit="1" customWidth="1"/>
    <col min="13058" max="13058" width="3.125" style="1"/>
    <col min="13059" max="13059" width="3.5" style="1" bestFit="1" customWidth="1"/>
    <col min="13060" max="13312" width="3.125" style="1"/>
    <col min="13313" max="13313" width="3.5" style="1" bestFit="1" customWidth="1"/>
    <col min="13314" max="13314" width="3.125" style="1"/>
    <col min="13315" max="13315" width="3.5" style="1" bestFit="1" customWidth="1"/>
    <col min="13316" max="13568" width="3.125" style="1"/>
    <col min="13569" max="13569" width="3.5" style="1" bestFit="1" customWidth="1"/>
    <col min="13570" max="13570" width="3.125" style="1"/>
    <col min="13571" max="13571" width="3.5" style="1" bestFit="1" customWidth="1"/>
    <col min="13572" max="13824" width="3.125" style="1"/>
    <col min="13825" max="13825" width="3.5" style="1" bestFit="1" customWidth="1"/>
    <col min="13826" max="13826" width="3.125" style="1"/>
    <col min="13827" max="13827" width="3.5" style="1" bestFit="1" customWidth="1"/>
    <col min="13828" max="14080" width="3.125" style="1"/>
    <col min="14081" max="14081" width="3.5" style="1" bestFit="1" customWidth="1"/>
    <col min="14082" max="14082" width="3.125" style="1"/>
    <col min="14083" max="14083" width="3.5" style="1" bestFit="1" customWidth="1"/>
    <col min="14084" max="14336" width="3.125" style="1"/>
    <col min="14337" max="14337" width="3.5" style="1" bestFit="1" customWidth="1"/>
    <col min="14338" max="14338" width="3.125" style="1"/>
    <col min="14339" max="14339" width="3.5" style="1" bestFit="1" customWidth="1"/>
    <col min="14340" max="14592" width="3.125" style="1"/>
    <col min="14593" max="14593" width="3.5" style="1" bestFit="1" customWidth="1"/>
    <col min="14594" max="14594" width="3.125" style="1"/>
    <col min="14595" max="14595" width="3.5" style="1" bestFit="1" customWidth="1"/>
    <col min="14596" max="14848" width="3.125" style="1"/>
    <col min="14849" max="14849" width="3.5" style="1" bestFit="1" customWidth="1"/>
    <col min="14850" max="14850" width="3.125" style="1"/>
    <col min="14851" max="14851" width="3.5" style="1" bestFit="1" customWidth="1"/>
    <col min="14852" max="15104" width="3.125" style="1"/>
    <col min="15105" max="15105" width="3.5" style="1" bestFit="1" customWidth="1"/>
    <col min="15106" max="15106" width="3.125" style="1"/>
    <col min="15107" max="15107" width="3.5" style="1" bestFit="1" customWidth="1"/>
    <col min="15108" max="15360" width="3.125" style="1"/>
    <col min="15361" max="15361" width="3.5" style="1" bestFit="1" customWidth="1"/>
    <col min="15362" max="15362" width="3.125" style="1"/>
    <col min="15363" max="15363" width="3.5" style="1" bestFit="1" customWidth="1"/>
    <col min="15364" max="15616" width="3.125" style="1"/>
    <col min="15617" max="15617" width="3.5" style="1" bestFit="1" customWidth="1"/>
    <col min="15618" max="15618" width="3.125" style="1"/>
    <col min="15619" max="15619" width="3.5" style="1" bestFit="1" customWidth="1"/>
    <col min="15620" max="15872" width="3.125" style="1"/>
    <col min="15873" max="15873" width="3.5" style="1" bestFit="1" customWidth="1"/>
    <col min="15874" max="15874" width="3.125" style="1"/>
    <col min="15875" max="15875" width="3.5" style="1" bestFit="1" customWidth="1"/>
    <col min="15876" max="16128" width="3.125" style="1"/>
    <col min="16129" max="16129" width="3.5" style="1" bestFit="1" customWidth="1"/>
    <col min="16130" max="16130" width="3.125" style="1"/>
    <col min="16131" max="16131" width="3.5" style="1" bestFit="1" customWidth="1"/>
    <col min="16132" max="16384" width="3.125" style="1"/>
  </cols>
  <sheetData>
    <row r="1" spans="1:28" s="10" customFormat="1" ht="18.75" customHeight="1">
      <c r="A1" s="249" t="s">
        <v>416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</row>
    <row r="2" spans="1:28" ht="18.75" customHeight="1">
      <c r="AB2" s="28" t="s">
        <v>417</v>
      </c>
    </row>
    <row r="3" spans="1:28" ht="18.75" customHeight="1">
      <c r="A3" s="226" t="s">
        <v>73</v>
      </c>
      <c r="B3" s="226"/>
      <c r="C3" s="226"/>
      <c r="D3" s="223"/>
      <c r="E3" s="223" t="s">
        <v>2</v>
      </c>
      <c r="F3" s="223"/>
      <c r="G3" s="223"/>
      <c r="H3" s="223"/>
      <c r="I3" s="223"/>
      <c r="J3" s="223"/>
      <c r="K3" s="223" t="s">
        <v>76</v>
      </c>
      <c r="L3" s="223"/>
      <c r="M3" s="223"/>
      <c r="N3" s="223"/>
      <c r="O3" s="223"/>
      <c r="P3" s="223"/>
      <c r="Q3" s="223"/>
      <c r="R3" s="223"/>
      <c r="S3" s="223"/>
      <c r="T3" s="223"/>
      <c r="U3" s="223" t="s">
        <v>418</v>
      </c>
      <c r="V3" s="223"/>
      <c r="W3" s="223"/>
      <c r="X3" s="223"/>
      <c r="Y3" s="223" t="s">
        <v>419</v>
      </c>
      <c r="Z3" s="223"/>
      <c r="AA3" s="223"/>
      <c r="AB3" s="224"/>
    </row>
    <row r="4" spans="1:28" ht="18.75" customHeight="1">
      <c r="A4" s="226"/>
      <c r="B4" s="226"/>
      <c r="C4" s="226"/>
      <c r="D4" s="223"/>
      <c r="E4" s="223"/>
      <c r="F4" s="223"/>
      <c r="G4" s="223"/>
      <c r="H4" s="223"/>
      <c r="I4" s="223"/>
      <c r="J4" s="223"/>
      <c r="K4" s="223" t="s">
        <v>293</v>
      </c>
      <c r="L4" s="223"/>
      <c r="M4" s="223"/>
      <c r="N4" s="223"/>
      <c r="O4" s="223" t="s">
        <v>13</v>
      </c>
      <c r="P4" s="223"/>
      <c r="Q4" s="223"/>
      <c r="R4" s="223" t="s">
        <v>14</v>
      </c>
      <c r="S4" s="223"/>
      <c r="T4" s="223"/>
      <c r="U4" s="223"/>
      <c r="V4" s="223"/>
      <c r="W4" s="223"/>
      <c r="X4" s="223"/>
      <c r="Y4" s="409" t="s">
        <v>420</v>
      </c>
      <c r="Z4" s="409"/>
      <c r="AA4" s="409"/>
      <c r="AB4" s="410"/>
    </row>
    <row r="5" spans="1:28" ht="18.75" customHeight="1">
      <c r="D5" s="37"/>
      <c r="E5" s="281" t="s">
        <v>78</v>
      </c>
      <c r="F5" s="236"/>
      <c r="G5" s="236"/>
      <c r="H5" s="236"/>
      <c r="I5" s="236"/>
      <c r="J5" s="236"/>
      <c r="K5" s="236" t="s">
        <v>421</v>
      </c>
      <c r="L5" s="236"/>
      <c r="M5" s="236"/>
      <c r="N5" s="236"/>
      <c r="O5" s="236" t="s">
        <v>80</v>
      </c>
      <c r="P5" s="236"/>
      <c r="Q5" s="236"/>
      <c r="R5" s="236" t="s">
        <v>80</v>
      </c>
      <c r="S5" s="236"/>
      <c r="T5" s="236"/>
      <c r="U5" s="236" t="s">
        <v>422</v>
      </c>
      <c r="V5" s="236"/>
      <c r="W5" s="236"/>
      <c r="X5" s="236"/>
      <c r="Y5" s="236" t="s">
        <v>80</v>
      </c>
      <c r="Z5" s="236"/>
      <c r="AA5" s="236"/>
      <c r="AB5" s="236"/>
    </row>
    <row r="6" spans="1:28" ht="18.75" customHeight="1">
      <c r="A6" s="230" t="s">
        <v>85</v>
      </c>
      <c r="B6" s="230"/>
      <c r="C6" s="28">
        <v>40</v>
      </c>
      <c r="D6" s="43" t="s">
        <v>1</v>
      </c>
      <c r="E6" s="406">
        <v>10730</v>
      </c>
      <c r="F6" s="407"/>
      <c r="G6" s="407"/>
      <c r="H6" s="407"/>
      <c r="I6" s="407"/>
      <c r="J6" s="407"/>
      <c r="K6" s="387">
        <v>47825</v>
      </c>
      <c r="L6" s="387"/>
      <c r="M6" s="387"/>
      <c r="N6" s="387"/>
      <c r="O6" s="387">
        <v>23410</v>
      </c>
      <c r="P6" s="387"/>
      <c r="Q6" s="387"/>
      <c r="R6" s="387">
        <v>24415</v>
      </c>
      <c r="S6" s="387"/>
      <c r="T6" s="387"/>
      <c r="U6" s="387">
        <v>357</v>
      </c>
      <c r="V6" s="387"/>
      <c r="W6" s="387"/>
      <c r="X6" s="387"/>
      <c r="Y6" s="408">
        <v>4.5</v>
      </c>
      <c r="Z6" s="408"/>
      <c r="AA6" s="408"/>
      <c r="AB6" s="408"/>
    </row>
    <row r="7" spans="1:28" ht="18.75" customHeight="1">
      <c r="A7" s="28"/>
      <c r="B7" s="28"/>
      <c r="C7" s="28">
        <v>45</v>
      </c>
      <c r="D7" s="60"/>
      <c r="E7" s="406">
        <v>12717</v>
      </c>
      <c r="F7" s="407"/>
      <c r="G7" s="407"/>
      <c r="H7" s="407"/>
      <c r="I7" s="407"/>
      <c r="J7" s="407"/>
      <c r="K7" s="387">
        <v>52066</v>
      </c>
      <c r="L7" s="387"/>
      <c r="M7" s="387"/>
      <c r="N7" s="387"/>
      <c r="O7" s="387">
        <v>25723</v>
      </c>
      <c r="P7" s="387"/>
      <c r="Q7" s="387"/>
      <c r="R7" s="387">
        <v>26343</v>
      </c>
      <c r="S7" s="387"/>
      <c r="T7" s="387"/>
      <c r="U7" s="387">
        <v>388</v>
      </c>
      <c r="V7" s="387"/>
      <c r="W7" s="387"/>
      <c r="X7" s="387"/>
      <c r="Y7" s="408">
        <v>4.0999999999999996</v>
      </c>
      <c r="Z7" s="408"/>
      <c r="AA7" s="408"/>
      <c r="AB7" s="408"/>
    </row>
    <row r="8" spans="1:28" ht="18.75" customHeight="1">
      <c r="A8" s="28"/>
      <c r="B8" s="28"/>
      <c r="C8" s="28">
        <v>50</v>
      </c>
      <c r="D8" s="60"/>
      <c r="E8" s="406">
        <v>14372</v>
      </c>
      <c r="F8" s="407"/>
      <c r="G8" s="407"/>
      <c r="H8" s="407"/>
      <c r="I8" s="407"/>
      <c r="J8" s="407"/>
      <c r="K8" s="387">
        <v>55926</v>
      </c>
      <c r="L8" s="387"/>
      <c r="M8" s="387"/>
      <c r="N8" s="387"/>
      <c r="O8" s="387">
        <v>27798</v>
      </c>
      <c r="P8" s="387"/>
      <c r="Q8" s="387"/>
      <c r="R8" s="387">
        <v>28128</v>
      </c>
      <c r="S8" s="387"/>
      <c r="T8" s="387"/>
      <c r="U8" s="387">
        <v>417</v>
      </c>
      <c r="V8" s="387"/>
      <c r="W8" s="387"/>
      <c r="X8" s="387"/>
      <c r="Y8" s="408">
        <v>3.9</v>
      </c>
      <c r="Z8" s="408"/>
      <c r="AA8" s="408"/>
      <c r="AB8" s="408"/>
    </row>
    <row r="9" spans="1:28" ht="18.75" customHeight="1">
      <c r="A9" s="28"/>
      <c r="B9" s="28"/>
      <c r="C9" s="28">
        <v>55</v>
      </c>
      <c r="D9" s="60"/>
      <c r="E9" s="406">
        <v>16673</v>
      </c>
      <c r="F9" s="407"/>
      <c r="G9" s="407"/>
      <c r="H9" s="407"/>
      <c r="I9" s="407"/>
      <c r="J9" s="407"/>
      <c r="K9" s="387">
        <v>61179</v>
      </c>
      <c r="L9" s="387"/>
      <c r="M9" s="387"/>
      <c r="N9" s="387"/>
      <c r="O9" s="387">
        <v>30482</v>
      </c>
      <c r="P9" s="387"/>
      <c r="Q9" s="387"/>
      <c r="R9" s="387">
        <v>30697</v>
      </c>
      <c r="S9" s="387"/>
      <c r="T9" s="387"/>
      <c r="U9" s="387">
        <v>456</v>
      </c>
      <c r="V9" s="387"/>
      <c r="W9" s="387"/>
      <c r="X9" s="387"/>
      <c r="Y9" s="408">
        <v>3.7</v>
      </c>
      <c r="Z9" s="408"/>
      <c r="AA9" s="408"/>
      <c r="AB9" s="408"/>
    </row>
    <row r="10" spans="1:28" ht="18.75" customHeight="1">
      <c r="A10" s="28"/>
      <c r="B10" s="28"/>
      <c r="C10" s="28">
        <v>60</v>
      </c>
      <c r="D10" s="60"/>
      <c r="E10" s="406">
        <v>18430</v>
      </c>
      <c r="F10" s="407"/>
      <c r="G10" s="407"/>
      <c r="H10" s="407"/>
      <c r="I10" s="407"/>
      <c r="J10" s="407"/>
      <c r="K10" s="387">
        <v>66550</v>
      </c>
      <c r="L10" s="387"/>
      <c r="M10" s="387"/>
      <c r="N10" s="387"/>
      <c r="O10" s="387">
        <v>33123</v>
      </c>
      <c r="P10" s="387"/>
      <c r="Q10" s="387"/>
      <c r="R10" s="387">
        <v>33427</v>
      </c>
      <c r="S10" s="387"/>
      <c r="T10" s="387"/>
      <c r="U10" s="387">
        <v>496</v>
      </c>
      <c r="V10" s="387"/>
      <c r="W10" s="387"/>
      <c r="X10" s="387"/>
      <c r="Y10" s="408">
        <v>3.6</v>
      </c>
      <c r="Z10" s="408"/>
      <c r="AA10" s="408"/>
      <c r="AB10" s="408"/>
    </row>
    <row r="11" spans="1:28" ht="18.75" customHeight="1">
      <c r="A11" s="28"/>
      <c r="B11" s="28"/>
      <c r="C11" s="28">
        <v>2</v>
      </c>
      <c r="D11" s="60"/>
      <c r="E11" s="406">
        <v>21558</v>
      </c>
      <c r="F11" s="407"/>
      <c r="G11" s="407"/>
      <c r="H11" s="407"/>
      <c r="I11" s="407"/>
      <c r="J11" s="407"/>
      <c r="K11" s="387">
        <v>73214</v>
      </c>
      <c r="L11" s="387"/>
      <c r="M11" s="387"/>
      <c r="N11" s="387"/>
      <c r="O11" s="387">
        <v>36518</v>
      </c>
      <c r="P11" s="387"/>
      <c r="Q11" s="387"/>
      <c r="R11" s="387">
        <v>36696</v>
      </c>
      <c r="S11" s="387"/>
      <c r="T11" s="387"/>
      <c r="U11" s="387">
        <v>544</v>
      </c>
      <c r="V11" s="387"/>
      <c r="W11" s="387"/>
      <c r="X11" s="387"/>
      <c r="Y11" s="408">
        <v>3.4</v>
      </c>
      <c r="Z11" s="408"/>
      <c r="AA11" s="408"/>
      <c r="AB11" s="408"/>
    </row>
    <row r="12" spans="1:28" ht="18.75" customHeight="1">
      <c r="A12" s="230" t="s">
        <v>139</v>
      </c>
      <c r="B12" s="230"/>
      <c r="C12" s="28">
        <v>7</v>
      </c>
      <c r="D12" s="60"/>
      <c r="E12" s="406">
        <v>25520</v>
      </c>
      <c r="F12" s="407"/>
      <c r="G12" s="407"/>
      <c r="H12" s="407"/>
      <c r="I12" s="407"/>
      <c r="J12" s="407"/>
      <c r="K12" s="387">
        <v>80535</v>
      </c>
      <c r="L12" s="387"/>
      <c r="M12" s="387"/>
      <c r="N12" s="387"/>
      <c r="O12" s="387">
        <v>40262</v>
      </c>
      <c r="P12" s="387"/>
      <c r="Q12" s="387"/>
      <c r="R12" s="387">
        <v>40273</v>
      </c>
      <c r="S12" s="387"/>
      <c r="T12" s="387"/>
      <c r="U12" s="387">
        <v>598</v>
      </c>
      <c r="V12" s="387"/>
      <c r="W12" s="387"/>
      <c r="X12" s="387"/>
      <c r="Y12" s="408">
        <v>3.1</v>
      </c>
      <c r="Z12" s="408"/>
      <c r="AA12" s="408"/>
      <c r="AB12" s="408"/>
    </row>
    <row r="13" spans="1:28" ht="18.75" customHeight="1">
      <c r="A13" s="28"/>
      <c r="B13" s="28"/>
      <c r="C13" s="28">
        <v>12</v>
      </c>
      <c r="D13" s="60"/>
      <c r="E13" s="406">
        <v>27757</v>
      </c>
      <c r="F13" s="407"/>
      <c r="G13" s="407"/>
      <c r="H13" s="407"/>
      <c r="I13" s="407"/>
      <c r="J13" s="407"/>
      <c r="K13" s="387">
        <v>83210</v>
      </c>
      <c r="L13" s="387"/>
      <c r="M13" s="387"/>
      <c r="N13" s="387"/>
      <c r="O13" s="387">
        <v>41509</v>
      </c>
      <c r="P13" s="387"/>
      <c r="Q13" s="387"/>
      <c r="R13" s="387">
        <v>41701</v>
      </c>
      <c r="S13" s="387"/>
      <c r="T13" s="387"/>
      <c r="U13" s="387">
        <v>618</v>
      </c>
      <c r="V13" s="387"/>
      <c r="W13" s="387"/>
      <c r="X13" s="387"/>
      <c r="Y13" s="408">
        <v>3</v>
      </c>
      <c r="Z13" s="408"/>
      <c r="AA13" s="408"/>
      <c r="AB13" s="408"/>
    </row>
    <row r="14" spans="1:28" ht="18.75" customHeight="1">
      <c r="A14" s="28"/>
      <c r="B14" s="28"/>
      <c r="C14" s="28">
        <v>17</v>
      </c>
      <c r="D14" s="60"/>
      <c r="E14" s="406">
        <v>29790</v>
      </c>
      <c r="F14" s="407"/>
      <c r="G14" s="407"/>
      <c r="H14" s="407"/>
      <c r="I14" s="407"/>
      <c r="J14" s="407"/>
      <c r="K14" s="387">
        <v>84860</v>
      </c>
      <c r="L14" s="387"/>
      <c r="M14" s="387"/>
      <c r="N14" s="387"/>
      <c r="O14" s="387">
        <v>42273</v>
      </c>
      <c r="P14" s="387"/>
      <c r="Q14" s="387"/>
      <c r="R14" s="387">
        <v>42587</v>
      </c>
      <c r="S14" s="387"/>
      <c r="T14" s="387"/>
      <c r="U14" s="387">
        <v>439</v>
      </c>
      <c r="V14" s="387"/>
      <c r="W14" s="387"/>
      <c r="X14" s="387"/>
      <c r="Y14" s="408">
        <v>2.8</v>
      </c>
      <c r="Z14" s="408"/>
      <c r="AA14" s="408"/>
      <c r="AB14" s="408"/>
    </row>
    <row r="15" spans="1:28" ht="18.75" customHeight="1">
      <c r="A15" s="28"/>
      <c r="B15" s="28"/>
      <c r="C15" s="28">
        <v>22</v>
      </c>
      <c r="D15" s="60"/>
      <c r="E15" s="406">
        <v>30905</v>
      </c>
      <c r="F15" s="407"/>
      <c r="G15" s="407"/>
      <c r="H15" s="407"/>
      <c r="I15" s="407"/>
      <c r="J15" s="407"/>
      <c r="K15" s="387">
        <v>83549</v>
      </c>
      <c r="L15" s="387"/>
      <c r="M15" s="387"/>
      <c r="N15" s="387"/>
      <c r="O15" s="387">
        <v>41622</v>
      </c>
      <c r="P15" s="387"/>
      <c r="Q15" s="387"/>
      <c r="R15" s="387">
        <v>41927</v>
      </c>
      <c r="S15" s="387"/>
      <c r="T15" s="387"/>
      <c r="U15" s="387">
        <v>433</v>
      </c>
      <c r="V15" s="387"/>
      <c r="W15" s="387"/>
      <c r="X15" s="387"/>
      <c r="Y15" s="408">
        <v>2.7</v>
      </c>
      <c r="Z15" s="408"/>
      <c r="AA15" s="408"/>
      <c r="AB15" s="408"/>
    </row>
    <row r="16" spans="1:28" ht="18.75" customHeight="1">
      <c r="A16" s="28"/>
      <c r="B16" s="28"/>
      <c r="C16" s="28">
        <v>27</v>
      </c>
      <c r="D16" s="60"/>
      <c r="E16" s="406">
        <v>31749</v>
      </c>
      <c r="F16" s="407"/>
      <c r="G16" s="407"/>
      <c r="H16" s="407"/>
      <c r="I16" s="407"/>
      <c r="J16" s="407"/>
      <c r="K16" s="387">
        <v>80715</v>
      </c>
      <c r="L16" s="387"/>
      <c r="M16" s="387"/>
      <c r="N16" s="387"/>
      <c r="O16" s="387">
        <v>40564</v>
      </c>
      <c r="P16" s="387"/>
      <c r="Q16" s="387"/>
      <c r="R16" s="387">
        <v>40151</v>
      </c>
      <c r="S16" s="387"/>
      <c r="T16" s="387"/>
      <c r="U16" s="387">
        <v>418</v>
      </c>
      <c r="V16" s="387"/>
      <c r="W16" s="387"/>
      <c r="X16" s="387"/>
      <c r="Y16" s="230">
        <v>2.5</v>
      </c>
      <c r="Z16" s="230"/>
      <c r="AA16" s="230"/>
      <c r="AB16" s="230"/>
    </row>
    <row r="17" spans="1:28" ht="18.75" customHeight="1">
      <c r="A17" s="230" t="s">
        <v>128</v>
      </c>
      <c r="B17" s="230"/>
      <c r="C17" s="28">
        <v>2</v>
      </c>
      <c r="D17" s="60"/>
      <c r="E17" s="406">
        <v>33563</v>
      </c>
      <c r="F17" s="407"/>
      <c r="G17" s="407"/>
      <c r="H17" s="407"/>
      <c r="I17" s="407"/>
      <c r="J17" s="407"/>
      <c r="K17" s="387">
        <v>80361</v>
      </c>
      <c r="L17" s="387"/>
      <c r="M17" s="387"/>
      <c r="N17" s="387"/>
      <c r="O17" s="387">
        <v>40294</v>
      </c>
      <c r="P17" s="387"/>
      <c r="Q17" s="387"/>
      <c r="R17" s="387">
        <v>40067</v>
      </c>
      <c r="S17" s="387"/>
      <c r="T17" s="387"/>
      <c r="U17" s="387">
        <v>416.3</v>
      </c>
      <c r="V17" s="387"/>
      <c r="W17" s="387"/>
      <c r="X17" s="387"/>
      <c r="Y17" s="405">
        <f>K17/E17</f>
        <v>2.3943330453177607</v>
      </c>
      <c r="Z17" s="405"/>
      <c r="AA17" s="405"/>
      <c r="AB17" s="405"/>
    </row>
    <row r="18" spans="1:28" ht="18.75" customHeight="1">
      <c r="A18" s="39"/>
      <c r="B18" s="39"/>
      <c r="C18" s="39"/>
      <c r="D18" s="61"/>
      <c r="E18" s="12"/>
      <c r="F18" s="12"/>
      <c r="G18" s="12"/>
      <c r="H18" s="12"/>
      <c r="I18" s="1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12"/>
      <c r="AB18" s="12"/>
    </row>
    <row r="19" spans="1:28" ht="13.5">
      <c r="A19" s="18" t="s">
        <v>423</v>
      </c>
      <c r="B19" s="35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5"/>
      <c r="T19" s="15"/>
      <c r="Z19" s="18"/>
      <c r="AB19" s="41" t="s">
        <v>424</v>
      </c>
    </row>
    <row r="20" spans="1:28" ht="13.5">
      <c r="A20" s="1" t="s">
        <v>425</v>
      </c>
      <c r="S20" s="15"/>
      <c r="T20" s="15"/>
    </row>
    <row r="21" spans="1:28" ht="18.7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3" spans="1:28" s="10" customFormat="1" ht="18.75" customHeight="1">
      <c r="A23" s="249" t="s">
        <v>426</v>
      </c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</row>
    <row r="24" spans="1:28" ht="18.75" customHeight="1">
      <c r="V24" s="12"/>
      <c r="AB24" s="39" t="s">
        <v>427</v>
      </c>
    </row>
    <row r="25" spans="1:28" ht="18.75" customHeight="1">
      <c r="A25" s="226" t="s">
        <v>428</v>
      </c>
      <c r="B25" s="226"/>
      <c r="C25" s="226"/>
      <c r="D25" s="223"/>
      <c r="E25" s="224" t="s">
        <v>429</v>
      </c>
      <c r="F25" s="225"/>
      <c r="G25" s="226"/>
      <c r="H25" s="224" t="s">
        <v>430</v>
      </c>
      <c r="I25" s="225"/>
      <c r="J25" s="226"/>
      <c r="K25" s="224" t="s">
        <v>431</v>
      </c>
      <c r="L25" s="225"/>
      <c r="M25" s="226"/>
      <c r="N25" s="224" t="s">
        <v>432</v>
      </c>
      <c r="O25" s="225"/>
      <c r="P25" s="226"/>
      <c r="Q25" s="224" t="s">
        <v>433</v>
      </c>
      <c r="R25" s="225"/>
      <c r="S25" s="226"/>
      <c r="T25" s="224" t="s">
        <v>434</v>
      </c>
      <c r="U25" s="225"/>
      <c r="V25" s="226"/>
      <c r="W25" s="223" t="s">
        <v>28</v>
      </c>
      <c r="X25" s="223"/>
      <c r="Y25" s="224"/>
      <c r="Z25" s="223" t="s">
        <v>435</v>
      </c>
      <c r="AA25" s="223"/>
      <c r="AB25" s="224"/>
    </row>
    <row r="26" spans="1:28" ht="18.75" customHeight="1">
      <c r="A26" s="18"/>
      <c r="B26" s="18"/>
      <c r="C26" s="18"/>
      <c r="D26" s="37"/>
      <c r="E26" s="392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</row>
    <row r="27" spans="1:28" ht="18.75" customHeight="1">
      <c r="A27" s="235" t="s">
        <v>12</v>
      </c>
      <c r="B27" s="235"/>
      <c r="C27" s="235"/>
      <c r="D27" s="404"/>
      <c r="E27" s="388">
        <v>66550</v>
      </c>
      <c r="F27" s="387"/>
      <c r="G27" s="387"/>
      <c r="H27" s="387">
        <v>73214</v>
      </c>
      <c r="I27" s="387"/>
      <c r="J27" s="387"/>
      <c r="K27" s="387">
        <v>80535</v>
      </c>
      <c r="L27" s="387"/>
      <c r="M27" s="387"/>
      <c r="N27" s="387">
        <v>83210</v>
      </c>
      <c r="O27" s="387"/>
      <c r="P27" s="387"/>
      <c r="Q27" s="387">
        <v>84860</v>
      </c>
      <c r="R27" s="387"/>
      <c r="S27" s="387"/>
      <c r="T27" s="387">
        <v>83549</v>
      </c>
      <c r="U27" s="387"/>
      <c r="V27" s="387"/>
      <c r="W27" s="387">
        <v>80715</v>
      </c>
      <c r="X27" s="387"/>
      <c r="Y27" s="387"/>
      <c r="Z27" s="387">
        <v>80361</v>
      </c>
      <c r="AA27" s="387"/>
      <c r="AB27" s="387"/>
    </row>
    <row r="28" spans="1:28" ht="18.75" customHeight="1">
      <c r="A28" s="1">
        <v>0</v>
      </c>
      <c r="B28" s="1" t="s">
        <v>436</v>
      </c>
      <c r="C28" s="1">
        <v>14</v>
      </c>
      <c r="D28" s="20" t="s">
        <v>437</v>
      </c>
      <c r="E28" s="388">
        <v>15394</v>
      </c>
      <c r="F28" s="387"/>
      <c r="G28" s="387"/>
      <c r="H28" s="311">
        <v>13979</v>
      </c>
      <c r="I28" s="311"/>
      <c r="J28" s="311"/>
      <c r="K28" s="311">
        <v>13563</v>
      </c>
      <c r="L28" s="311"/>
      <c r="M28" s="311"/>
      <c r="N28" s="311">
        <v>12377</v>
      </c>
      <c r="O28" s="311"/>
      <c r="P28" s="311"/>
      <c r="Q28" s="311">
        <v>11151</v>
      </c>
      <c r="R28" s="311"/>
      <c r="S28" s="311"/>
      <c r="T28" s="311">
        <v>9776</v>
      </c>
      <c r="U28" s="311"/>
      <c r="V28" s="311"/>
      <c r="W28" s="311">
        <v>8693</v>
      </c>
      <c r="X28" s="311"/>
      <c r="Y28" s="311"/>
      <c r="Z28" s="311">
        <v>8424</v>
      </c>
      <c r="AA28" s="311"/>
      <c r="AB28" s="311"/>
    </row>
    <row r="29" spans="1:28" ht="18.75" customHeight="1">
      <c r="A29" s="1">
        <v>15</v>
      </c>
      <c r="B29" s="1" t="s">
        <v>436</v>
      </c>
      <c r="C29" s="1">
        <v>64</v>
      </c>
      <c r="D29" s="20" t="s">
        <v>437</v>
      </c>
      <c r="E29" s="388">
        <v>44501</v>
      </c>
      <c r="F29" s="387"/>
      <c r="G29" s="387"/>
      <c r="H29" s="311">
        <v>50681</v>
      </c>
      <c r="I29" s="311"/>
      <c r="J29" s="311"/>
      <c r="K29" s="311">
        <v>56432</v>
      </c>
      <c r="L29" s="311"/>
      <c r="M29" s="311"/>
      <c r="N29" s="311">
        <v>57755</v>
      </c>
      <c r="O29" s="311"/>
      <c r="P29" s="311"/>
      <c r="Q29" s="311">
        <v>57107</v>
      </c>
      <c r="R29" s="311"/>
      <c r="S29" s="311"/>
      <c r="T29" s="311">
        <v>54281</v>
      </c>
      <c r="U29" s="311"/>
      <c r="V29" s="311"/>
      <c r="W29" s="311">
        <v>48820</v>
      </c>
      <c r="X29" s="311"/>
      <c r="Y29" s="311"/>
      <c r="Z29" s="311">
        <v>45590</v>
      </c>
      <c r="AA29" s="311"/>
      <c r="AB29" s="311"/>
    </row>
    <row r="30" spans="1:28" ht="18.75" customHeight="1">
      <c r="A30" s="1">
        <v>65</v>
      </c>
      <c r="B30" s="1" t="s">
        <v>437</v>
      </c>
      <c r="C30" s="1" t="s">
        <v>438</v>
      </c>
      <c r="D30" s="20" t="s">
        <v>439</v>
      </c>
      <c r="E30" s="388">
        <v>6639</v>
      </c>
      <c r="F30" s="387"/>
      <c r="G30" s="387"/>
      <c r="H30" s="311">
        <v>8494</v>
      </c>
      <c r="I30" s="311"/>
      <c r="J30" s="311"/>
      <c r="K30" s="311">
        <v>10513</v>
      </c>
      <c r="L30" s="311"/>
      <c r="M30" s="311"/>
      <c r="N30" s="311">
        <v>13074</v>
      </c>
      <c r="O30" s="311"/>
      <c r="P30" s="311"/>
      <c r="Q30" s="311">
        <v>16589</v>
      </c>
      <c r="R30" s="311"/>
      <c r="S30" s="311"/>
      <c r="T30" s="311">
        <v>19410</v>
      </c>
      <c r="U30" s="311"/>
      <c r="V30" s="311"/>
      <c r="W30" s="311">
        <v>22896</v>
      </c>
      <c r="X30" s="311"/>
      <c r="Y30" s="311"/>
      <c r="Z30" s="311">
        <v>25204</v>
      </c>
      <c r="AA30" s="311"/>
      <c r="AB30" s="311"/>
    </row>
    <row r="31" spans="1:28" ht="18.75" customHeight="1">
      <c r="A31" s="3"/>
      <c r="B31" s="3"/>
      <c r="C31" s="3"/>
      <c r="D31" s="31"/>
      <c r="E31" s="388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7"/>
      <c r="R31" s="387"/>
      <c r="S31" s="387"/>
      <c r="T31" s="387"/>
      <c r="U31" s="387"/>
      <c r="V31" s="387"/>
      <c r="W31" s="387"/>
      <c r="X31" s="387"/>
      <c r="Y31" s="387"/>
      <c r="Z31" s="387"/>
      <c r="AA31" s="387"/>
      <c r="AB31" s="387"/>
    </row>
    <row r="32" spans="1:28" ht="18.75" customHeight="1">
      <c r="A32" s="235" t="s">
        <v>13</v>
      </c>
      <c r="B32" s="235"/>
      <c r="C32" s="235"/>
      <c r="D32" s="404"/>
      <c r="E32" s="388">
        <v>33123</v>
      </c>
      <c r="F32" s="387"/>
      <c r="G32" s="387"/>
      <c r="H32" s="387">
        <v>36518</v>
      </c>
      <c r="I32" s="387"/>
      <c r="J32" s="387"/>
      <c r="K32" s="387">
        <v>40262</v>
      </c>
      <c r="L32" s="387"/>
      <c r="M32" s="387"/>
      <c r="N32" s="387">
        <v>41509</v>
      </c>
      <c r="O32" s="387"/>
      <c r="P32" s="387"/>
      <c r="Q32" s="387">
        <v>42273</v>
      </c>
      <c r="R32" s="387"/>
      <c r="S32" s="387"/>
      <c r="T32" s="387">
        <v>41622</v>
      </c>
      <c r="U32" s="387"/>
      <c r="V32" s="387"/>
      <c r="W32" s="387">
        <v>40564</v>
      </c>
      <c r="X32" s="387"/>
      <c r="Y32" s="387"/>
      <c r="Z32" s="387">
        <v>40294</v>
      </c>
      <c r="AA32" s="387"/>
      <c r="AB32" s="387"/>
    </row>
    <row r="33" spans="1:28" ht="18.75" customHeight="1">
      <c r="A33" s="1">
        <v>0</v>
      </c>
      <c r="B33" s="1" t="s">
        <v>436</v>
      </c>
      <c r="C33" s="1">
        <v>14</v>
      </c>
      <c r="D33" s="20" t="s">
        <v>437</v>
      </c>
      <c r="E33" s="388">
        <v>7910</v>
      </c>
      <c r="F33" s="387"/>
      <c r="G33" s="387"/>
      <c r="H33" s="311">
        <v>7155</v>
      </c>
      <c r="I33" s="311"/>
      <c r="J33" s="311"/>
      <c r="K33" s="311">
        <v>6941</v>
      </c>
      <c r="L33" s="311"/>
      <c r="M33" s="311"/>
      <c r="N33" s="311">
        <v>6327</v>
      </c>
      <c r="O33" s="311"/>
      <c r="P33" s="311"/>
      <c r="Q33" s="311">
        <v>5740</v>
      </c>
      <c r="R33" s="311"/>
      <c r="S33" s="311"/>
      <c r="T33" s="311">
        <v>5072</v>
      </c>
      <c r="U33" s="311"/>
      <c r="V33" s="311"/>
      <c r="W33" s="311">
        <v>4549</v>
      </c>
      <c r="X33" s="311"/>
      <c r="Y33" s="311"/>
      <c r="Z33" s="311">
        <v>4363</v>
      </c>
      <c r="AA33" s="311"/>
      <c r="AB33" s="311"/>
    </row>
    <row r="34" spans="1:28" ht="18.75" customHeight="1">
      <c r="A34" s="1">
        <v>15</v>
      </c>
      <c r="B34" s="1" t="s">
        <v>436</v>
      </c>
      <c r="C34" s="1">
        <v>64</v>
      </c>
      <c r="D34" s="20" t="s">
        <v>437</v>
      </c>
      <c r="E34" s="388">
        <v>22440</v>
      </c>
      <c r="F34" s="387"/>
      <c r="G34" s="387"/>
      <c r="H34" s="311">
        <v>25896</v>
      </c>
      <c r="I34" s="311"/>
      <c r="J34" s="311"/>
      <c r="K34" s="311">
        <v>28924</v>
      </c>
      <c r="L34" s="311"/>
      <c r="M34" s="311"/>
      <c r="N34" s="311">
        <v>29672</v>
      </c>
      <c r="O34" s="311"/>
      <c r="P34" s="311"/>
      <c r="Q34" s="311">
        <v>29324</v>
      </c>
      <c r="R34" s="311"/>
      <c r="S34" s="311"/>
      <c r="T34" s="311">
        <v>27880</v>
      </c>
      <c r="U34" s="311"/>
      <c r="V34" s="311"/>
      <c r="W34" s="311">
        <v>25284</v>
      </c>
      <c r="X34" s="311"/>
      <c r="Y34" s="311"/>
      <c r="Z34" s="311">
        <v>23587</v>
      </c>
      <c r="AA34" s="311"/>
      <c r="AB34" s="311"/>
    </row>
    <row r="35" spans="1:28" ht="18.75" customHeight="1">
      <c r="A35" s="1">
        <v>65</v>
      </c>
      <c r="B35" s="1" t="s">
        <v>437</v>
      </c>
      <c r="C35" s="1" t="s">
        <v>438</v>
      </c>
      <c r="D35" s="20" t="s">
        <v>439</v>
      </c>
      <c r="E35" s="388">
        <v>2761</v>
      </c>
      <c r="F35" s="387"/>
      <c r="G35" s="387"/>
      <c r="H35" s="311">
        <v>3433</v>
      </c>
      <c r="I35" s="311"/>
      <c r="J35" s="311"/>
      <c r="K35" s="311">
        <v>4375</v>
      </c>
      <c r="L35" s="311"/>
      <c r="M35" s="311"/>
      <c r="N35" s="311">
        <v>5509</v>
      </c>
      <c r="O35" s="311"/>
      <c r="P35" s="311"/>
      <c r="Q35" s="311">
        <v>7201</v>
      </c>
      <c r="R35" s="311"/>
      <c r="S35" s="311"/>
      <c r="T35" s="311">
        <v>8611</v>
      </c>
      <c r="U35" s="311"/>
      <c r="V35" s="311"/>
      <c r="W35" s="311">
        <v>10485</v>
      </c>
      <c r="X35" s="311"/>
      <c r="Y35" s="311"/>
      <c r="Z35" s="311">
        <v>11664</v>
      </c>
      <c r="AA35" s="311"/>
      <c r="AB35" s="311"/>
    </row>
    <row r="36" spans="1:28" ht="18.75" customHeight="1">
      <c r="A36" s="3"/>
      <c r="B36" s="3"/>
      <c r="C36" s="3"/>
      <c r="D36" s="31"/>
      <c r="E36" s="388"/>
      <c r="F36" s="387"/>
      <c r="G36" s="387"/>
      <c r="H36" s="387"/>
      <c r="I36" s="387"/>
      <c r="J36" s="387"/>
      <c r="K36" s="387"/>
      <c r="L36" s="387"/>
      <c r="M36" s="387"/>
      <c r="N36" s="387"/>
      <c r="O36" s="387"/>
      <c r="P36" s="387"/>
      <c r="Q36" s="387"/>
      <c r="R36" s="387"/>
      <c r="S36" s="387"/>
      <c r="T36" s="387"/>
      <c r="U36" s="387"/>
      <c r="V36" s="387"/>
      <c r="W36" s="387"/>
      <c r="X36" s="387"/>
      <c r="Y36" s="387"/>
      <c r="Z36" s="387"/>
      <c r="AA36" s="387"/>
      <c r="AB36" s="387"/>
    </row>
    <row r="37" spans="1:28" ht="18.75" customHeight="1">
      <c r="A37" s="235" t="s">
        <v>14</v>
      </c>
      <c r="B37" s="235"/>
      <c r="C37" s="235"/>
      <c r="D37" s="404"/>
      <c r="E37" s="388">
        <v>33427</v>
      </c>
      <c r="F37" s="387"/>
      <c r="G37" s="387"/>
      <c r="H37" s="387">
        <v>36696</v>
      </c>
      <c r="I37" s="387"/>
      <c r="J37" s="387"/>
      <c r="K37" s="387">
        <v>40273</v>
      </c>
      <c r="L37" s="387"/>
      <c r="M37" s="387"/>
      <c r="N37" s="387">
        <v>41701</v>
      </c>
      <c r="O37" s="387"/>
      <c r="P37" s="387"/>
      <c r="Q37" s="387">
        <v>42587</v>
      </c>
      <c r="R37" s="387"/>
      <c r="S37" s="387"/>
      <c r="T37" s="387">
        <v>41927</v>
      </c>
      <c r="U37" s="387"/>
      <c r="V37" s="387"/>
      <c r="W37" s="387">
        <v>40151</v>
      </c>
      <c r="X37" s="387"/>
      <c r="Y37" s="387"/>
      <c r="Z37" s="387">
        <v>40067</v>
      </c>
      <c r="AA37" s="387"/>
      <c r="AB37" s="387"/>
    </row>
    <row r="38" spans="1:28" ht="18.75" customHeight="1">
      <c r="A38" s="1">
        <v>0</v>
      </c>
      <c r="B38" s="1" t="s">
        <v>436</v>
      </c>
      <c r="C38" s="1">
        <v>14</v>
      </c>
      <c r="D38" s="20" t="s">
        <v>437</v>
      </c>
      <c r="E38" s="388">
        <v>7484</v>
      </c>
      <c r="F38" s="387"/>
      <c r="G38" s="387"/>
      <c r="H38" s="311">
        <v>6824</v>
      </c>
      <c r="I38" s="311"/>
      <c r="J38" s="311"/>
      <c r="K38" s="311">
        <v>6622</v>
      </c>
      <c r="L38" s="311"/>
      <c r="M38" s="311"/>
      <c r="N38" s="311">
        <v>6050</v>
      </c>
      <c r="O38" s="311"/>
      <c r="P38" s="311"/>
      <c r="Q38" s="311">
        <v>5411</v>
      </c>
      <c r="R38" s="311"/>
      <c r="S38" s="311"/>
      <c r="T38" s="311">
        <v>4704</v>
      </c>
      <c r="U38" s="311"/>
      <c r="V38" s="311"/>
      <c r="W38" s="311">
        <v>4144</v>
      </c>
      <c r="X38" s="311"/>
      <c r="Y38" s="311"/>
      <c r="Z38" s="311">
        <v>4061</v>
      </c>
      <c r="AA38" s="311"/>
      <c r="AB38" s="311"/>
    </row>
    <row r="39" spans="1:28" ht="18.75" customHeight="1">
      <c r="A39" s="1">
        <v>15</v>
      </c>
      <c r="B39" s="1" t="s">
        <v>436</v>
      </c>
      <c r="C39" s="1">
        <v>64</v>
      </c>
      <c r="D39" s="20" t="s">
        <v>437</v>
      </c>
      <c r="E39" s="388">
        <v>22061</v>
      </c>
      <c r="F39" s="387"/>
      <c r="G39" s="387"/>
      <c r="H39" s="311">
        <v>24785</v>
      </c>
      <c r="I39" s="311"/>
      <c r="J39" s="311"/>
      <c r="K39" s="311">
        <v>27508</v>
      </c>
      <c r="L39" s="311"/>
      <c r="M39" s="311"/>
      <c r="N39" s="311">
        <v>28083</v>
      </c>
      <c r="O39" s="311"/>
      <c r="P39" s="311"/>
      <c r="Q39" s="311">
        <v>27783</v>
      </c>
      <c r="R39" s="311"/>
      <c r="S39" s="311"/>
      <c r="T39" s="311">
        <v>26401</v>
      </c>
      <c r="U39" s="311"/>
      <c r="V39" s="311"/>
      <c r="W39" s="311">
        <v>23536</v>
      </c>
      <c r="X39" s="311"/>
      <c r="Y39" s="311"/>
      <c r="Z39" s="311">
        <v>22003</v>
      </c>
      <c r="AA39" s="311"/>
      <c r="AB39" s="311"/>
    </row>
    <row r="40" spans="1:28" ht="18.75" customHeight="1">
      <c r="A40" s="1">
        <v>65</v>
      </c>
      <c r="B40" s="1" t="s">
        <v>437</v>
      </c>
      <c r="C40" s="1" t="s">
        <v>438</v>
      </c>
      <c r="D40" s="20" t="s">
        <v>439</v>
      </c>
      <c r="E40" s="388">
        <v>3878</v>
      </c>
      <c r="F40" s="387"/>
      <c r="G40" s="387"/>
      <c r="H40" s="311">
        <v>5061</v>
      </c>
      <c r="I40" s="311"/>
      <c r="J40" s="311"/>
      <c r="K40" s="311">
        <v>6138</v>
      </c>
      <c r="L40" s="311"/>
      <c r="M40" s="311"/>
      <c r="N40" s="311">
        <v>7565</v>
      </c>
      <c r="O40" s="311"/>
      <c r="P40" s="311"/>
      <c r="Q40" s="311">
        <v>9388</v>
      </c>
      <c r="R40" s="311"/>
      <c r="S40" s="311"/>
      <c r="T40" s="311">
        <v>10799</v>
      </c>
      <c r="U40" s="311"/>
      <c r="V40" s="311"/>
      <c r="W40" s="311">
        <v>12411</v>
      </c>
      <c r="X40" s="311"/>
      <c r="Y40" s="311"/>
      <c r="Z40" s="311">
        <v>13540</v>
      </c>
      <c r="AA40" s="311"/>
      <c r="AB40" s="311"/>
    </row>
    <row r="41" spans="1:28" ht="18.75" customHeight="1">
      <c r="A41" s="12"/>
      <c r="B41" s="12"/>
      <c r="C41" s="12"/>
      <c r="D41" s="13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8" ht="13.5">
      <c r="A42" s="246" t="s">
        <v>440</v>
      </c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15"/>
      <c r="Q42" s="15"/>
      <c r="Z42" s="18"/>
      <c r="AA42" s="18"/>
      <c r="AB42" s="41" t="s">
        <v>424</v>
      </c>
    </row>
  </sheetData>
  <mergeCells count="223">
    <mergeCell ref="A1:AB1"/>
    <mergeCell ref="A3:D4"/>
    <mergeCell ref="E3:J4"/>
    <mergeCell ref="K3:T3"/>
    <mergeCell ref="U3:X4"/>
    <mergeCell ref="Y3:AB3"/>
    <mergeCell ref="K4:N4"/>
    <mergeCell ref="O4:Q4"/>
    <mergeCell ref="R4:T4"/>
    <mergeCell ref="A6:B6"/>
    <mergeCell ref="E6:J6"/>
    <mergeCell ref="K6:N6"/>
    <mergeCell ref="O6:Q6"/>
    <mergeCell ref="R6:T6"/>
    <mergeCell ref="U6:X6"/>
    <mergeCell ref="Y4:AB4"/>
    <mergeCell ref="E5:J5"/>
    <mergeCell ref="K5:N5"/>
    <mergeCell ref="O5:Q5"/>
    <mergeCell ref="R5:T5"/>
    <mergeCell ref="U5:X5"/>
    <mergeCell ref="Y5:AB5"/>
    <mergeCell ref="E8:J8"/>
    <mergeCell ref="K8:N8"/>
    <mergeCell ref="O8:Q8"/>
    <mergeCell ref="R8:T8"/>
    <mergeCell ref="U8:X8"/>
    <mergeCell ref="Y8:AB8"/>
    <mergeCell ref="Y6:AB6"/>
    <mergeCell ref="E7:J7"/>
    <mergeCell ref="K7:N7"/>
    <mergeCell ref="O7:Q7"/>
    <mergeCell ref="R7:T7"/>
    <mergeCell ref="U7:X7"/>
    <mergeCell ref="Y7:AB7"/>
    <mergeCell ref="Y11:AB11"/>
    <mergeCell ref="E10:J10"/>
    <mergeCell ref="K10:N10"/>
    <mergeCell ref="O10:Q10"/>
    <mergeCell ref="R10:T10"/>
    <mergeCell ref="U10:X10"/>
    <mergeCell ref="Y10:AB10"/>
    <mergeCell ref="E9:J9"/>
    <mergeCell ref="K9:N9"/>
    <mergeCell ref="O9:Q9"/>
    <mergeCell ref="R9:T9"/>
    <mergeCell ref="U9:X9"/>
    <mergeCell ref="Y9:AB9"/>
    <mergeCell ref="A12:B12"/>
    <mergeCell ref="E12:J12"/>
    <mergeCell ref="K12:N12"/>
    <mergeCell ref="O12:Q12"/>
    <mergeCell ref="R12:T12"/>
    <mergeCell ref="U12:X12"/>
    <mergeCell ref="E11:J11"/>
    <mergeCell ref="K11:N11"/>
    <mergeCell ref="O11:Q11"/>
    <mergeCell ref="R11:T11"/>
    <mergeCell ref="U11:X11"/>
    <mergeCell ref="E14:J14"/>
    <mergeCell ref="K14:N14"/>
    <mergeCell ref="O14:Q14"/>
    <mergeCell ref="R14:T14"/>
    <mergeCell ref="U14:X14"/>
    <mergeCell ref="Y14:AB14"/>
    <mergeCell ref="Y12:AB12"/>
    <mergeCell ref="E13:J13"/>
    <mergeCell ref="K13:N13"/>
    <mergeCell ref="O13:Q13"/>
    <mergeCell ref="R13:T13"/>
    <mergeCell ref="U13:X13"/>
    <mergeCell ref="Y13:AB13"/>
    <mergeCell ref="E16:J16"/>
    <mergeCell ref="K16:N16"/>
    <mergeCell ref="O16:Q16"/>
    <mergeCell ref="R16:T16"/>
    <mergeCell ref="U16:X16"/>
    <mergeCell ref="Y16:AB16"/>
    <mergeCell ref="E15:J15"/>
    <mergeCell ref="K15:N15"/>
    <mergeCell ref="O15:Q15"/>
    <mergeCell ref="R15:T15"/>
    <mergeCell ref="U15:X15"/>
    <mergeCell ref="Y15:AB15"/>
    <mergeCell ref="Y17:AB17"/>
    <mergeCell ref="A23:Z23"/>
    <mergeCell ref="A25:D25"/>
    <mergeCell ref="E25:G25"/>
    <mergeCell ref="H25:J25"/>
    <mergeCell ref="K25:M25"/>
    <mergeCell ref="N25:P25"/>
    <mergeCell ref="Q25:S25"/>
    <mergeCell ref="T25:V25"/>
    <mergeCell ref="W25:Y25"/>
    <mergeCell ref="A17:B17"/>
    <mergeCell ref="E17:J17"/>
    <mergeCell ref="K17:N17"/>
    <mergeCell ref="O17:Q17"/>
    <mergeCell ref="R17:T17"/>
    <mergeCell ref="U17:X17"/>
    <mergeCell ref="A27:D27"/>
    <mergeCell ref="E27:G27"/>
    <mergeCell ref="H27:J27"/>
    <mergeCell ref="K27:M27"/>
    <mergeCell ref="N27:P27"/>
    <mergeCell ref="Q27:S27"/>
    <mergeCell ref="Z25:AB25"/>
    <mergeCell ref="E26:G26"/>
    <mergeCell ref="H26:J26"/>
    <mergeCell ref="K26:M26"/>
    <mergeCell ref="N26:P26"/>
    <mergeCell ref="Q26:S26"/>
    <mergeCell ref="T26:V26"/>
    <mergeCell ref="T27:V27"/>
    <mergeCell ref="W27:Y27"/>
    <mergeCell ref="Z27:AB27"/>
    <mergeCell ref="E28:G28"/>
    <mergeCell ref="H28:J28"/>
    <mergeCell ref="K28:M28"/>
    <mergeCell ref="N28:P28"/>
    <mergeCell ref="Q28:S28"/>
    <mergeCell ref="T28:V28"/>
    <mergeCell ref="W28:Y28"/>
    <mergeCell ref="Z28:AB28"/>
    <mergeCell ref="E29:G29"/>
    <mergeCell ref="H29:J29"/>
    <mergeCell ref="K29:M29"/>
    <mergeCell ref="N29:P29"/>
    <mergeCell ref="Q29:S29"/>
    <mergeCell ref="T29:V29"/>
    <mergeCell ref="W29:Y29"/>
    <mergeCell ref="Z29:AB29"/>
    <mergeCell ref="A32:D32"/>
    <mergeCell ref="E32:G32"/>
    <mergeCell ref="H32:J32"/>
    <mergeCell ref="K32:M32"/>
    <mergeCell ref="N32:P32"/>
    <mergeCell ref="Q32:S32"/>
    <mergeCell ref="W30:Y30"/>
    <mergeCell ref="Z30:AB30"/>
    <mergeCell ref="E31:G31"/>
    <mergeCell ref="H31:J31"/>
    <mergeCell ref="K31:M31"/>
    <mergeCell ref="N31:P31"/>
    <mergeCell ref="Q31:S31"/>
    <mergeCell ref="T31:V31"/>
    <mergeCell ref="W31:Y31"/>
    <mergeCell ref="Z31:AB31"/>
    <mergeCell ref="E30:G30"/>
    <mergeCell ref="H30:J30"/>
    <mergeCell ref="K30:M30"/>
    <mergeCell ref="N30:P30"/>
    <mergeCell ref="Q30:S30"/>
    <mergeCell ref="T30:V30"/>
    <mergeCell ref="T32:V32"/>
    <mergeCell ref="W32:Y32"/>
    <mergeCell ref="Z32:AB32"/>
    <mergeCell ref="E33:G33"/>
    <mergeCell ref="H33:J33"/>
    <mergeCell ref="K33:M33"/>
    <mergeCell ref="N33:P33"/>
    <mergeCell ref="Q33:S33"/>
    <mergeCell ref="T33:V33"/>
    <mergeCell ref="W33:Y33"/>
    <mergeCell ref="Z33:AB33"/>
    <mergeCell ref="E34:G34"/>
    <mergeCell ref="H34:J34"/>
    <mergeCell ref="K34:M34"/>
    <mergeCell ref="N34:P34"/>
    <mergeCell ref="Q34:S34"/>
    <mergeCell ref="T34:V34"/>
    <mergeCell ref="W34:Y34"/>
    <mergeCell ref="Z34:AB34"/>
    <mergeCell ref="A37:D37"/>
    <mergeCell ref="E37:G37"/>
    <mergeCell ref="H37:J37"/>
    <mergeCell ref="K37:M37"/>
    <mergeCell ref="N37:P37"/>
    <mergeCell ref="Q37:S37"/>
    <mergeCell ref="W35:Y35"/>
    <mergeCell ref="Z35:AB35"/>
    <mergeCell ref="E36:G36"/>
    <mergeCell ref="H36:J36"/>
    <mergeCell ref="K36:M36"/>
    <mergeCell ref="N36:P36"/>
    <mergeCell ref="Q36:S36"/>
    <mergeCell ref="T36:V36"/>
    <mergeCell ref="W36:Y36"/>
    <mergeCell ref="Z36:AB36"/>
    <mergeCell ref="E35:G35"/>
    <mergeCell ref="H35:J35"/>
    <mergeCell ref="K35:M35"/>
    <mergeCell ref="N35:P35"/>
    <mergeCell ref="Q35:S35"/>
    <mergeCell ref="T35:V35"/>
    <mergeCell ref="T37:V37"/>
    <mergeCell ref="W37:Y37"/>
    <mergeCell ref="Z37:AB37"/>
    <mergeCell ref="E38:G38"/>
    <mergeCell ref="H38:J38"/>
    <mergeCell ref="K38:M38"/>
    <mergeCell ref="N38:P38"/>
    <mergeCell ref="Q38:S38"/>
    <mergeCell ref="T38:V38"/>
    <mergeCell ref="W38:Y38"/>
    <mergeCell ref="Z38:AB38"/>
    <mergeCell ref="E39:G39"/>
    <mergeCell ref="H39:J39"/>
    <mergeCell ref="K39:M39"/>
    <mergeCell ref="N39:P39"/>
    <mergeCell ref="Q39:S39"/>
    <mergeCell ref="T39:V39"/>
    <mergeCell ref="W39:Y39"/>
    <mergeCell ref="Z39:AB39"/>
    <mergeCell ref="W40:Y40"/>
    <mergeCell ref="Z40:AB40"/>
    <mergeCell ref="A42:O42"/>
    <mergeCell ref="E40:G40"/>
    <mergeCell ref="H40:J40"/>
    <mergeCell ref="K40:M40"/>
    <mergeCell ref="N40:P40"/>
    <mergeCell ref="Q40:S40"/>
    <mergeCell ref="T40:V40"/>
  </mergeCells>
  <phoneticPr fontId="1"/>
  <pageMargins left="0.70866141732283472" right="0.70866141732283472" top="0.74803149606299213" bottom="0.74803149606299213" header="0.31496062992125984" footer="0.31496062992125984"/>
  <pageSetup paperSize="9" firstPageNumber="15" orientation="portrait" r:id="rId1"/>
  <headerFooter scaleWithDoc="0">
    <oddFooter>&amp;C- 28 -</oddFooter>
    <firstFooter>&amp;C- 15 -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79583-CFCA-46D0-841A-5E9F72D99BE3}">
  <sheetPr>
    <tabColor theme="0"/>
    <pageSetUpPr fitToPage="1"/>
  </sheetPr>
  <dimension ref="A1:AE110"/>
  <sheetViews>
    <sheetView topLeftCell="A40" zoomScaleNormal="100" zoomScaleSheetLayoutView="100" workbookViewId="0">
      <selection activeCell="BB5" sqref="BB5"/>
    </sheetView>
  </sheetViews>
  <sheetFormatPr defaultColWidth="3.5" defaultRowHeight="17.25" customHeight="1"/>
  <cols>
    <col min="1" max="16384" width="3.5" style="63"/>
  </cols>
  <sheetData>
    <row r="1" spans="1:31" s="64" customFormat="1" ht="21">
      <c r="A1" s="441" t="s">
        <v>441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441"/>
      <c r="AD1" s="441"/>
      <c r="AE1" s="441"/>
    </row>
    <row r="2" spans="1:31" s="65" customFormat="1" ht="17.25" customHeight="1">
      <c r="F2" s="66" ph="1"/>
      <c r="G2" s="67"/>
      <c r="H2" s="67"/>
      <c r="I2" s="67"/>
      <c r="J2" s="67"/>
      <c r="K2" s="67"/>
      <c r="L2" s="67"/>
      <c r="M2" s="67"/>
      <c r="N2" s="67"/>
      <c r="O2" s="68"/>
      <c r="P2" s="68"/>
      <c r="Q2" s="68"/>
      <c r="R2" s="69"/>
      <c r="S2" s="69"/>
      <c r="T2" s="69"/>
      <c r="U2" s="69"/>
      <c r="V2" s="70"/>
      <c r="W2" s="70"/>
      <c r="X2" s="71"/>
      <c r="Y2" s="71"/>
      <c r="Z2" s="71"/>
      <c r="AA2" s="71"/>
    </row>
    <row r="3" spans="1:31" s="72" customFormat="1" ht="17.25" customHeight="1">
      <c r="A3" s="442" t="s">
        <v>442</v>
      </c>
      <c r="B3" s="443"/>
      <c r="C3" s="443"/>
      <c r="D3" s="443"/>
      <c r="E3" s="443"/>
      <c r="F3" s="443"/>
      <c r="G3" s="444" t="s">
        <v>443</v>
      </c>
      <c r="H3" s="445"/>
      <c r="I3" s="445"/>
      <c r="J3" s="445"/>
      <c r="K3" s="445"/>
      <c r="L3" s="445"/>
      <c r="M3" s="445"/>
      <c r="N3" s="445"/>
      <c r="O3" s="445"/>
      <c r="P3" s="446" t="s">
        <v>444</v>
      </c>
      <c r="Q3" s="447"/>
      <c r="R3" s="447"/>
      <c r="S3" s="447"/>
      <c r="T3" s="447"/>
      <c r="U3" s="447"/>
      <c r="V3" s="447"/>
      <c r="W3" s="447"/>
      <c r="X3" s="448" t="s">
        <v>445</v>
      </c>
      <c r="Y3" s="448"/>
      <c r="Z3" s="448"/>
      <c r="AA3" s="448"/>
      <c r="AB3" s="443" t="s">
        <v>446</v>
      </c>
      <c r="AC3" s="443"/>
      <c r="AD3" s="443"/>
      <c r="AE3" s="449"/>
    </row>
    <row r="4" spans="1:31" s="72" customFormat="1" ht="17.25" customHeight="1">
      <c r="A4" s="442"/>
      <c r="B4" s="443"/>
      <c r="C4" s="443"/>
      <c r="D4" s="443"/>
      <c r="E4" s="443"/>
      <c r="F4" s="443"/>
      <c r="G4" s="444" t="s">
        <v>447</v>
      </c>
      <c r="H4" s="445"/>
      <c r="I4" s="445"/>
      <c r="J4" s="445" t="s">
        <v>448</v>
      </c>
      <c r="K4" s="445"/>
      <c r="L4" s="445"/>
      <c r="M4" s="445" t="s">
        <v>449</v>
      </c>
      <c r="N4" s="445"/>
      <c r="O4" s="445"/>
      <c r="P4" s="436" t="s">
        <v>450</v>
      </c>
      <c r="Q4" s="436"/>
      <c r="R4" s="436"/>
      <c r="S4" s="436"/>
      <c r="T4" s="437" t="s">
        <v>451</v>
      </c>
      <c r="U4" s="437"/>
      <c r="V4" s="437"/>
      <c r="W4" s="437"/>
      <c r="X4" s="448"/>
      <c r="Y4" s="448"/>
      <c r="Z4" s="448"/>
      <c r="AA4" s="448"/>
      <c r="AB4" s="443"/>
      <c r="AC4" s="443"/>
      <c r="AD4" s="443"/>
      <c r="AE4" s="449"/>
    </row>
    <row r="5" spans="1:31" s="65" customFormat="1" ht="17.25" customHeight="1">
      <c r="F5" s="73"/>
      <c r="G5" s="438" t="s">
        <v>452</v>
      </c>
      <c r="H5" s="438"/>
      <c r="I5" s="438"/>
      <c r="J5" s="438" t="s">
        <v>453</v>
      </c>
      <c r="K5" s="438"/>
      <c r="L5" s="438"/>
      <c r="M5" s="438" t="s">
        <v>453</v>
      </c>
      <c r="N5" s="438"/>
      <c r="O5" s="438"/>
      <c r="P5" s="439" t="s">
        <v>453</v>
      </c>
      <c r="Q5" s="439"/>
      <c r="R5" s="439"/>
      <c r="S5" s="439"/>
      <c r="T5" s="440" t="s">
        <v>454</v>
      </c>
      <c r="U5" s="440"/>
      <c r="V5" s="440"/>
      <c r="W5" s="440"/>
      <c r="X5" s="450" t="s">
        <v>455</v>
      </c>
      <c r="Y5" s="450"/>
      <c r="Z5" s="450"/>
      <c r="AA5" s="450"/>
      <c r="AB5" s="451" t="s">
        <v>453</v>
      </c>
      <c r="AC5" s="451"/>
      <c r="AD5" s="451"/>
      <c r="AE5" s="451"/>
    </row>
    <row r="6" spans="1:31" s="65" customFormat="1" ht="17.25" customHeight="1">
      <c r="A6" s="74"/>
      <c r="B6" s="433" t="s">
        <v>456</v>
      </c>
      <c r="C6" s="433"/>
      <c r="D6" s="433"/>
      <c r="E6" s="433"/>
      <c r="F6" s="73"/>
      <c r="G6" s="421">
        <v>7344765</v>
      </c>
      <c r="H6" s="421"/>
      <c r="I6" s="421"/>
      <c r="J6" s="421">
        <v>3652169</v>
      </c>
      <c r="K6" s="421"/>
      <c r="L6" s="421"/>
      <c r="M6" s="421">
        <v>3692596</v>
      </c>
      <c r="N6" s="421"/>
      <c r="O6" s="421"/>
      <c r="P6" s="429">
        <v>78231</v>
      </c>
      <c r="Q6" s="429"/>
      <c r="R6" s="429"/>
      <c r="S6" s="429"/>
      <c r="T6" s="430">
        <v>1.0765899999999999</v>
      </c>
      <c r="U6" s="430"/>
      <c r="V6" s="430"/>
      <c r="W6" s="430"/>
      <c r="X6" s="434">
        <v>1934</v>
      </c>
      <c r="Y6" s="434"/>
      <c r="Z6" s="434"/>
      <c r="AA6" s="434"/>
      <c r="AB6" s="435">
        <v>161439</v>
      </c>
      <c r="AC6" s="435"/>
      <c r="AD6" s="435"/>
      <c r="AE6" s="435"/>
    </row>
    <row r="7" spans="1:31" s="65" customFormat="1" ht="17.25" customHeight="1">
      <c r="A7" s="74"/>
      <c r="B7" s="428" t="s">
        <v>457</v>
      </c>
      <c r="C7" s="428"/>
      <c r="D7" s="428"/>
      <c r="E7" s="428"/>
      <c r="F7" s="73"/>
      <c r="G7" s="421">
        <v>6856182</v>
      </c>
      <c r="H7" s="421"/>
      <c r="I7" s="421"/>
      <c r="J7" s="421">
        <v>3408332</v>
      </c>
      <c r="K7" s="421"/>
      <c r="L7" s="421"/>
      <c r="M7" s="421">
        <v>3447850</v>
      </c>
      <c r="N7" s="421"/>
      <c r="O7" s="421"/>
      <c r="P7" s="429">
        <v>95369</v>
      </c>
      <c r="Q7" s="429"/>
      <c r="R7" s="429"/>
      <c r="S7" s="429"/>
      <c r="T7" s="430">
        <v>1.4</v>
      </c>
      <c r="U7" s="430"/>
      <c r="V7" s="430"/>
      <c r="W7" s="430"/>
      <c r="X7" s="434">
        <v>2428.6176799807295</v>
      </c>
      <c r="Y7" s="434"/>
      <c r="Z7" s="434"/>
      <c r="AA7" s="434"/>
      <c r="AB7" s="435">
        <v>154141</v>
      </c>
      <c r="AC7" s="435"/>
      <c r="AD7" s="435"/>
      <c r="AE7" s="435"/>
    </row>
    <row r="8" spans="1:31" s="65" customFormat="1" ht="17.25" customHeight="1">
      <c r="B8" s="428" t="s">
        <v>458</v>
      </c>
      <c r="C8" s="428"/>
      <c r="D8" s="428"/>
      <c r="E8" s="428"/>
      <c r="F8" s="73"/>
      <c r="G8" s="421">
        <v>1324025</v>
      </c>
      <c r="H8" s="421"/>
      <c r="I8" s="421"/>
      <c r="J8" s="421">
        <v>652920</v>
      </c>
      <c r="K8" s="421"/>
      <c r="L8" s="421"/>
      <c r="M8" s="421">
        <v>671105</v>
      </c>
      <c r="N8" s="421"/>
      <c r="O8" s="421"/>
      <c r="P8" s="429">
        <v>60046</v>
      </c>
      <c r="Q8" s="429"/>
      <c r="R8" s="429"/>
      <c r="S8" s="429"/>
      <c r="T8" s="430">
        <v>4.7505499999999996</v>
      </c>
      <c r="U8" s="430"/>
      <c r="V8" s="430"/>
      <c r="W8" s="430"/>
      <c r="X8" s="431">
        <v>6089.4</v>
      </c>
      <c r="Y8" s="431"/>
      <c r="Z8" s="431"/>
      <c r="AA8" s="431"/>
      <c r="AB8" s="432">
        <v>22845</v>
      </c>
      <c r="AC8" s="432"/>
      <c r="AD8" s="432"/>
      <c r="AE8" s="432"/>
    </row>
    <row r="9" spans="1:31" s="65" customFormat="1" ht="17.25" customHeight="1">
      <c r="B9" s="75"/>
      <c r="C9" s="75"/>
      <c r="D9" s="75"/>
      <c r="E9" s="76"/>
      <c r="F9" s="73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7"/>
      <c r="U9" s="427"/>
      <c r="V9" s="427"/>
      <c r="W9" s="427"/>
      <c r="X9" s="426"/>
      <c r="Y9" s="426"/>
      <c r="Z9" s="426"/>
      <c r="AA9" s="426"/>
      <c r="AB9" s="426"/>
      <c r="AC9" s="426"/>
      <c r="AD9" s="426"/>
      <c r="AE9" s="426"/>
    </row>
    <row r="10" spans="1:31" s="65" customFormat="1" ht="17.25" customHeight="1">
      <c r="B10" s="77" t="s">
        <v>459</v>
      </c>
      <c r="C10" s="414" t="s">
        <v>460</v>
      </c>
      <c r="D10" s="414"/>
      <c r="E10" s="414"/>
      <c r="F10" s="73"/>
      <c r="G10" s="423">
        <v>354571</v>
      </c>
      <c r="H10" s="424"/>
      <c r="I10" s="424"/>
      <c r="J10" s="412">
        <v>177480</v>
      </c>
      <c r="K10" s="412"/>
      <c r="L10" s="412"/>
      <c r="M10" s="412">
        <v>177091</v>
      </c>
      <c r="N10" s="412"/>
      <c r="O10" s="412"/>
      <c r="P10" s="417">
        <v>3826</v>
      </c>
      <c r="Q10" s="417"/>
      <c r="R10" s="417"/>
      <c r="S10" s="417"/>
      <c r="T10" s="418">
        <v>1.0908199999999999</v>
      </c>
      <c r="U10" s="418"/>
      <c r="V10" s="418"/>
      <c r="W10" s="418"/>
      <c r="X10" s="411">
        <v>3249.1</v>
      </c>
      <c r="Y10" s="411"/>
      <c r="Z10" s="411"/>
      <c r="AA10" s="411"/>
      <c r="AB10" s="412">
        <v>5909</v>
      </c>
      <c r="AC10" s="412"/>
      <c r="AD10" s="412"/>
      <c r="AE10" s="412"/>
    </row>
    <row r="11" spans="1:31" s="65" customFormat="1" ht="17.25" customHeight="1">
      <c r="B11" s="77" t="s">
        <v>461</v>
      </c>
      <c r="C11" s="414" t="s">
        <v>462</v>
      </c>
      <c r="D11" s="414"/>
      <c r="E11" s="414"/>
      <c r="F11" s="73"/>
      <c r="G11" s="420">
        <v>194415</v>
      </c>
      <c r="H11" s="421"/>
      <c r="I11" s="421"/>
      <c r="J11" s="412">
        <v>97087</v>
      </c>
      <c r="K11" s="412"/>
      <c r="L11" s="412"/>
      <c r="M11" s="412">
        <v>97328</v>
      </c>
      <c r="N11" s="412"/>
      <c r="O11" s="412"/>
      <c r="P11" s="417">
        <v>-4327</v>
      </c>
      <c r="Q11" s="417"/>
      <c r="R11" s="417"/>
      <c r="S11" s="417"/>
      <c r="T11" s="418">
        <v>-2.17719</v>
      </c>
      <c r="U11" s="418"/>
      <c r="V11" s="418"/>
      <c r="W11" s="418"/>
      <c r="X11" s="411">
        <v>1216.5</v>
      </c>
      <c r="Y11" s="411"/>
      <c r="Z11" s="411"/>
      <c r="AA11" s="411"/>
      <c r="AB11" s="412">
        <v>3076</v>
      </c>
      <c r="AC11" s="412"/>
      <c r="AD11" s="412"/>
      <c r="AE11" s="412"/>
    </row>
    <row r="12" spans="1:31" s="65" customFormat="1" ht="17.25" customHeight="1">
      <c r="B12" s="77" t="s">
        <v>463</v>
      </c>
      <c r="C12" s="414" t="s">
        <v>464</v>
      </c>
      <c r="D12" s="414"/>
      <c r="E12" s="414"/>
      <c r="F12" s="73"/>
      <c r="G12" s="420">
        <v>594274</v>
      </c>
      <c r="H12" s="421"/>
      <c r="I12" s="421"/>
      <c r="J12" s="412">
        <v>299238</v>
      </c>
      <c r="K12" s="412"/>
      <c r="L12" s="412"/>
      <c r="M12" s="412">
        <v>295036</v>
      </c>
      <c r="N12" s="412"/>
      <c r="O12" s="412"/>
      <c r="P12" s="417">
        <v>16162</v>
      </c>
      <c r="Q12" s="417"/>
      <c r="R12" s="417"/>
      <c r="S12" s="417"/>
      <c r="T12" s="418">
        <v>2.7956500000000002</v>
      </c>
      <c r="U12" s="418"/>
      <c r="V12" s="418"/>
      <c r="W12" s="418"/>
      <c r="X12" s="411">
        <v>9592.7999999999993</v>
      </c>
      <c r="Y12" s="411"/>
      <c r="Z12" s="411"/>
      <c r="AA12" s="411"/>
      <c r="AB12" s="412">
        <v>31592</v>
      </c>
      <c r="AC12" s="412"/>
      <c r="AD12" s="412"/>
      <c r="AE12" s="412"/>
    </row>
    <row r="13" spans="1:31" s="65" customFormat="1" ht="17.25" customHeight="1">
      <c r="B13" s="77" t="s">
        <v>465</v>
      </c>
      <c r="C13" s="414" t="s">
        <v>466</v>
      </c>
      <c r="D13" s="414"/>
      <c r="E13" s="414"/>
      <c r="F13" s="73"/>
      <c r="G13" s="420">
        <v>78617</v>
      </c>
      <c r="H13" s="421"/>
      <c r="I13" s="421"/>
      <c r="J13" s="412">
        <v>38736</v>
      </c>
      <c r="K13" s="412"/>
      <c r="L13" s="412"/>
      <c r="M13" s="412">
        <v>39881</v>
      </c>
      <c r="N13" s="412"/>
      <c r="O13" s="412"/>
      <c r="P13" s="417">
        <v>-3496</v>
      </c>
      <c r="Q13" s="417"/>
      <c r="R13" s="417"/>
      <c r="S13" s="417"/>
      <c r="T13" s="418">
        <v>-4.2575500000000002</v>
      </c>
      <c r="U13" s="418"/>
      <c r="V13" s="418"/>
      <c r="W13" s="418"/>
      <c r="X13" s="411">
        <v>1164.9000000000001</v>
      </c>
      <c r="Y13" s="411"/>
      <c r="Z13" s="411"/>
      <c r="AA13" s="411"/>
      <c r="AB13" s="412">
        <v>1417</v>
      </c>
      <c r="AC13" s="412"/>
      <c r="AD13" s="412"/>
      <c r="AE13" s="412"/>
    </row>
    <row r="14" spans="1:31" s="65" customFormat="1" ht="17.25" customHeight="1">
      <c r="B14" s="77" t="s">
        <v>467</v>
      </c>
      <c r="C14" s="414" t="s">
        <v>468</v>
      </c>
      <c r="D14" s="414"/>
      <c r="E14" s="414"/>
      <c r="F14" s="73"/>
      <c r="G14" s="420">
        <v>59674</v>
      </c>
      <c r="H14" s="421"/>
      <c r="I14" s="421"/>
      <c r="J14" s="412">
        <v>29068</v>
      </c>
      <c r="K14" s="412"/>
      <c r="L14" s="412"/>
      <c r="M14" s="412">
        <v>30606</v>
      </c>
      <c r="N14" s="412"/>
      <c r="O14" s="412"/>
      <c r="P14" s="417">
        <v>-3881</v>
      </c>
      <c r="Q14" s="417"/>
      <c r="R14" s="417"/>
      <c r="S14" s="417"/>
      <c r="T14" s="418">
        <v>-6.1065199999999997</v>
      </c>
      <c r="U14" s="418"/>
      <c r="V14" s="418"/>
      <c r="W14" s="418"/>
      <c r="X14" s="411">
        <v>103.3</v>
      </c>
      <c r="Y14" s="411"/>
      <c r="Z14" s="411"/>
      <c r="AA14" s="411"/>
      <c r="AB14" s="412">
        <v>511</v>
      </c>
      <c r="AC14" s="412"/>
      <c r="AD14" s="412"/>
      <c r="AE14" s="412"/>
    </row>
    <row r="15" spans="1:31" s="65" customFormat="1" ht="17.25" customHeight="1">
      <c r="B15" s="77"/>
      <c r="C15" s="422"/>
      <c r="D15" s="422"/>
      <c r="E15" s="422"/>
      <c r="F15" s="73"/>
      <c r="G15" s="425"/>
      <c r="H15" s="426"/>
      <c r="I15" s="426"/>
      <c r="J15" s="412"/>
      <c r="K15" s="412"/>
      <c r="L15" s="412"/>
      <c r="M15" s="412"/>
      <c r="N15" s="412"/>
      <c r="O15" s="412"/>
      <c r="P15" s="417"/>
      <c r="Q15" s="417"/>
      <c r="R15" s="417"/>
      <c r="S15" s="417"/>
      <c r="T15" s="418"/>
      <c r="U15" s="418"/>
      <c r="V15" s="418"/>
      <c r="W15" s="418"/>
      <c r="X15" s="411"/>
      <c r="Y15" s="411"/>
      <c r="Z15" s="411"/>
      <c r="AA15" s="411"/>
      <c r="AB15" s="412"/>
      <c r="AC15" s="412"/>
      <c r="AD15" s="412"/>
      <c r="AE15" s="412"/>
    </row>
    <row r="16" spans="1:31" s="65" customFormat="1" ht="17.25" customHeight="1">
      <c r="B16" s="77" t="s">
        <v>469</v>
      </c>
      <c r="C16" s="414" t="s">
        <v>470</v>
      </c>
      <c r="D16" s="414"/>
      <c r="E16" s="414"/>
      <c r="F16" s="73"/>
      <c r="G16" s="420">
        <v>342464</v>
      </c>
      <c r="H16" s="421"/>
      <c r="I16" s="421"/>
      <c r="J16" s="412">
        <v>168197</v>
      </c>
      <c r="K16" s="412"/>
      <c r="L16" s="412"/>
      <c r="M16" s="412">
        <v>174267</v>
      </c>
      <c r="N16" s="412"/>
      <c r="O16" s="412"/>
      <c r="P16" s="417">
        <v>2078</v>
      </c>
      <c r="Q16" s="417"/>
      <c r="R16" s="417"/>
      <c r="S16" s="417"/>
      <c r="T16" s="418">
        <v>0.61048000000000002</v>
      </c>
      <c r="U16" s="418"/>
      <c r="V16" s="418"/>
      <c r="W16" s="418"/>
      <c r="X16" s="411">
        <v>4749.2</v>
      </c>
      <c r="Y16" s="411"/>
      <c r="Z16" s="411"/>
      <c r="AA16" s="411"/>
      <c r="AB16" s="412">
        <v>3865</v>
      </c>
      <c r="AC16" s="412"/>
      <c r="AD16" s="412"/>
      <c r="AE16" s="412"/>
    </row>
    <row r="17" spans="2:31" s="65" customFormat="1" ht="17.25" customHeight="1">
      <c r="B17" s="77" t="s">
        <v>471</v>
      </c>
      <c r="C17" s="414" t="s">
        <v>472</v>
      </c>
      <c r="D17" s="414"/>
      <c r="E17" s="414"/>
      <c r="F17" s="73"/>
      <c r="G17" s="423">
        <v>80361</v>
      </c>
      <c r="H17" s="424"/>
      <c r="I17" s="424"/>
      <c r="J17" s="412">
        <v>40294</v>
      </c>
      <c r="K17" s="412"/>
      <c r="L17" s="412"/>
      <c r="M17" s="412">
        <v>40067</v>
      </c>
      <c r="N17" s="412"/>
      <c r="O17" s="412"/>
      <c r="P17" s="417">
        <v>-354</v>
      </c>
      <c r="Q17" s="417"/>
      <c r="R17" s="417"/>
      <c r="S17" s="417"/>
      <c r="T17" s="418">
        <v>-0.43858000000000003</v>
      </c>
      <c r="U17" s="418"/>
      <c r="V17" s="418"/>
      <c r="W17" s="418"/>
      <c r="X17" s="411">
        <v>416.3</v>
      </c>
      <c r="Y17" s="411"/>
      <c r="Z17" s="411"/>
      <c r="AA17" s="411"/>
      <c r="AB17" s="412">
        <v>929</v>
      </c>
      <c r="AC17" s="412"/>
      <c r="AD17" s="412"/>
      <c r="AE17" s="412"/>
    </row>
    <row r="18" spans="2:31" s="65" customFormat="1" ht="17.25" customHeight="1">
      <c r="B18" s="77" t="s">
        <v>473</v>
      </c>
      <c r="C18" s="414" t="s">
        <v>474</v>
      </c>
      <c r="D18" s="414"/>
      <c r="E18" s="414"/>
      <c r="F18" s="73"/>
      <c r="G18" s="420">
        <v>111623</v>
      </c>
      <c r="H18" s="421"/>
      <c r="I18" s="421"/>
      <c r="J18" s="412">
        <v>55982</v>
      </c>
      <c r="K18" s="412"/>
      <c r="L18" s="412"/>
      <c r="M18" s="412">
        <v>55641</v>
      </c>
      <c r="N18" s="412"/>
      <c r="O18" s="412"/>
      <c r="P18" s="417">
        <v>-606</v>
      </c>
      <c r="Q18" s="417"/>
      <c r="R18" s="417"/>
      <c r="S18" s="417"/>
      <c r="T18" s="418">
        <v>-0.53996999999999995</v>
      </c>
      <c r="U18" s="418"/>
      <c r="V18" s="418"/>
      <c r="W18" s="418"/>
      <c r="X18" s="411">
        <v>837.4</v>
      </c>
      <c r="Y18" s="411"/>
      <c r="Z18" s="411"/>
      <c r="AA18" s="411"/>
      <c r="AB18" s="412">
        <v>2142</v>
      </c>
      <c r="AC18" s="412"/>
      <c r="AD18" s="412"/>
      <c r="AE18" s="412"/>
    </row>
    <row r="19" spans="2:31" s="65" customFormat="1" ht="17.25" customHeight="1">
      <c r="B19" s="77" t="s">
        <v>475</v>
      </c>
      <c r="C19" s="414" t="s">
        <v>476</v>
      </c>
      <c r="D19" s="414"/>
      <c r="E19" s="414"/>
      <c r="F19" s="73"/>
      <c r="G19" s="420">
        <v>78569</v>
      </c>
      <c r="H19" s="421"/>
      <c r="I19" s="421"/>
      <c r="J19" s="412">
        <v>39216</v>
      </c>
      <c r="K19" s="412"/>
      <c r="L19" s="412"/>
      <c r="M19" s="412">
        <v>39353</v>
      </c>
      <c r="N19" s="412"/>
      <c r="O19" s="412"/>
      <c r="P19" s="417">
        <v>688</v>
      </c>
      <c r="Q19" s="417"/>
      <c r="R19" s="417"/>
      <c r="S19" s="417"/>
      <c r="T19" s="418">
        <v>0.88339999999999996</v>
      </c>
      <c r="U19" s="418"/>
      <c r="V19" s="418"/>
      <c r="W19" s="418"/>
      <c r="X19" s="411">
        <v>876</v>
      </c>
      <c r="Y19" s="411"/>
      <c r="Z19" s="411"/>
      <c r="AA19" s="411"/>
      <c r="AB19" s="412">
        <v>2403</v>
      </c>
      <c r="AC19" s="412"/>
      <c r="AD19" s="412"/>
      <c r="AE19" s="412"/>
    </row>
    <row r="20" spans="2:31" s="65" customFormat="1" ht="17.25" customHeight="1">
      <c r="B20" s="77" t="s">
        <v>477</v>
      </c>
      <c r="C20" s="414" t="s">
        <v>478</v>
      </c>
      <c r="D20" s="414"/>
      <c r="E20" s="414"/>
      <c r="F20" s="73"/>
      <c r="G20" s="420">
        <v>91791</v>
      </c>
      <c r="H20" s="421"/>
      <c r="I20" s="421"/>
      <c r="J20" s="412">
        <v>46187</v>
      </c>
      <c r="K20" s="412"/>
      <c r="L20" s="412"/>
      <c r="M20" s="412">
        <v>45604</v>
      </c>
      <c r="N20" s="412"/>
      <c r="O20" s="412"/>
      <c r="P20" s="417">
        <v>354</v>
      </c>
      <c r="Q20" s="417"/>
      <c r="R20" s="417"/>
      <c r="S20" s="417"/>
      <c r="T20" s="418">
        <v>0.38714999999999999</v>
      </c>
      <c r="U20" s="418"/>
      <c r="V20" s="418"/>
      <c r="W20" s="418"/>
      <c r="X20" s="411">
        <v>1404.6</v>
      </c>
      <c r="Y20" s="411"/>
      <c r="Z20" s="411"/>
      <c r="AA20" s="411"/>
      <c r="AB20" s="412">
        <v>2454</v>
      </c>
      <c r="AC20" s="412"/>
      <c r="AD20" s="412"/>
      <c r="AE20" s="412"/>
    </row>
    <row r="21" spans="2:31" s="65" customFormat="1" ht="17.25" customHeight="1">
      <c r="B21" s="77"/>
      <c r="C21" s="422"/>
      <c r="D21" s="422"/>
      <c r="E21" s="422"/>
      <c r="F21" s="73"/>
      <c r="G21" s="425"/>
      <c r="H21" s="426"/>
      <c r="I21" s="426"/>
      <c r="J21" s="412"/>
      <c r="K21" s="412"/>
      <c r="L21" s="412"/>
      <c r="M21" s="412"/>
      <c r="N21" s="412"/>
      <c r="O21" s="412"/>
      <c r="P21" s="417"/>
      <c r="Q21" s="417"/>
      <c r="R21" s="417"/>
      <c r="S21" s="417"/>
      <c r="T21" s="418"/>
      <c r="U21" s="418"/>
      <c r="V21" s="418"/>
      <c r="W21" s="418"/>
      <c r="X21" s="411"/>
      <c r="Y21" s="411"/>
      <c r="Z21" s="411"/>
      <c r="AA21" s="411"/>
      <c r="AB21" s="412"/>
      <c r="AC21" s="412"/>
      <c r="AD21" s="412"/>
      <c r="AE21" s="412"/>
    </row>
    <row r="22" spans="2:31" s="65" customFormat="1" ht="17.25" customHeight="1">
      <c r="B22" s="77" t="s">
        <v>479</v>
      </c>
      <c r="C22" s="414" t="s">
        <v>480</v>
      </c>
      <c r="D22" s="414"/>
      <c r="E22" s="414"/>
      <c r="F22" s="73"/>
      <c r="G22" s="420">
        <v>229792</v>
      </c>
      <c r="H22" s="421"/>
      <c r="I22" s="421"/>
      <c r="J22" s="412">
        <v>113467</v>
      </c>
      <c r="K22" s="412"/>
      <c r="L22" s="412"/>
      <c r="M22" s="412">
        <v>116325</v>
      </c>
      <c r="N22" s="412"/>
      <c r="O22" s="412"/>
      <c r="P22" s="417">
        <v>-2917</v>
      </c>
      <c r="Q22" s="417"/>
      <c r="R22" s="417"/>
      <c r="S22" s="417"/>
      <c r="T22" s="418">
        <v>-1.2535000000000001</v>
      </c>
      <c r="U22" s="418"/>
      <c r="V22" s="418"/>
      <c r="W22" s="418"/>
      <c r="X22" s="411">
        <v>3481.7</v>
      </c>
      <c r="Y22" s="411"/>
      <c r="Z22" s="411"/>
      <c r="AA22" s="411"/>
      <c r="AB22" s="412">
        <v>3442</v>
      </c>
      <c r="AC22" s="412"/>
      <c r="AD22" s="412"/>
      <c r="AE22" s="412"/>
    </row>
    <row r="23" spans="2:31" s="65" customFormat="1" ht="17.25" customHeight="1">
      <c r="B23" s="77" t="s">
        <v>481</v>
      </c>
      <c r="C23" s="414" t="s">
        <v>482</v>
      </c>
      <c r="D23" s="414"/>
      <c r="E23" s="414"/>
      <c r="F23" s="73"/>
      <c r="G23" s="420">
        <v>148699</v>
      </c>
      <c r="H23" s="421"/>
      <c r="I23" s="421"/>
      <c r="J23" s="412">
        <v>74178</v>
      </c>
      <c r="K23" s="412"/>
      <c r="L23" s="412"/>
      <c r="M23" s="412">
        <v>74521</v>
      </c>
      <c r="N23" s="412"/>
      <c r="O23" s="412"/>
      <c r="P23" s="417">
        <v>-3706</v>
      </c>
      <c r="Q23" s="417"/>
      <c r="R23" s="417"/>
      <c r="S23" s="417"/>
      <c r="T23" s="418">
        <v>-2.4316800000000001</v>
      </c>
      <c r="U23" s="418"/>
      <c r="V23" s="418"/>
      <c r="W23" s="418"/>
      <c r="X23" s="411">
        <v>3035.3</v>
      </c>
      <c r="Y23" s="411"/>
      <c r="Z23" s="411"/>
      <c r="AA23" s="411"/>
      <c r="AB23" s="412">
        <v>2327</v>
      </c>
      <c r="AC23" s="412"/>
      <c r="AD23" s="412"/>
      <c r="AE23" s="412"/>
    </row>
    <row r="24" spans="2:31" s="65" customFormat="1" ht="17.25" customHeight="1">
      <c r="B24" s="77" t="s">
        <v>483</v>
      </c>
      <c r="C24" s="414" t="s">
        <v>484</v>
      </c>
      <c r="D24" s="414"/>
      <c r="E24" s="414"/>
      <c r="F24" s="73"/>
      <c r="G24" s="423">
        <v>52862</v>
      </c>
      <c r="H24" s="424"/>
      <c r="I24" s="424"/>
      <c r="J24" s="412">
        <v>26142</v>
      </c>
      <c r="K24" s="412"/>
      <c r="L24" s="412"/>
      <c r="M24" s="412">
        <v>26720</v>
      </c>
      <c r="N24" s="412"/>
      <c r="O24" s="412"/>
      <c r="P24" s="417">
        <v>-2012</v>
      </c>
      <c r="Q24" s="417"/>
      <c r="R24" s="417"/>
      <c r="S24" s="417"/>
      <c r="T24" s="418">
        <v>-3.6665800000000002</v>
      </c>
      <c r="U24" s="418"/>
      <c r="V24" s="418"/>
      <c r="W24" s="418"/>
      <c r="X24" s="411">
        <v>901.5</v>
      </c>
      <c r="Y24" s="411"/>
      <c r="Z24" s="411"/>
      <c r="AA24" s="411"/>
      <c r="AB24" s="412">
        <v>1210</v>
      </c>
      <c r="AC24" s="412"/>
      <c r="AD24" s="412"/>
      <c r="AE24" s="412"/>
    </row>
    <row r="25" spans="2:31" s="65" customFormat="1" ht="17.25" customHeight="1">
      <c r="B25" s="77" t="s">
        <v>485</v>
      </c>
      <c r="C25" s="414" t="s">
        <v>486</v>
      </c>
      <c r="D25" s="414"/>
      <c r="E25" s="414"/>
      <c r="F25" s="73"/>
      <c r="G25" s="420">
        <v>116828</v>
      </c>
      <c r="H25" s="421"/>
      <c r="I25" s="421"/>
      <c r="J25" s="412">
        <v>57673</v>
      </c>
      <c r="K25" s="412"/>
      <c r="L25" s="412"/>
      <c r="M25" s="412">
        <v>59155</v>
      </c>
      <c r="N25" s="412"/>
      <c r="O25" s="412"/>
      <c r="P25" s="417">
        <v>-1244</v>
      </c>
      <c r="Q25" s="417"/>
      <c r="R25" s="417"/>
      <c r="S25" s="417"/>
      <c r="T25" s="418">
        <v>-1.05359</v>
      </c>
      <c r="U25" s="418"/>
      <c r="V25" s="418"/>
      <c r="W25" s="418"/>
      <c r="X25" s="411">
        <v>1732.3</v>
      </c>
      <c r="Y25" s="411"/>
      <c r="Z25" s="411"/>
      <c r="AA25" s="411"/>
      <c r="AB25" s="412">
        <v>1611</v>
      </c>
      <c r="AC25" s="412"/>
      <c r="AD25" s="412"/>
      <c r="AE25" s="412"/>
    </row>
    <row r="26" spans="2:31" s="65" customFormat="1" ht="17.25" customHeight="1">
      <c r="B26" s="77" t="s">
        <v>487</v>
      </c>
      <c r="C26" s="414" t="s">
        <v>488</v>
      </c>
      <c r="D26" s="414"/>
      <c r="E26" s="414"/>
      <c r="F26" s="73"/>
      <c r="G26" s="420">
        <v>141268</v>
      </c>
      <c r="H26" s="421"/>
      <c r="I26" s="421"/>
      <c r="J26" s="412">
        <v>70200</v>
      </c>
      <c r="K26" s="412"/>
      <c r="L26" s="412"/>
      <c r="M26" s="412">
        <v>71068</v>
      </c>
      <c r="N26" s="412"/>
      <c r="O26" s="412"/>
      <c r="P26" s="417">
        <v>-2543</v>
      </c>
      <c r="Q26" s="417"/>
      <c r="R26" s="417"/>
      <c r="S26" s="417"/>
      <c r="T26" s="418">
        <v>-1.7682899999999999</v>
      </c>
      <c r="U26" s="418"/>
      <c r="V26" s="418"/>
      <c r="W26" s="418"/>
      <c r="X26" s="411">
        <v>1020.9</v>
      </c>
      <c r="Y26" s="411"/>
      <c r="Z26" s="411"/>
      <c r="AA26" s="411"/>
      <c r="AB26" s="412">
        <v>2611</v>
      </c>
      <c r="AC26" s="412"/>
      <c r="AD26" s="412"/>
      <c r="AE26" s="412"/>
    </row>
    <row r="27" spans="2:31" s="65" customFormat="1" ht="17.25" customHeight="1">
      <c r="B27" s="77"/>
      <c r="C27" s="422"/>
      <c r="D27" s="422"/>
      <c r="E27" s="422"/>
      <c r="F27" s="73"/>
      <c r="G27" s="425"/>
      <c r="H27" s="426"/>
      <c r="I27" s="426"/>
      <c r="J27" s="412"/>
      <c r="K27" s="412"/>
      <c r="L27" s="412"/>
      <c r="M27" s="412"/>
      <c r="N27" s="412"/>
      <c r="O27" s="412"/>
      <c r="P27" s="417"/>
      <c r="Q27" s="417"/>
      <c r="R27" s="417"/>
      <c r="S27" s="417"/>
      <c r="T27" s="418"/>
      <c r="U27" s="418"/>
      <c r="V27" s="418"/>
      <c r="W27" s="418"/>
      <c r="X27" s="411"/>
      <c r="Y27" s="411"/>
      <c r="Z27" s="411"/>
      <c r="AA27" s="411"/>
      <c r="AB27" s="412"/>
      <c r="AC27" s="412"/>
      <c r="AD27" s="412"/>
      <c r="AE27" s="412"/>
    </row>
    <row r="28" spans="2:31" s="65" customFormat="1" ht="17.25" customHeight="1">
      <c r="B28" s="77" t="s">
        <v>489</v>
      </c>
      <c r="C28" s="414" t="s">
        <v>490</v>
      </c>
      <c r="D28" s="414"/>
      <c r="E28" s="414"/>
      <c r="F28" s="73"/>
      <c r="G28" s="420">
        <v>226940</v>
      </c>
      <c r="H28" s="421"/>
      <c r="I28" s="421"/>
      <c r="J28" s="412">
        <v>112288</v>
      </c>
      <c r="K28" s="412"/>
      <c r="L28" s="412"/>
      <c r="M28" s="412">
        <v>114652</v>
      </c>
      <c r="N28" s="412"/>
      <c r="O28" s="412"/>
      <c r="P28" s="417">
        <v>1744</v>
      </c>
      <c r="Q28" s="417"/>
      <c r="R28" s="417"/>
      <c r="S28" s="417"/>
      <c r="T28" s="418">
        <v>0.77444000000000002</v>
      </c>
      <c r="U28" s="418"/>
      <c r="V28" s="418"/>
      <c r="W28" s="418"/>
      <c r="X28" s="411">
        <v>4986.6000000000004</v>
      </c>
      <c r="Y28" s="411"/>
      <c r="Z28" s="411"/>
      <c r="AA28" s="411"/>
      <c r="AB28" s="412">
        <v>3225</v>
      </c>
      <c r="AC28" s="412"/>
      <c r="AD28" s="412"/>
      <c r="AE28" s="412"/>
    </row>
    <row r="29" spans="2:31" s="65" customFormat="1" ht="17.25" customHeight="1">
      <c r="B29" s="77" t="s">
        <v>491</v>
      </c>
      <c r="C29" s="414" t="s">
        <v>492</v>
      </c>
      <c r="D29" s="414"/>
      <c r="E29" s="414"/>
      <c r="F29" s="73"/>
      <c r="G29" s="420">
        <v>248304</v>
      </c>
      <c r="H29" s="421"/>
      <c r="I29" s="421"/>
      <c r="J29" s="412">
        <v>125213</v>
      </c>
      <c r="K29" s="412"/>
      <c r="L29" s="412"/>
      <c r="M29" s="412">
        <v>123091</v>
      </c>
      <c r="N29" s="412"/>
      <c r="O29" s="412"/>
      <c r="P29" s="417">
        <v>1270</v>
      </c>
      <c r="Q29" s="417"/>
      <c r="R29" s="417"/>
      <c r="S29" s="417"/>
      <c r="T29" s="418">
        <v>0.5141</v>
      </c>
      <c r="U29" s="418"/>
      <c r="V29" s="418"/>
      <c r="W29" s="418"/>
      <c r="X29" s="411">
        <v>9042.4</v>
      </c>
      <c r="Y29" s="411"/>
      <c r="Z29" s="411"/>
      <c r="AA29" s="411"/>
      <c r="AB29" s="412">
        <v>7147</v>
      </c>
      <c r="AC29" s="412"/>
      <c r="AD29" s="412"/>
      <c r="AE29" s="412"/>
    </row>
    <row r="30" spans="2:31" s="65" customFormat="1" ht="17.25" customHeight="1">
      <c r="B30" s="77" t="s">
        <v>493</v>
      </c>
      <c r="C30" s="414" t="s">
        <v>494</v>
      </c>
      <c r="D30" s="414"/>
      <c r="E30" s="414"/>
      <c r="F30" s="73"/>
      <c r="G30" s="420">
        <v>341621</v>
      </c>
      <c r="H30" s="421"/>
      <c r="I30" s="421"/>
      <c r="J30" s="412">
        <v>168747</v>
      </c>
      <c r="K30" s="412"/>
      <c r="L30" s="412"/>
      <c r="M30" s="412">
        <v>172874</v>
      </c>
      <c r="N30" s="412"/>
      <c r="O30" s="412"/>
      <c r="P30" s="417">
        <v>4123</v>
      </c>
      <c r="Q30" s="417"/>
      <c r="R30" s="417"/>
      <c r="S30" s="417"/>
      <c r="T30" s="418">
        <v>1.2216400000000001</v>
      </c>
      <c r="U30" s="418"/>
      <c r="V30" s="418"/>
      <c r="W30" s="418"/>
      <c r="X30" s="411">
        <v>5671</v>
      </c>
      <c r="Y30" s="411"/>
      <c r="Z30" s="411"/>
      <c r="AA30" s="411"/>
      <c r="AB30" s="412">
        <v>6547</v>
      </c>
      <c r="AC30" s="412"/>
      <c r="AD30" s="412"/>
      <c r="AE30" s="412"/>
    </row>
    <row r="31" spans="2:31" s="65" customFormat="1" ht="17.25" customHeight="1">
      <c r="B31" s="77" t="s">
        <v>495</v>
      </c>
      <c r="C31" s="414" t="s">
        <v>496</v>
      </c>
      <c r="D31" s="414"/>
      <c r="E31" s="414"/>
      <c r="F31" s="73"/>
      <c r="G31" s="423">
        <v>74283</v>
      </c>
      <c r="H31" s="424"/>
      <c r="I31" s="424"/>
      <c r="J31" s="412">
        <v>37470</v>
      </c>
      <c r="K31" s="412"/>
      <c r="L31" s="412"/>
      <c r="M31" s="412">
        <v>36813</v>
      </c>
      <c r="N31" s="412"/>
      <c r="O31" s="412"/>
      <c r="P31" s="417">
        <v>2023</v>
      </c>
      <c r="Q31" s="417"/>
      <c r="R31" s="417"/>
      <c r="S31" s="417"/>
      <c r="T31" s="418">
        <v>2.7996099999999999</v>
      </c>
      <c r="U31" s="418"/>
      <c r="V31" s="418"/>
      <c r="W31" s="418"/>
      <c r="X31" s="411">
        <v>14536.8</v>
      </c>
      <c r="Y31" s="411"/>
      <c r="Z31" s="411"/>
      <c r="AA31" s="411"/>
      <c r="AB31" s="412">
        <v>6293</v>
      </c>
      <c r="AC31" s="412"/>
      <c r="AD31" s="412"/>
      <c r="AE31" s="412"/>
    </row>
    <row r="32" spans="2:31" s="65" customFormat="1" ht="17.25" customHeight="1">
      <c r="B32" s="77" t="s">
        <v>497</v>
      </c>
      <c r="C32" s="414" t="s">
        <v>498</v>
      </c>
      <c r="D32" s="414"/>
      <c r="E32" s="414"/>
      <c r="F32" s="73"/>
      <c r="G32" s="420">
        <v>140899</v>
      </c>
      <c r="H32" s="421"/>
      <c r="I32" s="421"/>
      <c r="J32" s="412">
        <v>71388</v>
      </c>
      <c r="K32" s="412"/>
      <c r="L32" s="412"/>
      <c r="M32" s="412">
        <v>69511</v>
      </c>
      <c r="N32" s="412"/>
      <c r="O32" s="412"/>
      <c r="P32" s="417">
        <v>4749</v>
      </c>
      <c r="Q32" s="417"/>
      <c r="R32" s="417"/>
      <c r="S32" s="417"/>
      <c r="T32" s="418">
        <v>3.4880599999999999</v>
      </c>
      <c r="U32" s="418"/>
      <c r="V32" s="418"/>
      <c r="W32" s="418"/>
      <c r="X32" s="411">
        <v>7746</v>
      </c>
      <c r="Y32" s="411"/>
      <c r="Z32" s="411"/>
      <c r="AA32" s="411"/>
      <c r="AB32" s="412">
        <v>5870</v>
      </c>
      <c r="AC32" s="412"/>
      <c r="AD32" s="412"/>
      <c r="AE32" s="412"/>
    </row>
    <row r="33" spans="2:31" s="65" customFormat="1" ht="17.25" customHeight="1">
      <c r="B33" s="77"/>
      <c r="C33" s="422"/>
      <c r="D33" s="422"/>
      <c r="E33" s="422"/>
      <c r="F33" s="73"/>
      <c r="G33" s="425"/>
      <c r="H33" s="426"/>
      <c r="I33" s="426"/>
      <c r="J33" s="412"/>
      <c r="K33" s="412"/>
      <c r="L33" s="412"/>
      <c r="M33" s="412"/>
      <c r="N33" s="412"/>
      <c r="O33" s="412"/>
      <c r="P33" s="417"/>
      <c r="Q33" s="417"/>
      <c r="R33" s="417"/>
      <c r="S33" s="417"/>
      <c r="T33" s="418"/>
      <c r="U33" s="418"/>
      <c r="V33" s="418"/>
      <c r="W33" s="418"/>
      <c r="X33" s="411"/>
      <c r="Y33" s="411"/>
      <c r="Z33" s="411"/>
      <c r="AA33" s="411"/>
      <c r="AB33" s="412"/>
      <c r="AC33" s="412"/>
      <c r="AD33" s="412"/>
      <c r="AE33" s="412"/>
    </row>
    <row r="34" spans="2:31" s="65" customFormat="1" ht="17.25" customHeight="1">
      <c r="B34" s="77" t="s">
        <v>499</v>
      </c>
      <c r="C34" s="414" t="s">
        <v>500</v>
      </c>
      <c r="D34" s="414"/>
      <c r="E34" s="414"/>
      <c r="F34" s="73"/>
      <c r="G34" s="420">
        <v>145651</v>
      </c>
      <c r="H34" s="421"/>
      <c r="I34" s="421"/>
      <c r="J34" s="412">
        <v>71803</v>
      </c>
      <c r="K34" s="412"/>
      <c r="L34" s="412"/>
      <c r="M34" s="412">
        <v>73848</v>
      </c>
      <c r="N34" s="412"/>
      <c r="O34" s="412"/>
      <c r="P34" s="417">
        <v>-2739</v>
      </c>
      <c r="Q34" s="417"/>
      <c r="R34" s="417"/>
      <c r="S34" s="417"/>
      <c r="T34" s="418">
        <v>-1.84581</v>
      </c>
      <c r="U34" s="418"/>
      <c r="V34" s="418"/>
      <c r="W34" s="418"/>
      <c r="X34" s="411">
        <v>3259.1</v>
      </c>
      <c r="Y34" s="411"/>
      <c r="Z34" s="411"/>
      <c r="AA34" s="411"/>
      <c r="AB34" s="412">
        <v>2023</v>
      </c>
      <c r="AC34" s="412"/>
      <c r="AD34" s="412"/>
      <c r="AE34" s="412"/>
    </row>
    <row r="35" spans="2:31" s="65" customFormat="1" ht="17.25" customHeight="1">
      <c r="B35" s="77" t="s">
        <v>501</v>
      </c>
      <c r="C35" s="414" t="s">
        <v>502</v>
      </c>
      <c r="D35" s="414"/>
      <c r="E35" s="414"/>
      <c r="F35" s="73"/>
      <c r="G35" s="420">
        <v>141083</v>
      </c>
      <c r="H35" s="421"/>
      <c r="I35" s="421"/>
      <c r="J35" s="412">
        <v>70696</v>
      </c>
      <c r="K35" s="412"/>
      <c r="L35" s="412"/>
      <c r="M35" s="412">
        <v>70387</v>
      </c>
      <c r="N35" s="412"/>
      <c r="O35" s="412"/>
      <c r="P35" s="417">
        <v>4784</v>
      </c>
      <c r="Q35" s="417"/>
      <c r="R35" s="417"/>
      <c r="S35" s="417"/>
      <c r="T35" s="418">
        <v>3.5099300000000002</v>
      </c>
      <c r="U35" s="418"/>
      <c r="V35" s="418"/>
      <c r="W35" s="418"/>
      <c r="X35" s="411">
        <v>7692.6</v>
      </c>
      <c r="Y35" s="411"/>
      <c r="Z35" s="411"/>
      <c r="AA35" s="411"/>
      <c r="AB35" s="412">
        <v>3578</v>
      </c>
      <c r="AC35" s="412"/>
      <c r="AD35" s="412"/>
      <c r="AE35" s="412"/>
    </row>
    <row r="36" spans="2:31" s="65" customFormat="1" ht="17.25" customHeight="1">
      <c r="B36" s="77" t="s">
        <v>503</v>
      </c>
      <c r="C36" s="414" t="s">
        <v>504</v>
      </c>
      <c r="D36" s="414"/>
      <c r="E36" s="414"/>
      <c r="F36" s="73"/>
      <c r="G36" s="420">
        <v>75346</v>
      </c>
      <c r="H36" s="421"/>
      <c r="I36" s="421"/>
      <c r="J36" s="412">
        <v>36945</v>
      </c>
      <c r="K36" s="412"/>
      <c r="L36" s="412"/>
      <c r="M36" s="412">
        <v>38401</v>
      </c>
      <c r="N36" s="412"/>
      <c r="O36" s="412"/>
      <c r="P36" s="417">
        <v>2670</v>
      </c>
      <c r="Q36" s="417"/>
      <c r="R36" s="417"/>
      <c r="S36" s="417"/>
      <c r="T36" s="418">
        <v>3.6738400000000002</v>
      </c>
      <c r="U36" s="418"/>
      <c r="V36" s="418"/>
      <c r="W36" s="418"/>
      <c r="X36" s="411">
        <v>8325.5</v>
      </c>
      <c r="Y36" s="411"/>
      <c r="Z36" s="411"/>
      <c r="AA36" s="411"/>
      <c r="AB36" s="412">
        <v>1613</v>
      </c>
      <c r="AC36" s="412"/>
      <c r="AD36" s="412"/>
      <c r="AE36" s="412"/>
    </row>
    <row r="37" spans="2:31" s="65" customFormat="1" ht="17.25" customHeight="1">
      <c r="B37" s="77" t="s">
        <v>505</v>
      </c>
      <c r="C37" s="414" t="s">
        <v>506</v>
      </c>
      <c r="D37" s="414"/>
      <c r="E37" s="414"/>
      <c r="F37" s="73"/>
      <c r="G37" s="420">
        <v>83989</v>
      </c>
      <c r="H37" s="421"/>
      <c r="I37" s="421"/>
      <c r="J37" s="412">
        <v>43138</v>
      </c>
      <c r="K37" s="412"/>
      <c r="L37" s="412"/>
      <c r="M37" s="412">
        <v>40851</v>
      </c>
      <c r="N37" s="412"/>
      <c r="O37" s="412"/>
      <c r="P37" s="417">
        <v>3163</v>
      </c>
      <c r="Q37" s="417"/>
      <c r="R37" s="417"/>
      <c r="S37" s="417"/>
      <c r="T37" s="418">
        <v>3.9133399999999998</v>
      </c>
      <c r="U37" s="418"/>
      <c r="V37" s="418"/>
      <c r="W37" s="418"/>
      <c r="X37" s="411">
        <v>7607.7</v>
      </c>
      <c r="Y37" s="411"/>
      <c r="Z37" s="411"/>
      <c r="AA37" s="411"/>
      <c r="AB37" s="412">
        <v>2215</v>
      </c>
      <c r="AC37" s="412"/>
      <c r="AD37" s="412"/>
      <c r="AE37" s="412"/>
    </row>
    <row r="38" spans="2:31" s="65" customFormat="1" ht="17.25" customHeight="1">
      <c r="B38" s="77" t="s">
        <v>507</v>
      </c>
      <c r="C38" s="414" t="s">
        <v>508</v>
      </c>
      <c r="D38" s="414"/>
      <c r="E38" s="414"/>
      <c r="F38" s="73"/>
      <c r="G38" s="423">
        <v>166017</v>
      </c>
      <c r="H38" s="424"/>
      <c r="I38" s="424"/>
      <c r="J38" s="412">
        <v>81781</v>
      </c>
      <c r="K38" s="412"/>
      <c r="L38" s="412"/>
      <c r="M38" s="412">
        <v>84236</v>
      </c>
      <c r="N38" s="412"/>
      <c r="O38" s="412"/>
      <c r="P38" s="417">
        <v>3895</v>
      </c>
      <c r="Q38" s="417"/>
      <c r="R38" s="417"/>
      <c r="S38" s="417"/>
      <c r="T38" s="418">
        <v>2.4025099999999999</v>
      </c>
      <c r="U38" s="418"/>
      <c r="V38" s="418"/>
      <c r="W38" s="418"/>
      <c r="X38" s="411">
        <v>7287.8</v>
      </c>
      <c r="Y38" s="411"/>
      <c r="Z38" s="411"/>
      <c r="AA38" s="411"/>
      <c r="AB38" s="412">
        <v>2985</v>
      </c>
      <c r="AC38" s="412"/>
      <c r="AD38" s="412"/>
      <c r="AE38" s="412"/>
    </row>
    <row r="39" spans="2:31" s="65" customFormat="1" ht="17.25" customHeight="1">
      <c r="B39" s="77"/>
      <c r="C39" s="422"/>
      <c r="D39" s="422"/>
      <c r="E39" s="422"/>
      <c r="F39" s="73"/>
      <c r="G39" s="425"/>
      <c r="H39" s="426"/>
      <c r="I39" s="426"/>
      <c r="J39" s="412"/>
      <c r="K39" s="412"/>
      <c r="L39" s="412"/>
      <c r="M39" s="412"/>
      <c r="N39" s="412"/>
      <c r="O39" s="412"/>
      <c r="P39" s="417"/>
      <c r="Q39" s="417"/>
      <c r="R39" s="417"/>
      <c r="S39" s="417"/>
      <c r="T39" s="418"/>
      <c r="U39" s="418"/>
      <c r="V39" s="418"/>
      <c r="W39" s="418"/>
      <c r="X39" s="411"/>
      <c r="Y39" s="411"/>
      <c r="Z39" s="411"/>
      <c r="AA39" s="411"/>
      <c r="AB39" s="412"/>
      <c r="AC39" s="412"/>
      <c r="AD39" s="412"/>
      <c r="AE39" s="412"/>
    </row>
    <row r="40" spans="2:31" s="65" customFormat="1" ht="17.25" customHeight="1">
      <c r="B40" s="77" t="s">
        <v>509</v>
      </c>
      <c r="C40" s="414" t="s">
        <v>510</v>
      </c>
      <c r="D40" s="414"/>
      <c r="E40" s="414"/>
      <c r="F40" s="73"/>
      <c r="G40" s="420">
        <v>74748</v>
      </c>
      <c r="H40" s="421"/>
      <c r="I40" s="421"/>
      <c r="J40" s="412">
        <v>36950</v>
      </c>
      <c r="K40" s="412"/>
      <c r="L40" s="412"/>
      <c r="M40" s="412">
        <v>37798</v>
      </c>
      <c r="N40" s="412"/>
      <c r="O40" s="412"/>
      <c r="P40" s="417">
        <v>812</v>
      </c>
      <c r="Q40" s="417"/>
      <c r="R40" s="417"/>
      <c r="S40" s="417"/>
      <c r="T40" s="418">
        <v>1.0982499999999999</v>
      </c>
      <c r="U40" s="418"/>
      <c r="V40" s="418"/>
      <c r="W40" s="418"/>
      <c r="X40" s="411">
        <v>2948.6</v>
      </c>
      <c r="Y40" s="411"/>
      <c r="Z40" s="411"/>
      <c r="AA40" s="411"/>
      <c r="AB40" s="412">
        <v>764</v>
      </c>
      <c r="AC40" s="412"/>
      <c r="AD40" s="412"/>
      <c r="AE40" s="412"/>
    </row>
    <row r="41" spans="2:31" s="65" customFormat="1" ht="17.25" customHeight="1">
      <c r="B41" s="77" t="s">
        <v>511</v>
      </c>
      <c r="C41" s="414" t="s">
        <v>512</v>
      </c>
      <c r="D41" s="414"/>
      <c r="E41" s="414"/>
      <c r="F41" s="73"/>
      <c r="G41" s="420">
        <v>150582</v>
      </c>
      <c r="H41" s="421"/>
      <c r="I41" s="421"/>
      <c r="J41" s="412">
        <v>74607</v>
      </c>
      <c r="K41" s="412"/>
      <c r="L41" s="412"/>
      <c r="M41" s="412">
        <v>75975</v>
      </c>
      <c r="N41" s="412"/>
      <c r="O41" s="412"/>
      <c r="P41" s="417">
        <v>-1729</v>
      </c>
      <c r="Q41" s="417"/>
      <c r="R41" s="417"/>
      <c r="S41" s="417"/>
      <c r="T41" s="418">
        <v>-1.1351800000000001</v>
      </c>
      <c r="U41" s="418"/>
      <c r="V41" s="418"/>
      <c r="W41" s="418"/>
      <c r="X41" s="411">
        <v>1827.2</v>
      </c>
      <c r="Y41" s="411"/>
      <c r="Z41" s="411"/>
      <c r="AA41" s="411"/>
      <c r="AB41" s="412">
        <v>2655</v>
      </c>
      <c r="AC41" s="412"/>
      <c r="AD41" s="412"/>
      <c r="AE41" s="412"/>
    </row>
    <row r="42" spans="2:31" s="65" customFormat="1" ht="17.25" customHeight="1">
      <c r="B42" s="77" t="s">
        <v>513</v>
      </c>
      <c r="C42" s="414" t="s">
        <v>514</v>
      </c>
      <c r="D42" s="414"/>
      <c r="E42" s="414"/>
      <c r="F42" s="73"/>
      <c r="G42" s="420">
        <v>65201</v>
      </c>
      <c r="H42" s="421"/>
      <c r="I42" s="421"/>
      <c r="J42" s="412">
        <v>32214</v>
      </c>
      <c r="K42" s="412"/>
      <c r="L42" s="412"/>
      <c r="M42" s="412">
        <v>32987</v>
      </c>
      <c r="N42" s="412"/>
      <c r="O42" s="412"/>
      <c r="P42" s="417">
        <v>-2208</v>
      </c>
      <c r="Q42" s="417"/>
      <c r="R42" s="417"/>
      <c r="S42" s="417"/>
      <c r="T42" s="418">
        <v>-3.2755299999999998</v>
      </c>
      <c r="U42" s="418"/>
      <c r="V42" s="418"/>
      <c r="W42" s="418"/>
      <c r="X42" s="411">
        <v>3289.7</v>
      </c>
      <c r="Y42" s="411"/>
      <c r="Z42" s="411"/>
      <c r="AA42" s="411"/>
      <c r="AB42" s="412">
        <v>514</v>
      </c>
      <c r="AC42" s="412"/>
      <c r="AD42" s="412"/>
      <c r="AE42" s="412"/>
    </row>
    <row r="43" spans="2:31" s="65" customFormat="1" ht="17.25" customHeight="1">
      <c r="B43" s="77" t="s">
        <v>515</v>
      </c>
      <c r="C43" s="414" t="s">
        <v>516</v>
      </c>
      <c r="D43" s="414"/>
      <c r="E43" s="414"/>
      <c r="F43" s="73"/>
      <c r="G43" s="420">
        <v>93363</v>
      </c>
      <c r="H43" s="421"/>
      <c r="I43" s="421"/>
      <c r="J43" s="412">
        <v>47995</v>
      </c>
      <c r="K43" s="412"/>
      <c r="L43" s="412"/>
      <c r="M43" s="412">
        <v>45368</v>
      </c>
      <c r="N43" s="412"/>
      <c r="O43" s="412"/>
      <c r="P43" s="417">
        <v>6646</v>
      </c>
      <c r="Q43" s="417"/>
      <c r="R43" s="417"/>
      <c r="S43" s="417"/>
      <c r="T43" s="418">
        <v>7.6640100000000002</v>
      </c>
      <c r="U43" s="418"/>
      <c r="V43" s="418"/>
      <c r="W43" s="418"/>
      <c r="X43" s="411">
        <v>5181.1000000000004</v>
      </c>
      <c r="Y43" s="411"/>
      <c r="Z43" s="411"/>
      <c r="AA43" s="411"/>
      <c r="AB43" s="412">
        <v>3461</v>
      </c>
      <c r="AC43" s="412"/>
      <c r="AD43" s="412"/>
      <c r="AE43" s="412"/>
    </row>
    <row r="44" spans="2:31" s="65" customFormat="1" ht="17.25" customHeight="1">
      <c r="B44" s="77" t="s">
        <v>517</v>
      </c>
      <c r="C44" s="414" t="s">
        <v>518</v>
      </c>
      <c r="D44" s="414"/>
      <c r="E44" s="414"/>
      <c r="F44" s="73"/>
      <c r="G44" s="420">
        <v>111859</v>
      </c>
      <c r="H44" s="421"/>
      <c r="I44" s="421"/>
      <c r="J44" s="412">
        <v>54871</v>
      </c>
      <c r="K44" s="412"/>
      <c r="L44" s="412"/>
      <c r="M44" s="412">
        <v>56988</v>
      </c>
      <c r="N44" s="412"/>
      <c r="O44" s="412"/>
      <c r="P44" s="417">
        <v>3757</v>
      </c>
      <c r="Q44" s="417"/>
      <c r="R44" s="417"/>
      <c r="S44" s="417"/>
      <c r="T44" s="418">
        <v>3.4754200000000002</v>
      </c>
      <c r="U44" s="418"/>
      <c r="V44" s="418"/>
      <c r="W44" s="418"/>
      <c r="X44" s="411">
        <v>5658</v>
      </c>
      <c r="Y44" s="411"/>
      <c r="Z44" s="411"/>
      <c r="AA44" s="411"/>
      <c r="AB44" s="412">
        <v>1998</v>
      </c>
      <c r="AC44" s="412"/>
      <c r="AD44" s="412"/>
      <c r="AE44" s="412"/>
    </row>
    <row r="45" spans="2:31" s="65" customFormat="1" ht="17.25" customHeight="1">
      <c r="B45" s="77"/>
      <c r="C45" s="422"/>
      <c r="D45" s="422"/>
      <c r="E45" s="422"/>
      <c r="F45" s="73"/>
      <c r="G45" s="425"/>
      <c r="H45" s="426"/>
      <c r="I45" s="426"/>
      <c r="J45" s="412"/>
      <c r="K45" s="412"/>
      <c r="L45" s="412"/>
      <c r="M45" s="412"/>
      <c r="N45" s="412"/>
      <c r="O45" s="412"/>
      <c r="P45" s="417"/>
      <c r="Q45" s="417"/>
      <c r="R45" s="417"/>
      <c r="S45" s="417"/>
      <c r="T45" s="418"/>
      <c r="U45" s="418"/>
      <c r="V45" s="418"/>
      <c r="W45" s="418"/>
      <c r="X45" s="411"/>
      <c r="Y45" s="411"/>
      <c r="Z45" s="411"/>
      <c r="AA45" s="411"/>
      <c r="AB45" s="412"/>
      <c r="AC45" s="412"/>
      <c r="AD45" s="412"/>
      <c r="AE45" s="412"/>
    </row>
    <row r="46" spans="2:31" s="65" customFormat="1" ht="17.25" customHeight="1">
      <c r="B46" s="77" t="s">
        <v>519</v>
      </c>
      <c r="C46" s="414" t="s">
        <v>520</v>
      </c>
      <c r="D46" s="414"/>
      <c r="E46" s="414"/>
      <c r="F46" s="73"/>
      <c r="G46" s="423">
        <v>142145</v>
      </c>
      <c r="H46" s="424"/>
      <c r="I46" s="424"/>
      <c r="J46" s="412">
        <v>71486</v>
      </c>
      <c r="K46" s="412"/>
      <c r="L46" s="412"/>
      <c r="M46" s="412">
        <v>70659</v>
      </c>
      <c r="N46" s="412"/>
      <c r="O46" s="412"/>
      <c r="P46" s="417">
        <v>5624</v>
      </c>
      <c r="Q46" s="417"/>
      <c r="R46" s="417"/>
      <c r="S46" s="417"/>
      <c r="T46" s="418">
        <v>4.11951</v>
      </c>
      <c r="U46" s="418"/>
      <c r="V46" s="418"/>
      <c r="W46" s="418"/>
      <c r="X46" s="411">
        <v>4717.7</v>
      </c>
      <c r="Y46" s="411"/>
      <c r="Z46" s="411"/>
      <c r="AA46" s="411"/>
      <c r="AB46" s="412">
        <v>4309</v>
      </c>
      <c r="AC46" s="412"/>
      <c r="AD46" s="412"/>
      <c r="AE46" s="412"/>
    </row>
    <row r="47" spans="2:31" s="65" customFormat="1" ht="17.25" customHeight="1">
      <c r="B47" s="77" t="s">
        <v>521</v>
      </c>
      <c r="C47" s="414" t="s">
        <v>522</v>
      </c>
      <c r="D47" s="414"/>
      <c r="E47" s="414"/>
      <c r="F47" s="73"/>
      <c r="G47" s="420">
        <v>61499</v>
      </c>
      <c r="H47" s="421"/>
      <c r="I47" s="421"/>
      <c r="J47" s="412">
        <v>30468</v>
      </c>
      <c r="K47" s="412"/>
      <c r="L47" s="412"/>
      <c r="M47" s="412">
        <v>31031</v>
      </c>
      <c r="N47" s="412"/>
      <c r="O47" s="412"/>
      <c r="P47" s="417">
        <v>-881</v>
      </c>
      <c r="Q47" s="417"/>
      <c r="R47" s="417"/>
      <c r="S47" s="417"/>
      <c r="T47" s="418">
        <v>-1.41231</v>
      </c>
      <c r="U47" s="418"/>
      <c r="V47" s="418"/>
      <c r="W47" s="418"/>
      <c r="X47" s="411">
        <v>2254.4</v>
      </c>
      <c r="Y47" s="411"/>
      <c r="Z47" s="411"/>
      <c r="AA47" s="411"/>
      <c r="AB47" s="412">
        <v>606</v>
      </c>
      <c r="AC47" s="412"/>
      <c r="AD47" s="412"/>
      <c r="AE47" s="412"/>
    </row>
    <row r="48" spans="2:31" s="65" customFormat="1" ht="17.25" customHeight="1">
      <c r="B48" s="77" t="s">
        <v>523</v>
      </c>
      <c r="C48" s="414" t="s">
        <v>524</v>
      </c>
      <c r="D48" s="414"/>
      <c r="E48" s="414"/>
      <c r="F48" s="73"/>
      <c r="G48" s="420">
        <v>100275</v>
      </c>
      <c r="H48" s="421"/>
      <c r="I48" s="421"/>
      <c r="J48" s="412">
        <v>50041</v>
      </c>
      <c r="K48" s="412"/>
      <c r="L48" s="412"/>
      <c r="M48" s="412">
        <v>50234</v>
      </c>
      <c r="N48" s="412"/>
      <c r="O48" s="412"/>
      <c r="P48" s="417">
        <v>-1404</v>
      </c>
      <c r="Q48" s="417"/>
      <c r="R48" s="417"/>
      <c r="S48" s="417"/>
      <c r="T48" s="418">
        <v>-1.3808199999999999</v>
      </c>
      <c r="U48" s="418"/>
      <c r="V48" s="418"/>
      <c r="W48" s="418"/>
      <c r="X48" s="411">
        <v>2444.5</v>
      </c>
      <c r="Y48" s="411"/>
      <c r="Z48" s="411"/>
      <c r="AA48" s="411"/>
      <c r="AB48" s="412">
        <v>2296</v>
      </c>
      <c r="AC48" s="412"/>
      <c r="AD48" s="412"/>
      <c r="AE48" s="412"/>
    </row>
    <row r="49" spans="1:31" s="65" customFormat="1" ht="17.25" customHeight="1">
      <c r="B49" s="77" t="s">
        <v>525</v>
      </c>
      <c r="C49" s="414" t="s">
        <v>526</v>
      </c>
      <c r="D49" s="414"/>
      <c r="E49" s="414"/>
      <c r="F49" s="73"/>
      <c r="G49" s="420">
        <v>50066</v>
      </c>
      <c r="H49" s="421"/>
      <c r="I49" s="421"/>
      <c r="J49" s="412">
        <v>24979</v>
      </c>
      <c r="K49" s="412"/>
      <c r="L49" s="412"/>
      <c r="M49" s="412">
        <v>25087</v>
      </c>
      <c r="N49" s="412"/>
      <c r="O49" s="412"/>
      <c r="P49" s="417">
        <v>-2458</v>
      </c>
      <c r="Q49" s="417"/>
      <c r="R49" s="417"/>
      <c r="S49" s="417"/>
      <c r="T49" s="418">
        <v>-4.6797700000000004</v>
      </c>
      <c r="U49" s="418"/>
      <c r="V49" s="418"/>
      <c r="W49" s="418"/>
      <c r="X49" s="411">
        <v>1475.6</v>
      </c>
      <c r="Y49" s="411"/>
      <c r="Z49" s="411"/>
      <c r="AA49" s="411"/>
      <c r="AB49" s="412">
        <v>979</v>
      </c>
      <c r="AC49" s="412"/>
      <c r="AD49" s="412"/>
      <c r="AE49" s="412"/>
    </row>
    <row r="50" spans="1:31" s="65" customFormat="1" ht="17.25" customHeight="1">
      <c r="B50" s="77" t="s">
        <v>527</v>
      </c>
      <c r="C50" s="414" t="s">
        <v>528</v>
      </c>
      <c r="D50" s="414"/>
      <c r="E50" s="414"/>
      <c r="F50" s="73"/>
      <c r="G50" s="420">
        <v>70117</v>
      </c>
      <c r="H50" s="421"/>
      <c r="I50" s="421"/>
      <c r="J50" s="412">
        <v>34585</v>
      </c>
      <c r="K50" s="412"/>
      <c r="L50" s="412"/>
      <c r="M50" s="412">
        <v>35532</v>
      </c>
      <c r="N50" s="412"/>
      <c r="O50" s="412"/>
      <c r="P50" s="417">
        <v>-138</v>
      </c>
      <c r="Q50" s="417"/>
      <c r="R50" s="417"/>
      <c r="S50" s="417"/>
      <c r="T50" s="418">
        <v>-0.19642999999999999</v>
      </c>
      <c r="U50" s="418"/>
      <c r="V50" s="418"/>
      <c r="W50" s="418"/>
      <c r="X50" s="411">
        <v>3972.6</v>
      </c>
      <c r="Y50" s="411"/>
      <c r="Z50" s="411"/>
      <c r="AA50" s="411"/>
      <c r="AB50" s="412">
        <v>1281</v>
      </c>
      <c r="AC50" s="412"/>
      <c r="AD50" s="412"/>
      <c r="AE50" s="412"/>
    </row>
    <row r="51" spans="1:31" s="65" customFormat="1" ht="17.25" customHeight="1">
      <c r="B51" s="77"/>
      <c r="C51" s="422"/>
      <c r="D51" s="422"/>
      <c r="E51" s="422"/>
      <c r="F51" s="73"/>
      <c r="G51" s="415"/>
      <c r="H51" s="416"/>
      <c r="I51" s="416"/>
      <c r="J51" s="412"/>
      <c r="K51" s="412"/>
      <c r="L51" s="412"/>
      <c r="M51" s="412"/>
      <c r="N51" s="412"/>
      <c r="O51" s="412"/>
      <c r="P51" s="417"/>
      <c r="Q51" s="417"/>
      <c r="R51" s="417"/>
      <c r="S51" s="417"/>
      <c r="T51" s="418"/>
      <c r="U51" s="418"/>
      <c r="V51" s="418"/>
      <c r="W51" s="418"/>
      <c r="X51" s="411"/>
      <c r="Y51" s="411"/>
      <c r="Z51" s="411"/>
      <c r="AA51" s="411"/>
      <c r="AB51" s="412"/>
      <c r="AC51" s="412"/>
      <c r="AD51" s="412"/>
      <c r="AE51" s="412"/>
    </row>
    <row r="52" spans="1:31" s="65" customFormat="1" ht="17.25" customHeight="1">
      <c r="B52" s="77" t="s">
        <v>529</v>
      </c>
      <c r="C52" s="414" t="s">
        <v>530</v>
      </c>
      <c r="D52" s="414"/>
      <c r="E52" s="414"/>
      <c r="F52" s="73"/>
      <c r="G52" s="420">
        <v>54571</v>
      </c>
      <c r="H52" s="421"/>
      <c r="I52" s="421"/>
      <c r="J52" s="412">
        <v>26953</v>
      </c>
      <c r="K52" s="412"/>
      <c r="L52" s="412"/>
      <c r="M52" s="412">
        <v>27618</v>
      </c>
      <c r="N52" s="412"/>
      <c r="O52" s="412"/>
      <c r="P52" s="417">
        <v>-1949</v>
      </c>
      <c r="Q52" s="417"/>
      <c r="R52" s="417"/>
      <c r="S52" s="417"/>
      <c r="T52" s="418">
        <v>-3.44834</v>
      </c>
      <c r="U52" s="418"/>
      <c r="V52" s="418"/>
      <c r="W52" s="418"/>
      <c r="X52" s="411">
        <v>1149.3</v>
      </c>
      <c r="Y52" s="411"/>
      <c r="Z52" s="411"/>
      <c r="AA52" s="411"/>
      <c r="AB52" s="412">
        <v>784</v>
      </c>
      <c r="AC52" s="412"/>
      <c r="AD52" s="412"/>
      <c r="AE52" s="412"/>
    </row>
    <row r="53" spans="1:31" s="65" customFormat="1" ht="17.25" customHeight="1">
      <c r="B53" s="77" t="s">
        <v>531</v>
      </c>
      <c r="C53" s="414" t="s">
        <v>532</v>
      </c>
      <c r="D53" s="414"/>
      <c r="E53" s="414"/>
      <c r="F53" s="73"/>
      <c r="G53" s="415">
        <v>71979</v>
      </c>
      <c r="H53" s="416"/>
      <c r="I53" s="416"/>
      <c r="J53" s="412">
        <v>35800</v>
      </c>
      <c r="K53" s="412"/>
      <c r="L53" s="412"/>
      <c r="M53" s="412">
        <v>36179</v>
      </c>
      <c r="N53" s="412"/>
      <c r="O53" s="412"/>
      <c r="P53" s="417">
        <v>2241</v>
      </c>
      <c r="Q53" s="417"/>
      <c r="R53" s="417"/>
      <c r="S53" s="417"/>
      <c r="T53" s="418">
        <v>3.21346</v>
      </c>
      <c r="U53" s="418"/>
      <c r="V53" s="418"/>
      <c r="W53" s="418"/>
      <c r="X53" s="411">
        <v>2273.5</v>
      </c>
      <c r="Y53" s="411"/>
      <c r="Z53" s="411"/>
      <c r="AA53" s="411"/>
      <c r="AB53" s="412">
        <v>1558</v>
      </c>
      <c r="AC53" s="412"/>
      <c r="AD53" s="412"/>
      <c r="AE53" s="412"/>
    </row>
    <row r="54" spans="1:31" s="65" customFormat="1" ht="17.25" customHeight="1">
      <c r="B54" s="77" t="s">
        <v>533</v>
      </c>
      <c r="C54" s="419" t="s">
        <v>534</v>
      </c>
      <c r="D54" s="419"/>
      <c r="E54" s="419"/>
      <c r="F54" s="73"/>
      <c r="G54" s="415">
        <v>113597</v>
      </c>
      <c r="H54" s="416"/>
      <c r="I54" s="416"/>
      <c r="J54" s="412">
        <v>56085</v>
      </c>
      <c r="K54" s="412"/>
      <c r="L54" s="412"/>
      <c r="M54" s="412">
        <v>57512</v>
      </c>
      <c r="N54" s="412"/>
      <c r="O54" s="412"/>
      <c r="P54" s="417">
        <v>2627</v>
      </c>
      <c r="Q54" s="417"/>
      <c r="R54" s="417"/>
      <c r="S54" s="417"/>
      <c r="T54" s="418">
        <v>2.3673099999999998</v>
      </c>
      <c r="U54" s="418"/>
      <c r="V54" s="418"/>
      <c r="W54" s="418"/>
      <c r="X54" s="411">
        <v>7759.4</v>
      </c>
      <c r="Y54" s="411"/>
      <c r="Z54" s="411"/>
      <c r="AA54" s="411"/>
      <c r="AB54" s="412">
        <v>2561</v>
      </c>
      <c r="AC54" s="412"/>
      <c r="AD54" s="412"/>
      <c r="AE54" s="412"/>
    </row>
    <row r="55" spans="1:31" s="65" customFormat="1" ht="17.25" customHeight="1">
      <c r="B55" s="77" t="s">
        <v>535</v>
      </c>
      <c r="C55" s="414" t="s">
        <v>536</v>
      </c>
      <c r="D55" s="414"/>
      <c r="E55" s="414"/>
      <c r="F55" s="73"/>
      <c r="G55" s="415">
        <v>52214</v>
      </c>
      <c r="H55" s="416"/>
      <c r="I55" s="416"/>
      <c r="J55" s="412">
        <v>25764</v>
      </c>
      <c r="K55" s="412"/>
      <c r="L55" s="412"/>
      <c r="M55" s="412">
        <v>26450</v>
      </c>
      <c r="N55" s="412"/>
      <c r="O55" s="412"/>
      <c r="P55" s="417">
        <v>679</v>
      </c>
      <c r="Q55" s="417"/>
      <c r="R55" s="417"/>
      <c r="S55" s="417"/>
      <c r="T55" s="418">
        <v>1.31755</v>
      </c>
      <c r="U55" s="418"/>
      <c r="V55" s="418"/>
      <c r="W55" s="418"/>
      <c r="X55" s="411">
        <v>2095.3000000000002</v>
      </c>
      <c r="Y55" s="411"/>
      <c r="Z55" s="411"/>
      <c r="AA55" s="411"/>
      <c r="AB55" s="412">
        <v>535</v>
      </c>
      <c r="AC55" s="412"/>
      <c r="AD55" s="412"/>
      <c r="AE55" s="412"/>
    </row>
    <row r="56" spans="1:31" s="65" customFormat="1" ht="17.25" customHeight="1">
      <c r="A56" s="78"/>
      <c r="B56" s="79"/>
      <c r="C56" s="79"/>
      <c r="D56" s="79"/>
      <c r="E56" s="80"/>
      <c r="F56" s="81"/>
      <c r="G56" s="82"/>
      <c r="H56" s="82"/>
      <c r="I56" s="82"/>
      <c r="J56" s="82"/>
      <c r="K56" s="82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4"/>
      <c r="W56" s="84"/>
      <c r="X56" s="85"/>
      <c r="Y56" s="85"/>
      <c r="Z56" s="85"/>
      <c r="AA56" s="85"/>
      <c r="AB56" s="413"/>
      <c r="AC56" s="413"/>
      <c r="AD56" s="413"/>
      <c r="AE56" s="413"/>
    </row>
    <row r="57" spans="1:31" s="65" customFormat="1" ht="17.25" customHeight="1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7"/>
      <c r="Z57" s="87"/>
      <c r="AA57" s="87"/>
    </row>
    <row r="58" spans="1:31" s="65" customFormat="1" ht="17.25" customHeight="1">
      <c r="B58" s="75"/>
      <c r="C58" s="75"/>
      <c r="D58" s="75"/>
      <c r="E58" s="76"/>
      <c r="G58" s="88"/>
      <c r="H58" s="88"/>
      <c r="I58" s="88"/>
      <c r="J58" s="88"/>
      <c r="K58" s="88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90"/>
      <c r="W58" s="90"/>
      <c r="X58" s="91"/>
      <c r="Y58" s="91"/>
      <c r="Z58" s="91"/>
      <c r="AA58" s="91"/>
    </row>
    <row r="59" spans="1:31" s="65" customFormat="1" ht="17.25" customHeight="1">
      <c r="B59" s="75"/>
      <c r="C59" s="75"/>
      <c r="D59" s="75"/>
      <c r="E59" s="76"/>
      <c r="G59" s="88"/>
      <c r="H59" s="88"/>
      <c r="I59" s="88"/>
      <c r="J59" s="88"/>
      <c r="K59" s="88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90"/>
      <c r="W59" s="90"/>
      <c r="X59" s="91"/>
      <c r="Y59" s="91"/>
      <c r="Z59" s="91"/>
      <c r="AA59" s="91"/>
    </row>
    <row r="60" spans="1:31" s="65" customFormat="1" ht="17.25" customHeight="1">
      <c r="B60" s="75"/>
      <c r="C60" s="75"/>
      <c r="D60" s="75"/>
      <c r="E60" s="76"/>
      <c r="G60" s="88"/>
      <c r="H60" s="88"/>
      <c r="I60" s="88"/>
      <c r="J60" s="88"/>
      <c r="K60" s="88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90"/>
      <c r="W60" s="90"/>
      <c r="X60" s="91"/>
      <c r="Y60" s="91"/>
      <c r="Z60" s="91"/>
      <c r="AA60" s="91"/>
    </row>
    <row r="61" spans="1:31" ht="17.25" customHeight="1">
      <c r="O61" s="89"/>
      <c r="P61" s="89"/>
      <c r="Q61" s="89"/>
      <c r="AB61" s="92"/>
      <c r="AC61" s="92"/>
    </row>
    <row r="62" spans="1:31" ht="17.25" customHeight="1">
      <c r="O62" s="89"/>
      <c r="P62" s="89"/>
      <c r="Q62" s="89"/>
      <c r="AB62" s="93"/>
      <c r="AC62" s="93"/>
    </row>
    <row r="63" spans="1:31" ht="17.25" customHeight="1">
      <c r="O63" s="89"/>
      <c r="P63" s="89"/>
      <c r="Q63" s="89"/>
      <c r="AB63" s="93"/>
      <c r="AC63" s="93"/>
    </row>
    <row r="64" spans="1:31" ht="17.25" customHeight="1">
      <c r="O64" s="89"/>
      <c r="P64" s="89"/>
      <c r="Q64" s="89"/>
      <c r="AB64" s="93"/>
      <c r="AC64" s="93"/>
    </row>
    <row r="65" spans="15:29" ht="17.25" customHeight="1">
      <c r="O65" s="89"/>
      <c r="P65" s="89"/>
      <c r="Q65" s="89"/>
      <c r="AB65" s="93"/>
      <c r="AC65" s="93"/>
    </row>
    <row r="66" spans="15:29" ht="17.25" customHeight="1">
      <c r="O66" s="89"/>
      <c r="P66" s="89"/>
      <c r="Q66" s="89"/>
      <c r="AB66" s="93"/>
      <c r="AC66" s="93"/>
    </row>
    <row r="67" spans="15:29" ht="17.25" customHeight="1">
      <c r="O67" s="89"/>
      <c r="P67" s="89"/>
      <c r="Q67" s="89"/>
      <c r="AB67" s="93"/>
      <c r="AC67" s="93"/>
    </row>
    <row r="68" spans="15:29" ht="17.25" customHeight="1">
      <c r="O68" s="89"/>
      <c r="P68" s="89"/>
      <c r="Q68" s="89"/>
      <c r="AB68" s="93"/>
      <c r="AC68" s="93"/>
    </row>
    <row r="69" spans="15:29" ht="17.25" customHeight="1">
      <c r="O69" s="89"/>
      <c r="P69" s="89"/>
      <c r="Q69" s="89"/>
      <c r="AB69" s="93"/>
      <c r="AC69" s="93"/>
    </row>
    <row r="70" spans="15:29" ht="17.25" customHeight="1">
      <c r="O70" s="89"/>
      <c r="P70" s="89"/>
      <c r="Q70" s="89"/>
      <c r="AB70" s="93"/>
      <c r="AC70" s="93"/>
    </row>
    <row r="71" spans="15:29" ht="17.25" customHeight="1">
      <c r="O71" s="89"/>
      <c r="P71" s="89"/>
      <c r="Q71" s="89"/>
      <c r="AB71" s="93"/>
      <c r="AC71" s="93"/>
    </row>
    <row r="72" spans="15:29" ht="17.25" customHeight="1">
      <c r="O72" s="89"/>
      <c r="P72" s="89"/>
      <c r="Q72" s="89"/>
      <c r="AB72" s="93"/>
      <c r="AC72" s="93"/>
    </row>
    <row r="73" spans="15:29" ht="17.25" customHeight="1">
      <c r="O73" s="89"/>
      <c r="P73" s="89"/>
      <c r="Q73" s="89"/>
      <c r="AB73" s="93"/>
      <c r="AC73" s="93"/>
    </row>
    <row r="74" spans="15:29" ht="17.25" customHeight="1">
      <c r="O74" s="89"/>
      <c r="P74" s="89"/>
      <c r="Q74" s="89"/>
      <c r="AB74" s="93"/>
      <c r="AC74" s="93"/>
    </row>
    <row r="75" spans="15:29" ht="17.25" customHeight="1">
      <c r="O75" s="89"/>
      <c r="P75" s="89"/>
      <c r="Q75" s="89"/>
      <c r="AB75" s="93"/>
      <c r="AC75" s="93"/>
    </row>
    <row r="76" spans="15:29" ht="17.25" customHeight="1">
      <c r="O76" s="89"/>
      <c r="P76" s="89"/>
      <c r="Q76" s="89"/>
      <c r="AB76" s="93"/>
      <c r="AC76" s="93"/>
    </row>
    <row r="77" spans="15:29" ht="17.25" customHeight="1">
      <c r="O77" s="89"/>
      <c r="P77" s="89"/>
      <c r="Q77" s="89"/>
      <c r="AB77" s="93"/>
      <c r="AC77" s="93"/>
    </row>
    <row r="78" spans="15:29" ht="17.25" customHeight="1">
      <c r="O78" s="89"/>
      <c r="P78" s="89"/>
      <c r="Q78" s="89"/>
      <c r="AB78" s="93"/>
      <c r="AC78" s="93"/>
    </row>
    <row r="79" spans="15:29" ht="17.25" customHeight="1">
      <c r="O79" s="89"/>
      <c r="P79" s="89"/>
      <c r="Q79" s="89"/>
      <c r="AB79" s="93"/>
      <c r="AC79" s="93"/>
    </row>
    <row r="80" spans="15:29" ht="17.25" customHeight="1">
      <c r="O80" s="89"/>
      <c r="P80" s="89"/>
      <c r="Q80" s="89"/>
      <c r="AB80" s="93"/>
      <c r="AC80" s="93"/>
    </row>
    <row r="81" spans="15:29" ht="17.25" customHeight="1">
      <c r="O81" s="89"/>
      <c r="P81" s="89"/>
      <c r="Q81" s="89"/>
      <c r="AB81" s="93"/>
      <c r="AC81" s="93"/>
    </row>
    <row r="82" spans="15:29" ht="17.25" customHeight="1">
      <c r="O82" s="89"/>
      <c r="P82" s="89"/>
      <c r="Q82" s="89"/>
      <c r="AB82" s="93"/>
      <c r="AC82" s="93"/>
    </row>
    <row r="83" spans="15:29" ht="17.25" customHeight="1">
      <c r="O83" s="89"/>
      <c r="P83" s="89"/>
      <c r="Q83" s="89"/>
      <c r="AB83" s="93"/>
      <c r="AC83" s="93"/>
    </row>
    <row r="84" spans="15:29" ht="17.25" customHeight="1">
      <c r="O84" s="89"/>
      <c r="P84" s="89"/>
      <c r="Q84" s="89"/>
      <c r="AB84" s="93"/>
      <c r="AC84" s="93"/>
    </row>
    <row r="85" spans="15:29" ht="17.25" customHeight="1">
      <c r="O85" s="89"/>
      <c r="P85" s="89"/>
      <c r="Q85" s="89"/>
      <c r="AB85" s="93"/>
      <c r="AC85" s="93"/>
    </row>
    <row r="86" spans="15:29" ht="17.25" customHeight="1">
      <c r="O86" s="89"/>
      <c r="P86" s="89"/>
      <c r="Q86" s="89"/>
      <c r="AB86" s="93"/>
      <c r="AC86" s="93"/>
    </row>
    <row r="87" spans="15:29" ht="17.25" customHeight="1">
      <c r="O87" s="89"/>
      <c r="P87" s="89"/>
      <c r="Q87" s="89"/>
      <c r="AB87" s="93"/>
      <c r="AC87" s="93"/>
    </row>
    <row r="88" spans="15:29" ht="17.25" customHeight="1">
      <c r="O88" s="89"/>
      <c r="P88" s="89"/>
      <c r="Q88" s="89"/>
      <c r="AB88" s="93"/>
      <c r="AC88" s="93"/>
    </row>
    <row r="89" spans="15:29" ht="17.25" customHeight="1">
      <c r="O89" s="89"/>
      <c r="P89" s="89"/>
      <c r="Q89" s="89"/>
      <c r="AB89" s="93"/>
      <c r="AC89" s="93"/>
    </row>
    <row r="90" spans="15:29" ht="17.25" customHeight="1">
      <c r="O90" s="89"/>
      <c r="P90" s="89"/>
      <c r="Q90" s="89"/>
      <c r="AB90" s="93"/>
      <c r="AC90" s="93"/>
    </row>
    <row r="91" spans="15:29" ht="17.25" customHeight="1">
      <c r="O91" s="89"/>
      <c r="P91" s="89"/>
      <c r="Q91" s="89"/>
      <c r="AB91" s="93"/>
      <c r="AC91" s="93"/>
    </row>
    <row r="92" spans="15:29" ht="17.25" customHeight="1">
      <c r="O92" s="89"/>
      <c r="P92" s="89"/>
      <c r="Q92" s="89"/>
      <c r="AB92" s="93"/>
      <c r="AC92" s="93"/>
    </row>
    <row r="93" spans="15:29" ht="17.25" customHeight="1">
      <c r="O93" s="89"/>
      <c r="P93" s="89"/>
      <c r="Q93" s="89"/>
      <c r="AB93" s="93"/>
      <c r="AC93" s="93"/>
    </row>
    <row r="94" spans="15:29" ht="17.25" customHeight="1">
      <c r="O94" s="89"/>
      <c r="P94" s="89"/>
      <c r="Q94" s="89"/>
      <c r="AB94" s="93"/>
      <c r="AC94" s="93"/>
    </row>
    <row r="95" spans="15:29" ht="17.25" customHeight="1">
      <c r="O95" s="89"/>
      <c r="P95" s="89"/>
      <c r="Q95" s="89"/>
      <c r="AB95" s="93"/>
      <c r="AC95" s="93"/>
    </row>
    <row r="96" spans="15:29" ht="17.25" customHeight="1">
      <c r="O96" s="89"/>
      <c r="P96" s="89"/>
      <c r="Q96" s="89"/>
      <c r="AB96" s="93"/>
      <c r="AC96" s="93"/>
    </row>
    <row r="97" spans="15:29" ht="17.25" customHeight="1">
      <c r="O97" s="89"/>
      <c r="P97" s="89"/>
      <c r="Q97" s="89"/>
      <c r="AB97" s="93"/>
      <c r="AC97" s="93"/>
    </row>
    <row r="98" spans="15:29" ht="17.25" customHeight="1">
      <c r="O98" s="89"/>
      <c r="P98" s="89"/>
      <c r="Q98" s="89"/>
      <c r="AB98" s="93"/>
      <c r="AC98" s="93"/>
    </row>
    <row r="99" spans="15:29" ht="17.25" customHeight="1">
      <c r="O99" s="89"/>
      <c r="P99" s="89"/>
      <c r="Q99" s="89"/>
      <c r="AB99" s="93"/>
      <c r="AC99" s="93"/>
    </row>
    <row r="100" spans="15:29" ht="17.25" customHeight="1">
      <c r="O100" s="89"/>
      <c r="P100" s="89"/>
      <c r="Q100" s="89"/>
      <c r="AB100" s="93"/>
      <c r="AC100" s="93"/>
    </row>
    <row r="101" spans="15:29" ht="17.25" customHeight="1">
      <c r="O101" s="89"/>
      <c r="P101" s="89"/>
      <c r="Q101" s="89"/>
    </row>
    <row r="102" spans="15:29" ht="17.25" customHeight="1">
      <c r="O102" s="89"/>
      <c r="P102" s="89"/>
      <c r="Q102" s="89"/>
      <c r="AB102" s="94"/>
      <c r="AC102" s="94"/>
    </row>
    <row r="103" spans="15:29" ht="17.25" customHeight="1">
      <c r="O103" s="89"/>
      <c r="P103" s="89"/>
      <c r="Q103" s="89"/>
    </row>
    <row r="104" spans="15:29" ht="17.25" customHeight="1">
      <c r="O104" s="89"/>
      <c r="P104" s="89"/>
      <c r="Q104" s="89"/>
    </row>
    <row r="105" spans="15:29" ht="17.25" customHeight="1">
      <c r="O105" s="89"/>
      <c r="P105" s="89"/>
      <c r="Q105" s="89"/>
    </row>
    <row r="106" spans="15:29" ht="17.25" customHeight="1">
      <c r="O106" s="89"/>
      <c r="P106" s="89"/>
      <c r="Q106" s="89"/>
    </row>
    <row r="107" spans="15:29" ht="17.25" customHeight="1">
      <c r="O107" s="89"/>
      <c r="P107" s="89"/>
      <c r="Q107" s="89"/>
    </row>
    <row r="108" spans="15:29" ht="17.25" customHeight="1">
      <c r="O108" s="89"/>
      <c r="P108" s="89"/>
      <c r="Q108" s="89"/>
    </row>
    <row r="110" spans="15:29" ht="17.25" customHeight="1">
      <c r="O110" s="95"/>
      <c r="P110" s="95"/>
      <c r="Q110" s="95"/>
    </row>
  </sheetData>
  <mergeCells count="418">
    <mergeCell ref="P4:S4"/>
    <mergeCell ref="T4:W4"/>
    <mergeCell ref="G5:I5"/>
    <mergeCell ref="J5:L5"/>
    <mergeCell ref="M5:O5"/>
    <mergeCell ref="P5:S5"/>
    <mergeCell ref="T5:W5"/>
    <mergeCell ref="A1:AE1"/>
    <mergeCell ref="A3:F4"/>
    <mergeCell ref="G3:O3"/>
    <mergeCell ref="P3:W3"/>
    <mergeCell ref="X3:AA4"/>
    <mergeCell ref="AB3:AE4"/>
    <mergeCell ref="G4:I4"/>
    <mergeCell ref="J4:L4"/>
    <mergeCell ref="M4:O4"/>
    <mergeCell ref="X5:AA5"/>
    <mergeCell ref="AB5:AE5"/>
    <mergeCell ref="B6:E6"/>
    <mergeCell ref="G6:I6"/>
    <mergeCell ref="J6:L6"/>
    <mergeCell ref="M6:O6"/>
    <mergeCell ref="P6:S6"/>
    <mergeCell ref="T6:W6"/>
    <mergeCell ref="X6:AA6"/>
    <mergeCell ref="AB6:AE6"/>
    <mergeCell ref="X7:AA7"/>
    <mergeCell ref="AB7:AE7"/>
    <mergeCell ref="B8:E8"/>
    <mergeCell ref="G8:I8"/>
    <mergeCell ref="J8:L8"/>
    <mergeCell ref="M8:O8"/>
    <mergeCell ref="P8:S8"/>
    <mergeCell ref="T8:W8"/>
    <mergeCell ref="X8:AA8"/>
    <mergeCell ref="AB8:AE8"/>
    <mergeCell ref="B7:E7"/>
    <mergeCell ref="G7:I7"/>
    <mergeCell ref="J7:L7"/>
    <mergeCell ref="M7:O7"/>
    <mergeCell ref="P7:S7"/>
    <mergeCell ref="T7:W7"/>
    <mergeCell ref="AB9:AE9"/>
    <mergeCell ref="C10:E10"/>
    <mergeCell ref="G10:I10"/>
    <mergeCell ref="J10:L10"/>
    <mergeCell ref="M10:O10"/>
    <mergeCell ref="P10:S10"/>
    <mergeCell ref="T10:W10"/>
    <mergeCell ref="X10:AA10"/>
    <mergeCell ref="AB10:AE10"/>
    <mergeCell ref="G9:I9"/>
    <mergeCell ref="J9:L9"/>
    <mergeCell ref="M9:O9"/>
    <mergeCell ref="P9:S9"/>
    <mergeCell ref="T9:W9"/>
    <mergeCell ref="X9:AA9"/>
    <mergeCell ref="X11:AA11"/>
    <mergeCell ref="AB11:AE11"/>
    <mergeCell ref="C12:E12"/>
    <mergeCell ref="G12:I12"/>
    <mergeCell ref="J12:L12"/>
    <mergeCell ref="M12:O12"/>
    <mergeCell ref="P12:S12"/>
    <mergeCell ref="T12:W12"/>
    <mergeCell ref="X12:AA12"/>
    <mergeCell ref="AB12:AE12"/>
    <mergeCell ref="C11:E11"/>
    <mergeCell ref="G11:I11"/>
    <mergeCell ref="J11:L11"/>
    <mergeCell ref="M11:O11"/>
    <mergeCell ref="P11:S11"/>
    <mergeCell ref="T11:W11"/>
    <mergeCell ref="X13:AA13"/>
    <mergeCell ref="AB13:AE13"/>
    <mergeCell ref="C14:E14"/>
    <mergeCell ref="G14:I14"/>
    <mergeCell ref="J14:L14"/>
    <mergeCell ref="M14:O14"/>
    <mergeCell ref="P14:S14"/>
    <mergeCell ref="T14:W14"/>
    <mergeCell ref="X14:AA14"/>
    <mergeCell ref="AB14:AE14"/>
    <mergeCell ref="C13:E13"/>
    <mergeCell ref="G13:I13"/>
    <mergeCell ref="J13:L13"/>
    <mergeCell ref="M13:O13"/>
    <mergeCell ref="P13:S13"/>
    <mergeCell ref="T13:W13"/>
    <mergeCell ref="X15:AA15"/>
    <mergeCell ref="AB15:AE15"/>
    <mergeCell ref="C16:E16"/>
    <mergeCell ref="G16:I16"/>
    <mergeCell ref="J16:L16"/>
    <mergeCell ref="M16:O16"/>
    <mergeCell ref="P16:S16"/>
    <mergeCell ref="T16:W16"/>
    <mergeCell ref="X16:AA16"/>
    <mergeCell ref="AB16:AE16"/>
    <mergeCell ref="C15:E15"/>
    <mergeCell ref="G15:I15"/>
    <mergeCell ref="J15:L15"/>
    <mergeCell ref="M15:O15"/>
    <mergeCell ref="P15:S15"/>
    <mergeCell ref="T15:W15"/>
    <mergeCell ref="X17:AA17"/>
    <mergeCell ref="AB17:AE17"/>
    <mergeCell ref="C18:E18"/>
    <mergeCell ref="G18:I18"/>
    <mergeCell ref="J18:L18"/>
    <mergeCell ref="M18:O18"/>
    <mergeCell ref="P18:S18"/>
    <mergeCell ref="T18:W18"/>
    <mergeCell ref="X18:AA18"/>
    <mergeCell ref="AB18:AE18"/>
    <mergeCell ref="C17:E17"/>
    <mergeCell ref="G17:I17"/>
    <mergeCell ref="J17:L17"/>
    <mergeCell ref="M17:O17"/>
    <mergeCell ref="P17:S17"/>
    <mergeCell ref="T17:W17"/>
    <mergeCell ref="X19:AA19"/>
    <mergeCell ref="AB19:AE19"/>
    <mergeCell ref="C20:E20"/>
    <mergeCell ref="G20:I20"/>
    <mergeCell ref="J20:L20"/>
    <mergeCell ref="M20:O20"/>
    <mergeCell ref="P20:S20"/>
    <mergeCell ref="T20:W20"/>
    <mergeCell ref="X20:AA20"/>
    <mergeCell ref="AB20:AE20"/>
    <mergeCell ref="C19:E19"/>
    <mergeCell ref="G19:I19"/>
    <mergeCell ref="J19:L19"/>
    <mergeCell ref="M19:O19"/>
    <mergeCell ref="P19:S19"/>
    <mergeCell ref="T19:W19"/>
    <mergeCell ref="X21:AA21"/>
    <mergeCell ref="AB21:AE21"/>
    <mergeCell ref="C22:E22"/>
    <mergeCell ref="G22:I22"/>
    <mergeCell ref="J22:L22"/>
    <mergeCell ref="M22:O22"/>
    <mergeCell ref="P22:S22"/>
    <mergeCell ref="T22:W22"/>
    <mergeCell ref="X22:AA22"/>
    <mergeCell ref="AB22:AE22"/>
    <mergeCell ref="C21:E21"/>
    <mergeCell ref="G21:I21"/>
    <mergeCell ref="J21:L21"/>
    <mergeCell ref="M21:O21"/>
    <mergeCell ref="P21:S21"/>
    <mergeCell ref="T21:W21"/>
    <mergeCell ref="X23:AA23"/>
    <mergeCell ref="AB23:AE23"/>
    <mergeCell ref="C24:E24"/>
    <mergeCell ref="G24:I24"/>
    <mergeCell ref="J24:L24"/>
    <mergeCell ref="M24:O24"/>
    <mergeCell ref="P24:S24"/>
    <mergeCell ref="T24:W24"/>
    <mergeCell ref="X24:AA24"/>
    <mergeCell ref="AB24:AE24"/>
    <mergeCell ref="C23:E23"/>
    <mergeCell ref="G23:I23"/>
    <mergeCell ref="J23:L23"/>
    <mergeCell ref="M23:O23"/>
    <mergeCell ref="P23:S23"/>
    <mergeCell ref="T23:W23"/>
    <mergeCell ref="X25:AA25"/>
    <mergeCell ref="AB25:AE25"/>
    <mergeCell ref="C26:E26"/>
    <mergeCell ref="G26:I26"/>
    <mergeCell ref="J26:L26"/>
    <mergeCell ref="M26:O26"/>
    <mergeCell ref="P26:S26"/>
    <mergeCell ref="T26:W26"/>
    <mergeCell ref="X26:AA26"/>
    <mergeCell ref="AB26:AE26"/>
    <mergeCell ref="C25:E25"/>
    <mergeCell ref="G25:I25"/>
    <mergeCell ref="J25:L25"/>
    <mergeCell ref="M25:O25"/>
    <mergeCell ref="P25:S25"/>
    <mergeCell ref="T25:W25"/>
    <mergeCell ref="X27:AA27"/>
    <mergeCell ref="AB27:AE27"/>
    <mergeCell ref="C28:E28"/>
    <mergeCell ref="G28:I28"/>
    <mergeCell ref="J28:L28"/>
    <mergeCell ref="M28:O28"/>
    <mergeCell ref="P28:S28"/>
    <mergeCell ref="T28:W28"/>
    <mergeCell ref="X28:AA28"/>
    <mergeCell ref="AB28:AE28"/>
    <mergeCell ref="C27:E27"/>
    <mergeCell ref="G27:I27"/>
    <mergeCell ref="J27:L27"/>
    <mergeCell ref="M27:O27"/>
    <mergeCell ref="P27:S27"/>
    <mergeCell ref="T27:W27"/>
    <mergeCell ref="X29:AA29"/>
    <mergeCell ref="AB29:AE29"/>
    <mergeCell ref="C30:E30"/>
    <mergeCell ref="G30:I30"/>
    <mergeCell ref="J30:L30"/>
    <mergeCell ref="M30:O30"/>
    <mergeCell ref="P30:S30"/>
    <mergeCell ref="T30:W30"/>
    <mergeCell ref="X30:AA30"/>
    <mergeCell ref="AB30:AE30"/>
    <mergeCell ref="C29:E29"/>
    <mergeCell ref="G29:I29"/>
    <mergeCell ref="J29:L29"/>
    <mergeCell ref="M29:O29"/>
    <mergeCell ref="P29:S29"/>
    <mergeCell ref="T29:W29"/>
    <mergeCell ref="X31:AA31"/>
    <mergeCell ref="AB31:AE31"/>
    <mergeCell ref="C32:E32"/>
    <mergeCell ref="G32:I32"/>
    <mergeCell ref="J32:L32"/>
    <mergeCell ref="M32:O32"/>
    <mergeCell ref="P32:S32"/>
    <mergeCell ref="T32:W32"/>
    <mergeCell ref="X32:AA32"/>
    <mergeCell ref="AB32:AE32"/>
    <mergeCell ref="C31:E31"/>
    <mergeCell ref="G31:I31"/>
    <mergeCell ref="J31:L31"/>
    <mergeCell ref="M31:O31"/>
    <mergeCell ref="P31:S31"/>
    <mergeCell ref="T31:W31"/>
    <mergeCell ref="X33:AA33"/>
    <mergeCell ref="AB33:AE33"/>
    <mergeCell ref="C34:E34"/>
    <mergeCell ref="G34:I34"/>
    <mergeCell ref="J34:L34"/>
    <mergeCell ref="M34:O34"/>
    <mergeCell ref="P34:S34"/>
    <mergeCell ref="T34:W34"/>
    <mergeCell ref="X34:AA34"/>
    <mergeCell ref="AB34:AE34"/>
    <mergeCell ref="C33:E33"/>
    <mergeCell ref="G33:I33"/>
    <mergeCell ref="J33:L33"/>
    <mergeCell ref="M33:O33"/>
    <mergeCell ref="P33:S33"/>
    <mergeCell ref="T33:W33"/>
    <mergeCell ref="X35:AA35"/>
    <mergeCell ref="AB35:AE35"/>
    <mergeCell ref="C36:E36"/>
    <mergeCell ref="G36:I36"/>
    <mergeCell ref="J36:L36"/>
    <mergeCell ref="M36:O36"/>
    <mergeCell ref="P36:S36"/>
    <mergeCell ref="T36:W36"/>
    <mergeCell ref="X36:AA36"/>
    <mergeCell ref="AB36:AE36"/>
    <mergeCell ref="C35:E35"/>
    <mergeCell ref="G35:I35"/>
    <mergeCell ref="J35:L35"/>
    <mergeCell ref="M35:O35"/>
    <mergeCell ref="P35:S35"/>
    <mergeCell ref="T35:W35"/>
    <mergeCell ref="X37:AA37"/>
    <mergeCell ref="AB37:AE37"/>
    <mergeCell ref="C38:E38"/>
    <mergeCell ref="G38:I38"/>
    <mergeCell ref="J38:L38"/>
    <mergeCell ref="M38:O38"/>
    <mergeCell ref="P38:S38"/>
    <mergeCell ref="T38:W38"/>
    <mergeCell ref="X38:AA38"/>
    <mergeCell ref="AB38:AE38"/>
    <mergeCell ref="C37:E37"/>
    <mergeCell ref="G37:I37"/>
    <mergeCell ref="J37:L37"/>
    <mergeCell ref="M37:O37"/>
    <mergeCell ref="P37:S37"/>
    <mergeCell ref="T37:W37"/>
    <mergeCell ref="X39:AA39"/>
    <mergeCell ref="AB39:AE39"/>
    <mergeCell ref="C40:E40"/>
    <mergeCell ref="G40:I40"/>
    <mergeCell ref="J40:L40"/>
    <mergeCell ref="M40:O40"/>
    <mergeCell ref="P40:S40"/>
    <mergeCell ref="T40:W40"/>
    <mergeCell ref="X40:AA40"/>
    <mergeCell ref="AB40:AE40"/>
    <mergeCell ref="C39:E39"/>
    <mergeCell ref="G39:I39"/>
    <mergeCell ref="J39:L39"/>
    <mergeCell ref="M39:O39"/>
    <mergeCell ref="P39:S39"/>
    <mergeCell ref="T39:W39"/>
    <mergeCell ref="X41:AA41"/>
    <mergeCell ref="AB41:AE41"/>
    <mergeCell ref="C42:E42"/>
    <mergeCell ref="G42:I42"/>
    <mergeCell ref="J42:L42"/>
    <mergeCell ref="M42:O42"/>
    <mergeCell ref="P42:S42"/>
    <mergeCell ref="T42:W42"/>
    <mergeCell ref="X42:AA42"/>
    <mergeCell ref="AB42:AE42"/>
    <mergeCell ref="C41:E41"/>
    <mergeCell ref="G41:I41"/>
    <mergeCell ref="J41:L41"/>
    <mergeCell ref="M41:O41"/>
    <mergeCell ref="P41:S41"/>
    <mergeCell ref="T41:W41"/>
    <mergeCell ref="X43:AA43"/>
    <mergeCell ref="AB43:AE43"/>
    <mergeCell ref="C44:E44"/>
    <mergeCell ref="G44:I44"/>
    <mergeCell ref="J44:L44"/>
    <mergeCell ref="M44:O44"/>
    <mergeCell ref="P44:S44"/>
    <mergeCell ref="T44:W44"/>
    <mergeCell ref="X44:AA44"/>
    <mergeCell ref="AB44:AE44"/>
    <mergeCell ref="C43:E43"/>
    <mergeCell ref="G43:I43"/>
    <mergeCell ref="J43:L43"/>
    <mergeCell ref="M43:O43"/>
    <mergeCell ref="P43:S43"/>
    <mergeCell ref="T43:W43"/>
    <mergeCell ref="X45:AA45"/>
    <mergeCell ref="AB45:AE45"/>
    <mergeCell ref="C46:E46"/>
    <mergeCell ref="G46:I46"/>
    <mergeCell ref="J46:L46"/>
    <mergeCell ref="M46:O46"/>
    <mergeCell ref="P46:S46"/>
    <mergeCell ref="T46:W46"/>
    <mergeCell ref="X46:AA46"/>
    <mergeCell ref="AB46:AE46"/>
    <mergeCell ref="C45:E45"/>
    <mergeCell ref="G45:I45"/>
    <mergeCell ref="J45:L45"/>
    <mergeCell ref="M45:O45"/>
    <mergeCell ref="P45:S45"/>
    <mergeCell ref="T45:W45"/>
    <mergeCell ref="X47:AA47"/>
    <mergeCell ref="AB47:AE47"/>
    <mergeCell ref="C48:E48"/>
    <mergeCell ref="G48:I48"/>
    <mergeCell ref="J48:L48"/>
    <mergeCell ref="M48:O48"/>
    <mergeCell ref="P48:S48"/>
    <mergeCell ref="T48:W48"/>
    <mergeCell ref="X48:AA48"/>
    <mergeCell ref="AB48:AE48"/>
    <mergeCell ref="C47:E47"/>
    <mergeCell ref="G47:I47"/>
    <mergeCell ref="J47:L47"/>
    <mergeCell ref="M47:O47"/>
    <mergeCell ref="P47:S47"/>
    <mergeCell ref="T47:W47"/>
    <mergeCell ref="X49:AA49"/>
    <mergeCell ref="AB49:AE49"/>
    <mergeCell ref="C50:E50"/>
    <mergeCell ref="G50:I50"/>
    <mergeCell ref="J50:L50"/>
    <mergeCell ref="M50:O50"/>
    <mergeCell ref="P50:S50"/>
    <mergeCell ref="T50:W50"/>
    <mergeCell ref="X50:AA50"/>
    <mergeCell ref="AB50:AE50"/>
    <mergeCell ref="C49:E49"/>
    <mergeCell ref="G49:I49"/>
    <mergeCell ref="J49:L49"/>
    <mergeCell ref="M49:O49"/>
    <mergeCell ref="P49:S49"/>
    <mergeCell ref="T49:W49"/>
    <mergeCell ref="X51:AA51"/>
    <mergeCell ref="AB51:AE51"/>
    <mergeCell ref="C52:E52"/>
    <mergeCell ref="G52:I52"/>
    <mergeCell ref="J52:L52"/>
    <mergeCell ref="M52:O52"/>
    <mergeCell ref="P52:S52"/>
    <mergeCell ref="T52:W52"/>
    <mergeCell ref="X52:AA52"/>
    <mergeCell ref="AB52:AE52"/>
    <mergeCell ref="C51:E51"/>
    <mergeCell ref="G51:I51"/>
    <mergeCell ref="J51:L51"/>
    <mergeCell ref="M51:O51"/>
    <mergeCell ref="P51:S51"/>
    <mergeCell ref="T51:W51"/>
    <mergeCell ref="X53:AA53"/>
    <mergeCell ref="AB53:AE53"/>
    <mergeCell ref="C54:E54"/>
    <mergeCell ref="G54:I54"/>
    <mergeCell ref="J54:L54"/>
    <mergeCell ref="M54:O54"/>
    <mergeCell ref="P54:S54"/>
    <mergeCell ref="T54:W54"/>
    <mergeCell ref="X54:AA54"/>
    <mergeCell ref="AB54:AE54"/>
    <mergeCell ref="C53:E53"/>
    <mergeCell ref="G53:I53"/>
    <mergeCell ref="J53:L53"/>
    <mergeCell ref="M53:O53"/>
    <mergeCell ref="P53:S53"/>
    <mergeCell ref="T53:W53"/>
    <mergeCell ref="X55:AA55"/>
    <mergeCell ref="AB55:AE55"/>
    <mergeCell ref="AB56:AE56"/>
    <mergeCell ref="C55:E55"/>
    <mergeCell ref="G55:I55"/>
    <mergeCell ref="J55:L55"/>
    <mergeCell ref="M55:O55"/>
    <mergeCell ref="P55:S55"/>
    <mergeCell ref="T55:W55"/>
  </mergeCells>
  <phoneticPr fontId="1"/>
  <pageMargins left="0.70866141732283472" right="0.70866141732283472" top="0.74803149606299213" bottom="0.74803149606299213" header="0.31496062992125984" footer="0.31496062992125984"/>
  <pageSetup paperSize="9" scale="80" firstPageNumber="15" orientation="portrait" r:id="rId1"/>
  <headerFooter scaleWithDoc="0">
    <oddFooter>&amp;C- 29 -</oddFooter>
    <firstFooter>&amp;C- 15 -</firstFooter>
  </headerFooter>
  <rowBreaks count="2" manualBreakCount="2">
    <brk id="100" max="16383" man="1"/>
    <brk id="15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86763-4B05-4C75-8CA8-4ADA338A9418}">
  <sheetPr>
    <tabColor theme="0"/>
    <pageSetUpPr fitToPage="1"/>
  </sheetPr>
  <dimension ref="A1:AE60"/>
  <sheetViews>
    <sheetView topLeftCell="A46" zoomScaleNormal="100" zoomScaleSheetLayoutView="100" workbookViewId="0">
      <selection activeCell="BB5" sqref="BB5"/>
    </sheetView>
  </sheetViews>
  <sheetFormatPr defaultColWidth="3.5" defaultRowHeight="17.25" customHeight="1"/>
  <cols>
    <col min="1" max="4" width="3.5" style="63" customWidth="1"/>
    <col min="5" max="16384" width="3.5" style="63"/>
  </cols>
  <sheetData>
    <row r="1" spans="1:31" s="64" customFormat="1" ht="21">
      <c r="A1" s="464" t="s">
        <v>537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</row>
    <row r="2" spans="1:31" s="65" customFormat="1" ht="17.25" customHeight="1">
      <c r="A2" s="67"/>
      <c r="B2" s="67"/>
      <c r="C2" s="67"/>
      <c r="D2" s="67"/>
      <c r="E2" s="67"/>
      <c r="F2" s="67"/>
      <c r="G2" s="67"/>
      <c r="H2" s="67"/>
      <c r="I2" s="68"/>
      <c r="J2" s="68"/>
      <c r="K2" s="68"/>
      <c r="L2" s="68"/>
      <c r="M2" s="68"/>
      <c r="N2" s="69"/>
      <c r="O2" s="69"/>
      <c r="P2" s="69"/>
      <c r="Q2" s="69"/>
      <c r="R2" s="70"/>
      <c r="S2" s="70"/>
      <c r="T2" s="70"/>
      <c r="U2" s="70"/>
      <c r="V2" s="70"/>
      <c r="W2" s="96"/>
      <c r="X2" s="96"/>
      <c r="Y2" s="96"/>
      <c r="Z2" s="96"/>
      <c r="AE2" s="97" t="s">
        <v>538</v>
      </c>
    </row>
    <row r="3" spans="1:31" s="72" customFormat="1" ht="17.25" customHeight="1">
      <c r="A3" s="465" t="s">
        <v>539</v>
      </c>
      <c r="B3" s="466"/>
      <c r="C3" s="466"/>
      <c r="D3" s="466"/>
      <c r="E3" s="466" t="s">
        <v>540</v>
      </c>
      <c r="F3" s="466"/>
      <c r="G3" s="466"/>
      <c r="H3" s="466"/>
      <c r="I3" s="466" t="s">
        <v>541</v>
      </c>
      <c r="J3" s="466"/>
      <c r="K3" s="466"/>
      <c r="L3" s="466"/>
      <c r="M3" s="469" t="s">
        <v>542</v>
      </c>
      <c r="N3" s="469"/>
      <c r="O3" s="469"/>
      <c r="P3" s="469"/>
      <c r="Q3" s="470" t="s">
        <v>543</v>
      </c>
      <c r="R3" s="470"/>
      <c r="S3" s="470"/>
      <c r="T3" s="470"/>
      <c r="U3" s="472" t="s">
        <v>544</v>
      </c>
      <c r="V3" s="472"/>
      <c r="W3" s="472"/>
      <c r="X3" s="472"/>
      <c r="Y3" s="474" t="s">
        <v>545</v>
      </c>
      <c r="Z3" s="474"/>
      <c r="AA3" s="474"/>
      <c r="AB3" s="474"/>
      <c r="AC3" s="474"/>
      <c r="AD3" s="474"/>
      <c r="AE3" s="475"/>
    </row>
    <row r="4" spans="1:31" s="72" customFormat="1" ht="17.25" customHeight="1">
      <c r="A4" s="467"/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78" t="s">
        <v>546</v>
      </c>
      <c r="N4" s="478"/>
      <c r="O4" s="478"/>
      <c r="P4" s="478"/>
      <c r="Q4" s="471"/>
      <c r="R4" s="471"/>
      <c r="S4" s="471"/>
      <c r="T4" s="471"/>
      <c r="U4" s="473"/>
      <c r="V4" s="473"/>
      <c r="W4" s="473"/>
      <c r="X4" s="473"/>
      <c r="Y4" s="476"/>
      <c r="Z4" s="476"/>
      <c r="AA4" s="476"/>
      <c r="AB4" s="476"/>
      <c r="AC4" s="476"/>
      <c r="AD4" s="476"/>
      <c r="AE4" s="477"/>
    </row>
    <row r="5" spans="1:31" s="65" customFormat="1" ht="17.25" customHeight="1">
      <c r="A5" s="438" t="s">
        <v>452</v>
      </c>
      <c r="B5" s="438"/>
      <c r="C5" s="438"/>
      <c r="D5" s="438"/>
      <c r="E5" s="438" t="s">
        <v>453</v>
      </c>
      <c r="F5" s="438"/>
      <c r="G5" s="438"/>
      <c r="H5" s="438"/>
      <c r="I5" s="438" t="s">
        <v>453</v>
      </c>
      <c r="J5" s="438"/>
      <c r="K5" s="438"/>
      <c r="L5" s="438"/>
      <c r="M5" s="439" t="s">
        <v>454</v>
      </c>
      <c r="N5" s="439"/>
      <c r="O5" s="439"/>
      <c r="P5" s="439"/>
      <c r="Q5" s="440" t="s">
        <v>547</v>
      </c>
      <c r="R5" s="440"/>
      <c r="S5" s="440"/>
      <c r="T5" s="440"/>
      <c r="U5" s="450" t="s">
        <v>548</v>
      </c>
      <c r="V5" s="450"/>
      <c r="W5" s="450"/>
      <c r="X5" s="450"/>
      <c r="Y5" s="98"/>
      <c r="Z5" s="77"/>
    </row>
    <row r="6" spans="1:31" s="65" customFormat="1" ht="17.25" customHeight="1">
      <c r="A6" s="462">
        <v>858384</v>
      </c>
      <c r="B6" s="462"/>
      <c r="C6" s="462"/>
      <c r="D6" s="462"/>
      <c r="E6" s="457">
        <v>4335188</v>
      </c>
      <c r="F6" s="457"/>
      <c r="G6" s="457"/>
      <c r="H6" s="457"/>
      <c r="I6" s="457">
        <v>1934994</v>
      </c>
      <c r="J6" s="457"/>
      <c r="K6" s="457"/>
      <c r="L6" s="457"/>
      <c r="M6" s="458">
        <f>I6/(A6+E6+I6)</f>
        <v>0.27144225079770601</v>
      </c>
      <c r="N6" s="458"/>
      <c r="O6" s="458"/>
      <c r="P6" s="458"/>
      <c r="Q6" s="459">
        <v>46.889690000000002</v>
      </c>
      <c r="R6" s="459"/>
      <c r="S6" s="459"/>
      <c r="T6" s="459"/>
      <c r="U6" s="457">
        <v>3162743</v>
      </c>
      <c r="V6" s="457"/>
      <c r="W6" s="457"/>
      <c r="X6" s="457"/>
      <c r="Y6" s="461" t="s">
        <v>549</v>
      </c>
      <c r="Z6" s="461"/>
      <c r="AA6" s="461"/>
      <c r="AB6" s="461"/>
      <c r="AC6" s="461"/>
      <c r="AD6" s="461"/>
      <c r="AE6" s="461"/>
    </row>
    <row r="7" spans="1:31" s="65" customFormat="1" ht="17.25" customHeight="1">
      <c r="A7" s="462">
        <v>638491</v>
      </c>
      <c r="B7" s="462"/>
      <c r="C7" s="462"/>
      <c r="D7" s="462"/>
      <c r="E7" s="463">
        <v>3239859</v>
      </c>
      <c r="F7" s="463"/>
      <c r="G7" s="463"/>
      <c r="H7" s="463"/>
      <c r="I7" s="463">
        <v>1471359</v>
      </c>
      <c r="J7" s="463"/>
      <c r="K7" s="463"/>
      <c r="L7" s="463"/>
      <c r="M7" s="458">
        <f>I7/(A7+E7+I7)</f>
        <v>0.27503533369758992</v>
      </c>
      <c r="N7" s="458"/>
      <c r="O7" s="458"/>
      <c r="P7" s="458"/>
      <c r="Q7" s="459">
        <v>47.047709978243674</v>
      </c>
      <c r="R7" s="459"/>
      <c r="S7" s="459"/>
      <c r="T7" s="459"/>
      <c r="U7" s="463">
        <v>2967296</v>
      </c>
      <c r="V7" s="463"/>
      <c r="W7" s="463"/>
      <c r="X7" s="463"/>
      <c r="Y7" s="460" t="s">
        <v>550</v>
      </c>
      <c r="Z7" s="460"/>
      <c r="AA7" s="460"/>
      <c r="AB7" s="460"/>
      <c r="AC7" s="460"/>
      <c r="AD7" s="460"/>
      <c r="AE7" s="460"/>
    </row>
    <row r="8" spans="1:31" s="65" customFormat="1" ht="17.25" customHeight="1">
      <c r="A8" s="424">
        <v>168805</v>
      </c>
      <c r="B8" s="424"/>
      <c r="C8" s="424"/>
      <c r="D8" s="424"/>
      <c r="E8" s="457">
        <v>821211</v>
      </c>
      <c r="F8" s="457"/>
      <c r="G8" s="457"/>
      <c r="H8" s="457"/>
      <c r="I8" s="457">
        <v>304992</v>
      </c>
      <c r="J8" s="457"/>
      <c r="K8" s="457"/>
      <c r="L8" s="457"/>
      <c r="M8" s="458">
        <f>I8/(A8+E8+I8)</f>
        <v>0.23551360300476909</v>
      </c>
      <c r="N8" s="458"/>
      <c r="O8" s="458"/>
      <c r="P8" s="458"/>
      <c r="Q8" s="459">
        <v>45.139470000000003</v>
      </c>
      <c r="R8" s="459"/>
      <c r="S8" s="459"/>
      <c r="T8" s="459"/>
      <c r="U8" s="457">
        <v>582475</v>
      </c>
      <c r="V8" s="457"/>
      <c r="W8" s="457"/>
      <c r="X8" s="457"/>
      <c r="Y8" s="460" t="s">
        <v>458</v>
      </c>
      <c r="Z8" s="460"/>
      <c r="AA8" s="460"/>
      <c r="AB8" s="460"/>
      <c r="AC8" s="460"/>
      <c r="AD8" s="460"/>
      <c r="AE8" s="460"/>
    </row>
    <row r="9" spans="1:31" s="65" customFormat="1" ht="17.25" customHeight="1">
      <c r="A9" s="426"/>
      <c r="B9" s="426"/>
      <c r="C9" s="426"/>
      <c r="D9" s="426"/>
      <c r="E9" s="457"/>
      <c r="F9" s="457"/>
      <c r="G9" s="457"/>
      <c r="H9" s="457"/>
      <c r="I9" s="457"/>
      <c r="J9" s="457"/>
      <c r="K9" s="457"/>
      <c r="L9" s="457"/>
      <c r="M9" s="458"/>
      <c r="N9" s="458"/>
      <c r="O9" s="458"/>
      <c r="P9" s="458"/>
      <c r="Q9" s="459"/>
      <c r="R9" s="459"/>
      <c r="S9" s="459"/>
      <c r="T9" s="459"/>
      <c r="U9" s="457"/>
      <c r="V9" s="457"/>
      <c r="W9" s="457"/>
      <c r="X9" s="457"/>
      <c r="Y9" s="426"/>
      <c r="Z9" s="426"/>
      <c r="AA9" s="426"/>
      <c r="AB9" s="426"/>
      <c r="AC9" s="426"/>
      <c r="AD9" s="426"/>
      <c r="AE9" s="426"/>
    </row>
    <row r="10" spans="1:31" s="65" customFormat="1" ht="17.25" customHeight="1">
      <c r="A10" s="457">
        <v>36460</v>
      </c>
      <c r="B10" s="457"/>
      <c r="C10" s="457"/>
      <c r="D10" s="457"/>
      <c r="E10" s="457">
        <v>181655</v>
      </c>
      <c r="F10" s="457"/>
      <c r="G10" s="457"/>
      <c r="H10" s="457"/>
      <c r="I10" s="457">
        <v>89061</v>
      </c>
      <c r="J10" s="457"/>
      <c r="K10" s="457"/>
      <c r="L10" s="457"/>
      <c r="M10" s="458">
        <f>I10/(A10+E10+I10)</f>
        <v>0.28993476052816625</v>
      </c>
      <c r="N10" s="458"/>
      <c r="O10" s="458"/>
      <c r="P10" s="458"/>
      <c r="Q10" s="459">
        <v>47.646709999999999</v>
      </c>
      <c r="R10" s="459"/>
      <c r="S10" s="459"/>
      <c r="T10" s="459"/>
      <c r="U10" s="457">
        <v>153376</v>
      </c>
      <c r="V10" s="457"/>
      <c r="W10" s="457"/>
      <c r="X10" s="457"/>
      <c r="Y10" s="433" t="s">
        <v>459</v>
      </c>
      <c r="Z10" s="433"/>
      <c r="AA10" s="433"/>
      <c r="AB10" s="433"/>
      <c r="AC10" s="433"/>
      <c r="AD10" s="433"/>
      <c r="AE10" s="433"/>
    </row>
    <row r="11" spans="1:31" s="65" customFormat="1" ht="17.25" customHeight="1">
      <c r="A11" s="457">
        <v>21814</v>
      </c>
      <c r="B11" s="457"/>
      <c r="C11" s="457"/>
      <c r="D11" s="457"/>
      <c r="E11" s="457">
        <v>113744</v>
      </c>
      <c r="F11" s="457"/>
      <c r="G11" s="457"/>
      <c r="H11" s="457"/>
      <c r="I11" s="457">
        <v>57262</v>
      </c>
      <c r="J11" s="457"/>
      <c r="K11" s="457"/>
      <c r="L11" s="457"/>
      <c r="M11" s="458">
        <f>I11/(A11+E11+I11)</f>
        <v>0.29697126854060785</v>
      </c>
      <c r="N11" s="458"/>
      <c r="O11" s="458"/>
      <c r="P11" s="458"/>
      <c r="Q11" s="459">
        <v>48.3474</v>
      </c>
      <c r="R11" s="459"/>
      <c r="S11" s="459"/>
      <c r="T11" s="459"/>
      <c r="U11" s="457">
        <v>80153</v>
      </c>
      <c r="V11" s="457"/>
      <c r="W11" s="457"/>
      <c r="X11" s="457"/>
      <c r="Y11" s="433" t="s">
        <v>461</v>
      </c>
      <c r="Z11" s="433"/>
      <c r="AA11" s="433"/>
      <c r="AB11" s="433"/>
      <c r="AC11" s="433"/>
      <c r="AD11" s="433"/>
      <c r="AE11" s="433"/>
    </row>
    <row r="12" spans="1:31" s="65" customFormat="1" ht="17.25" customHeight="1">
      <c r="A12" s="457">
        <v>72665</v>
      </c>
      <c r="B12" s="457"/>
      <c r="C12" s="457"/>
      <c r="D12" s="457"/>
      <c r="E12" s="457">
        <v>373347</v>
      </c>
      <c r="F12" s="457"/>
      <c r="G12" s="457"/>
      <c r="H12" s="457"/>
      <c r="I12" s="457">
        <v>137923</v>
      </c>
      <c r="J12" s="457"/>
      <c r="K12" s="457"/>
      <c r="L12" s="457"/>
      <c r="M12" s="458">
        <f>I12/(A12+E12+I12)</f>
        <v>0.23619580946509458</v>
      </c>
      <c r="N12" s="458"/>
      <c r="O12" s="458"/>
      <c r="P12" s="458"/>
      <c r="Q12" s="459">
        <v>45.304130000000001</v>
      </c>
      <c r="R12" s="459"/>
      <c r="S12" s="459"/>
      <c r="T12" s="459"/>
      <c r="U12" s="457">
        <v>267141</v>
      </c>
      <c r="V12" s="457"/>
      <c r="W12" s="457"/>
      <c r="X12" s="457"/>
      <c r="Y12" s="433" t="s">
        <v>463</v>
      </c>
      <c r="Z12" s="433"/>
      <c r="AA12" s="433"/>
      <c r="AB12" s="433"/>
      <c r="AC12" s="433"/>
      <c r="AD12" s="433"/>
      <c r="AE12" s="433"/>
    </row>
    <row r="13" spans="1:31" s="65" customFormat="1" ht="17.25" customHeight="1">
      <c r="A13" s="457">
        <v>8240</v>
      </c>
      <c r="B13" s="457"/>
      <c r="C13" s="457"/>
      <c r="D13" s="457"/>
      <c r="E13" s="457">
        <v>44778</v>
      </c>
      <c r="F13" s="457"/>
      <c r="G13" s="457"/>
      <c r="H13" s="457"/>
      <c r="I13" s="457">
        <v>25010</v>
      </c>
      <c r="J13" s="457"/>
      <c r="K13" s="457"/>
      <c r="L13" s="457"/>
      <c r="M13" s="458">
        <f>I13/(A13+E13+I13)</f>
        <v>0.32052596503819142</v>
      </c>
      <c r="N13" s="458"/>
      <c r="O13" s="458"/>
      <c r="P13" s="458"/>
      <c r="Q13" s="459">
        <v>49.570860000000003</v>
      </c>
      <c r="R13" s="459"/>
      <c r="S13" s="459"/>
      <c r="T13" s="459"/>
      <c r="U13" s="457">
        <v>31876</v>
      </c>
      <c r="V13" s="457"/>
      <c r="W13" s="457"/>
      <c r="X13" s="457"/>
      <c r="Y13" s="433" t="s">
        <v>469</v>
      </c>
      <c r="Z13" s="433"/>
      <c r="AA13" s="433"/>
      <c r="AB13" s="433"/>
      <c r="AC13" s="433"/>
      <c r="AD13" s="433"/>
      <c r="AE13" s="433"/>
    </row>
    <row r="14" spans="1:31" s="65" customFormat="1" ht="17.25" customHeight="1">
      <c r="A14" s="457">
        <v>6590</v>
      </c>
      <c r="B14" s="457"/>
      <c r="C14" s="457"/>
      <c r="D14" s="457"/>
      <c r="E14" s="457">
        <v>32459</v>
      </c>
      <c r="F14" s="457"/>
      <c r="G14" s="457"/>
      <c r="H14" s="457"/>
      <c r="I14" s="457">
        <v>20342</v>
      </c>
      <c r="J14" s="457"/>
      <c r="K14" s="457"/>
      <c r="L14" s="457"/>
      <c r="M14" s="458">
        <f>I14/(A14+E14+I14)</f>
        <v>0.34250980788334934</v>
      </c>
      <c r="N14" s="458"/>
      <c r="O14" s="458"/>
      <c r="P14" s="458"/>
      <c r="Q14" s="459">
        <v>50.879370000000002</v>
      </c>
      <c r="R14" s="459"/>
      <c r="S14" s="459"/>
      <c r="T14" s="459"/>
      <c r="U14" s="457">
        <v>23922</v>
      </c>
      <c r="V14" s="457"/>
      <c r="W14" s="457"/>
      <c r="X14" s="457"/>
      <c r="Y14" s="433" t="s">
        <v>471</v>
      </c>
      <c r="Z14" s="433"/>
      <c r="AA14" s="433"/>
      <c r="AB14" s="433"/>
      <c r="AC14" s="433"/>
      <c r="AD14" s="433"/>
      <c r="AE14" s="433"/>
    </row>
    <row r="15" spans="1:31" s="65" customFormat="1" ht="17.25" customHeight="1">
      <c r="A15" s="457"/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8"/>
      <c r="N15" s="458"/>
      <c r="O15" s="458"/>
      <c r="P15" s="458"/>
      <c r="Q15" s="459"/>
      <c r="R15" s="459"/>
      <c r="S15" s="459"/>
      <c r="T15" s="459"/>
      <c r="U15" s="457"/>
      <c r="V15" s="457"/>
      <c r="W15" s="457"/>
      <c r="X15" s="457"/>
      <c r="Y15" s="426"/>
      <c r="Z15" s="426"/>
      <c r="AA15" s="426"/>
      <c r="AB15" s="426"/>
      <c r="AC15" s="426"/>
      <c r="AD15" s="426"/>
      <c r="AE15" s="426"/>
    </row>
    <row r="16" spans="1:31" s="65" customFormat="1" ht="17.25" customHeight="1">
      <c r="A16" s="457">
        <v>33050</v>
      </c>
      <c r="B16" s="457"/>
      <c r="C16" s="457"/>
      <c r="D16" s="457"/>
      <c r="E16" s="457">
        <v>174266</v>
      </c>
      <c r="F16" s="457"/>
      <c r="G16" s="457"/>
      <c r="H16" s="457"/>
      <c r="I16" s="457">
        <v>87050</v>
      </c>
      <c r="J16" s="457"/>
      <c r="K16" s="457"/>
      <c r="L16" s="457"/>
      <c r="M16" s="458">
        <f>I16/(A16+E16+I16)</f>
        <v>0.29572029378392883</v>
      </c>
      <c r="N16" s="458"/>
      <c r="O16" s="458"/>
      <c r="P16" s="458"/>
      <c r="Q16" s="459">
        <v>48.32938</v>
      </c>
      <c r="R16" s="459"/>
      <c r="S16" s="459"/>
      <c r="T16" s="459"/>
      <c r="U16" s="457">
        <v>152652</v>
      </c>
      <c r="V16" s="457"/>
      <c r="W16" s="457"/>
      <c r="X16" s="457"/>
      <c r="Y16" s="433" t="s">
        <v>473</v>
      </c>
      <c r="Z16" s="433"/>
      <c r="AA16" s="433"/>
      <c r="AB16" s="433"/>
      <c r="AC16" s="433"/>
      <c r="AD16" s="433"/>
      <c r="AE16" s="433"/>
    </row>
    <row r="17" spans="1:31" s="65" customFormat="1" ht="17.25" customHeight="1">
      <c r="A17" s="457">
        <v>8424</v>
      </c>
      <c r="B17" s="457"/>
      <c r="C17" s="457"/>
      <c r="D17" s="457"/>
      <c r="E17" s="457">
        <v>45590</v>
      </c>
      <c r="F17" s="457"/>
      <c r="G17" s="457"/>
      <c r="H17" s="457"/>
      <c r="I17" s="457">
        <v>25204</v>
      </c>
      <c r="J17" s="457"/>
      <c r="K17" s="457"/>
      <c r="L17" s="457"/>
      <c r="M17" s="458">
        <f>I17/(A17+E17+I17)</f>
        <v>0.31816001413820094</v>
      </c>
      <c r="N17" s="458"/>
      <c r="O17" s="458"/>
      <c r="P17" s="458"/>
      <c r="Q17" s="459">
        <v>49.342619999999997</v>
      </c>
      <c r="R17" s="459"/>
      <c r="S17" s="459"/>
      <c r="T17" s="459"/>
      <c r="U17" s="457">
        <v>33563</v>
      </c>
      <c r="V17" s="457"/>
      <c r="W17" s="457"/>
      <c r="X17" s="457"/>
      <c r="Y17" s="433" t="s">
        <v>475</v>
      </c>
      <c r="Z17" s="433"/>
      <c r="AA17" s="433"/>
      <c r="AB17" s="433"/>
      <c r="AC17" s="433"/>
      <c r="AD17" s="433"/>
      <c r="AE17" s="433"/>
    </row>
    <row r="18" spans="1:31" s="65" customFormat="1" ht="17.25" customHeight="1">
      <c r="A18" s="457">
        <v>12547</v>
      </c>
      <c r="B18" s="457"/>
      <c r="C18" s="457"/>
      <c r="D18" s="457"/>
      <c r="E18" s="457">
        <v>64960</v>
      </c>
      <c r="F18" s="457"/>
      <c r="G18" s="457"/>
      <c r="H18" s="457"/>
      <c r="I18" s="457">
        <v>33283</v>
      </c>
      <c r="J18" s="457"/>
      <c r="K18" s="457"/>
      <c r="L18" s="457"/>
      <c r="M18" s="458">
        <f>I18/(A18+E18+I18)</f>
        <v>0.30041519992779131</v>
      </c>
      <c r="N18" s="458"/>
      <c r="O18" s="458"/>
      <c r="P18" s="458"/>
      <c r="Q18" s="459">
        <v>48.489159999999998</v>
      </c>
      <c r="R18" s="459"/>
      <c r="S18" s="459"/>
      <c r="T18" s="459"/>
      <c r="U18" s="457">
        <v>44295</v>
      </c>
      <c r="V18" s="457"/>
      <c r="W18" s="457"/>
      <c r="X18" s="457"/>
      <c r="Y18" s="433" t="s">
        <v>477</v>
      </c>
      <c r="Z18" s="433"/>
      <c r="AA18" s="433"/>
      <c r="AB18" s="433"/>
      <c r="AC18" s="433"/>
      <c r="AD18" s="433"/>
      <c r="AE18" s="433"/>
    </row>
    <row r="19" spans="1:31" s="65" customFormat="1" ht="17.25" customHeight="1">
      <c r="A19" s="457">
        <v>8894</v>
      </c>
      <c r="B19" s="457"/>
      <c r="C19" s="457"/>
      <c r="D19" s="457"/>
      <c r="E19" s="457">
        <v>45696</v>
      </c>
      <c r="F19" s="457"/>
      <c r="G19" s="457"/>
      <c r="H19" s="457"/>
      <c r="I19" s="457">
        <v>22661</v>
      </c>
      <c r="J19" s="457"/>
      <c r="K19" s="457"/>
      <c r="L19" s="457"/>
      <c r="M19" s="458">
        <f>I19/(A19+E19+I19)</f>
        <v>0.29334248100348215</v>
      </c>
      <c r="N19" s="458"/>
      <c r="O19" s="458"/>
      <c r="P19" s="458"/>
      <c r="Q19" s="459">
        <v>48.24241</v>
      </c>
      <c r="R19" s="459"/>
      <c r="S19" s="459"/>
      <c r="T19" s="459"/>
      <c r="U19" s="457">
        <v>33033</v>
      </c>
      <c r="V19" s="457"/>
      <c r="W19" s="457"/>
      <c r="X19" s="457"/>
      <c r="Y19" s="433" t="s">
        <v>479</v>
      </c>
      <c r="Z19" s="433"/>
      <c r="AA19" s="433"/>
      <c r="AB19" s="433"/>
      <c r="AC19" s="433"/>
      <c r="AD19" s="433"/>
      <c r="AE19" s="433"/>
    </row>
    <row r="20" spans="1:31" s="65" customFormat="1" ht="17.25" customHeight="1">
      <c r="A20" s="457">
        <v>10582</v>
      </c>
      <c r="B20" s="457"/>
      <c r="C20" s="457"/>
      <c r="D20" s="457"/>
      <c r="E20" s="457">
        <v>52871</v>
      </c>
      <c r="F20" s="457"/>
      <c r="G20" s="457"/>
      <c r="H20" s="457"/>
      <c r="I20" s="457">
        <v>25995</v>
      </c>
      <c r="J20" s="457"/>
      <c r="K20" s="457"/>
      <c r="L20" s="457"/>
      <c r="M20" s="458">
        <f>I20/(A20+E20+I20)</f>
        <v>0.29061577676415346</v>
      </c>
      <c r="N20" s="458"/>
      <c r="O20" s="458"/>
      <c r="P20" s="458"/>
      <c r="Q20" s="459">
        <v>47.491860000000003</v>
      </c>
      <c r="R20" s="459"/>
      <c r="S20" s="459"/>
      <c r="T20" s="459"/>
      <c r="U20" s="457">
        <v>39797</v>
      </c>
      <c r="V20" s="457"/>
      <c r="W20" s="457"/>
      <c r="X20" s="457"/>
      <c r="Y20" s="433" t="s">
        <v>481</v>
      </c>
      <c r="Z20" s="433"/>
      <c r="AA20" s="433"/>
      <c r="AB20" s="433"/>
      <c r="AC20" s="433"/>
      <c r="AD20" s="433"/>
      <c r="AE20" s="433"/>
    </row>
    <row r="21" spans="1:31" s="65" customFormat="1" ht="17.25" customHeight="1">
      <c r="A21" s="457"/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8"/>
      <c r="N21" s="458"/>
      <c r="O21" s="458"/>
      <c r="P21" s="458"/>
      <c r="Q21" s="459"/>
      <c r="R21" s="459"/>
      <c r="S21" s="459"/>
      <c r="T21" s="459"/>
      <c r="U21" s="457"/>
      <c r="V21" s="457"/>
      <c r="W21" s="457"/>
      <c r="X21" s="457"/>
      <c r="Y21" s="426"/>
      <c r="Z21" s="426"/>
      <c r="AA21" s="426"/>
      <c r="AB21" s="426"/>
      <c r="AC21" s="426"/>
      <c r="AD21" s="426"/>
      <c r="AE21" s="426"/>
    </row>
    <row r="22" spans="1:31" s="65" customFormat="1" ht="17.25" customHeight="1">
      <c r="A22" s="457">
        <v>21178</v>
      </c>
      <c r="B22" s="457"/>
      <c r="C22" s="457"/>
      <c r="D22" s="457"/>
      <c r="E22" s="457">
        <v>116707</v>
      </c>
      <c r="F22" s="457"/>
      <c r="G22" s="457"/>
      <c r="H22" s="457"/>
      <c r="I22" s="457">
        <v>68663</v>
      </c>
      <c r="J22" s="457"/>
      <c r="K22" s="457"/>
      <c r="L22" s="457"/>
      <c r="M22" s="458">
        <f>I22/(A22+E22+I22)</f>
        <v>0.3324312024323644</v>
      </c>
      <c r="N22" s="458"/>
      <c r="O22" s="458"/>
      <c r="P22" s="458"/>
      <c r="Q22" s="459">
        <v>50.067450000000001</v>
      </c>
      <c r="R22" s="459"/>
      <c r="S22" s="459"/>
      <c r="T22" s="459"/>
      <c r="U22" s="457">
        <v>97638</v>
      </c>
      <c r="V22" s="457"/>
      <c r="W22" s="457"/>
      <c r="X22" s="457"/>
      <c r="Y22" s="433" t="s">
        <v>485</v>
      </c>
      <c r="Z22" s="433"/>
      <c r="AA22" s="433"/>
      <c r="AB22" s="433"/>
      <c r="AC22" s="433"/>
      <c r="AD22" s="433"/>
      <c r="AE22" s="433"/>
    </row>
    <row r="23" spans="1:31" s="65" customFormat="1" ht="17.25" customHeight="1">
      <c r="A23" s="457">
        <v>15467</v>
      </c>
      <c r="B23" s="457"/>
      <c r="C23" s="457"/>
      <c r="D23" s="457"/>
      <c r="E23" s="457">
        <v>84070</v>
      </c>
      <c r="F23" s="457"/>
      <c r="G23" s="457"/>
      <c r="H23" s="457"/>
      <c r="I23" s="457">
        <v>47661</v>
      </c>
      <c r="J23" s="457"/>
      <c r="K23" s="457"/>
      <c r="L23" s="457"/>
      <c r="M23" s="458">
        <f>I23/(A23+E23+I23)</f>
        <v>0.32378836668976479</v>
      </c>
      <c r="N23" s="458"/>
      <c r="O23" s="458"/>
      <c r="P23" s="458"/>
      <c r="Q23" s="459">
        <v>49.47972</v>
      </c>
      <c r="R23" s="459"/>
      <c r="S23" s="459"/>
      <c r="T23" s="459"/>
      <c r="U23" s="457">
        <v>63776</v>
      </c>
      <c r="V23" s="457"/>
      <c r="W23" s="457"/>
      <c r="X23" s="457"/>
      <c r="Y23" s="433" t="s">
        <v>487</v>
      </c>
      <c r="Z23" s="433"/>
      <c r="AA23" s="433"/>
      <c r="AB23" s="433"/>
      <c r="AC23" s="433"/>
      <c r="AD23" s="433"/>
      <c r="AE23" s="433"/>
    </row>
    <row r="24" spans="1:31" s="65" customFormat="1" ht="17.25" customHeight="1">
      <c r="A24" s="457">
        <v>5295</v>
      </c>
      <c r="B24" s="457"/>
      <c r="C24" s="457"/>
      <c r="D24" s="457"/>
      <c r="E24" s="457">
        <v>29391</v>
      </c>
      <c r="F24" s="457"/>
      <c r="G24" s="457"/>
      <c r="H24" s="457"/>
      <c r="I24" s="457">
        <v>15821</v>
      </c>
      <c r="J24" s="457"/>
      <c r="K24" s="457"/>
      <c r="L24" s="457"/>
      <c r="M24" s="458">
        <f>I24/(A24+E24+I24)</f>
        <v>0.31324370879284058</v>
      </c>
      <c r="N24" s="458"/>
      <c r="O24" s="458"/>
      <c r="P24" s="458"/>
      <c r="Q24" s="459">
        <v>49.371879999999997</v>
      </c>
      <c r="R24" s="459"/>
      <c r="S24" s="459"/>
      <c r="T24" s="459"/>
      <c r="U24" s="457">
        <v>21159</v>
      </c>
      <c r="V24" s="457"/>
      <c r="W24" s="457"/>
      <c r="X24" s="457"/>
      <c r="Y24" s="433" t="s">
        <v>489</v>
      </c>
      <c r="Z24" s="433"/>
      <c r="AA24" s="433"/>
      <c r="AB24" s="433"/>
      <c r="AC24" s="433"/>
      <c r="AD24" s="433"/>
      <c r="AE24" s="433"/>
    </row>
    <row r="25" spans="1:31" s="65" customFormat="1" ht="17.25" customHeight="1">
      <c r="A25" s="457">
        <v>13254</v>
      </c>
      <c r="B25" s="457"/>
      <c r="C25" s="457"/>
      <c r="D25" s="457"/>
      <c r="E25" s="457">
        <v>67954</v>
      </c>
      <c r="F25" s="457"/>
      <c r="G25" s="457"/>
      <c r="H25" s="457"/>
      <c r="I25" s="457">
        <v>34993</v>
      </c>
      <c r="J25" s="457"/>
      <c r="K25" s="457"/>
      <c r="L25" s="457"/>
      <c r="M25" s="458">
        <f>I25/(A25+E25+I25)</f>
        <v>0.30114198672989045</v>
      </c>
      <c r="N25" s="458"/>
      <c r="O25" s="458"/>
      <c r="P25" s="458"/>
      <c r="Q25" s="459">
        <v>48.437429999999999</v>
      </c>
      <c r="R25" s="459"/>
      <c r="S25" s="459"/>
      <c r="T25" s="459"/>
      <c r="U25" s="457">
        <v>47499</v>
      </c>
      <c r="V25" s="457"/>
      <c r="W25" s="457"/>
      <c r="X25" s="457"/>
      <c r="Y25" s="433" t="s">
        <v>491</v>
      </c>
      <c r="Z25" s="433"/>
      <c r="AA25" s="433"/>
      <c r="AB25" s="433"/>
      <c r="AC25" s="433"/>
      <c r="AD25" s="433"/>
      <c r="AE25" s="433"/>
    </row>
    <row r="26" spans="1:31" s="65" customFormat="1" ht="17.25" customHeight="1">
      <c r="A26" s="457">
        <v>16815</v>
      </c>
      <c r="B26" s="457"/>
      <c r="C26" s="457"/>
      <c r="D26" s="457"/>
      <c r="E26" s="457">
        <v>81390</v>
      </c>
      <c r="F26" s="457"/>
      <c r="G26" s="457"/>
      <c r="H26" s="457"/>
      <c r="I26" s="457">
        <v>40881</v>
      </c>
      <c r="J26" s="457"/>
      <c r="K26" s="457"/>
      <c r="L26" s="457"/>
      <c r="M26" s="458">
        <f>I26/(A26+E26+I26)</f>
        <v>0.29392606013545575</v>
      </c>
      <c r="N26" s="458"/>
      <c r="O26" s="458"/>
      <c r="P26" s="458"/>
      <c r="Q26" s="459">
        <v>47.78707</v>
      </c>
      <c r="R26" s="459"/>
      <c r="S26" s="459"/>
      <c r="T26" s="459"/>
      <c r="U26" s="457">
        <v>55854</v>
      </c>
      <c r="V26" s="457"/>
      <c r="W26" s="457"/>
      <c r="X26" s="457"/>
      <c r="Y26" s="433" t="s">
        <v>493</v>
      </c>
      <c r="Z26" s="433"/>
      <c r="AA26" s="433"/>
      <c r="AB26" s="433"/>
      <c r="AC26" s="433"/>
      <c r="AD26" s="433"/>
      <c r="AE26" s="433"/>
    </row>
    <row r="27" spans="1:31" s="65" customFormat="1" ht="17.25" customHeight="1">
      <c r="A27" s="457"/>
      <c r="B27" s="457"/>
      <c r="C27" s="457"/>
      <c r="D27" s="457"/>
      <c r="E27" s="457"/>
      <c r="F27" s="457"/>
      <c r="G27" s="457"/>
      <c r="H27" s="457"/>
      <c r="I27" s="457"/>
      <c r="J27" s="457"/>
      <c r="K27" s="457"/>
      <c r="L27" s="457"/>
      <c r="M27" s="458"/>
      <c r="N27" s="458"/>
      <c r="O27" s="458"/>
      <c r="P27" s="458"/>
      <c r="Q27" s="459"/>
      <c r="R27" s="459"/>
      <c r="S27" s="459"/>
      <c r="T27" s="459"/>
      <c r="U27" s="457"/>
      <c r="V27" s="457"/>
      <c r="W27" s="457"/>
      <c r="X27" s="457"/>
      <c r="Y27" s="426"/>
      <c r="Z27" s="426"/>
      <c r="AA27" s="426"/>
      <c r="AB27" s="426"/>
      <c r="AC27" s="426"/>
      <c r="AD27" s="426"/>
      <c r="AE27" s="426"/>
    </row>
    <row r="28" spans="1:31" s="65" customFormat="1" ht="17.25" customHeight="1">
      <c r="A28" s="457">
        <v>25395</v>
      </c>
      <c r="B28" s="457"/>
      <c r="C28" s="457"/>
      <c r="D28" s="457"/>
      <c r="E28" s="457">
        <v>127746</v>
      </c>
      <c r="F28" s="457"/>
      <c r="G28" s="457"/>
      <c r="H28" s="457"/>
      <c r="I28" s="457">
        <v>61216</v>
      </c>
      <c r="J28" s="457"/>
      <c r="K28" s="457"/>
      <c r="L28" s="457"/>
      <c r="M28" s="458">
        <f>I28/(A28+E28+I28)</f>
        <v>0.28557966383183192</v>
      </c>
      <c r="N28" s="458"/>
      <c r="O28" s="458"/>
      <c r="P28" s="458"/>
      <c r="Q28" s="459">
        <v>47.619300000000003</v>
      </c>
      <c r="R28" s="459"/>
      <c r="S28" s="459"/>
      <c r="T28" s="459"/>
      <c r="U28" s="457">
        <v>96559</v>
      </c>
      <c r="V28" s="457"/>
      <c r="W28" s="457"/>
      <c r="X28" s="457"/>
      <c r="Y28" s="433" t="s">
        <v>495</v>
      </c>
      <c r="Z28" s="433"/>
      <c r="AA28" s="433"/>
      <c r="AB28" s="433"/>
      <c r="AC28" s="433"/>
      <c r="AD28" s="433"/>
      <c r="AE28" s="433"/>
    </row>
    <row r="29" spans="1:31" s="65" customFormat="1" ht="17.25" customHeight="1">
      <c r="A29" s="457">
        <v>29088</v>
      </c>
      <c r="B29" s="457"/>
      <c r="C29" s="457"/>
      <c r="D29" s="457"/>
      <c r="E29" s="457">
        <v>157501</v>
      </c>
      <c r="F29" s="457"/>
      <c r="G29" s="457"/>
      <c r="H29" s="457"/>
      <c r="I29" s="457">
        <v>61664</v>
      </c>
      <c r="J29" s="457"/>
      <c r="K29" s="457"/>
      <c r="L29" s="457"/>
      <c r="M29" s="458">
        <f>I29/(A29+E29+I29)</f>
        <v>0.24839176163027235</v>
      </c>
      <c r="N29" s="458"/>
      <c r="O29" s="458"/>
      <c r="P29" s="458"/>
      <c r="Q29" s="459">
        <v>45.991079999999997</v>
      </c>
      <c r="R29" s="459"/>
      <c r="S29" s="459"/>
      <c r="T29" s="459"/>
      <c r="U29" s="457">
        <v>111923</v>
      </c>
      <c r="V29" s="457"/>
      <c r="W29" s="457"/>
      <c r="X29" s="457"/>
      <c r="Y29" s="433" t="s">
        <v>499</v>
      </c>
      <c r="Z29" s="433"/>
      <c r="AA29" s="433"/>
      <c r="AB29" s="433"/>
      <c r="AC29" s="433"/>
      <c r="AD29" s="433"/>
      <c r="AE29" s="433"/>
    </row>
    <row r="30" spans="1:31" s="65" customFormat="1" ht="17.25" customHeight="1">
      <c r="A30" s="457">
        <v>43497</v>
      </c>
      <c r="B30" s="457"/>
      <c r="C30" s="457"/>
      <c r="D30" s="457"/>
      <c r="E30" s="457">
        <v>210444</v>
      </c>
      <c r="F30" s="457"/>
      <c r="G30" s="457"/>
      <c r="H30" s="457"/>
      <c r="I30" s="457">
        <v>87123</v>
      </c>
      <c r="J30" s="457"/>
      <c r="K30" s="457"/>
      <c r="L30" s="457"/>
      <c r="M30" s="458">
        <f>I30/(A30+E30+I30)</f>
        <v>0.25544472591654355</v>
      </c>
      <c r="N30" s="458"/>
      <c r="O30" s="458"/>
      <c r="P30" s="458"/>
      <c r="Q30" s="459">
        <v>45.867640000000002</v>
      </c>
      <c r="R30" s="459"/>
      <c r="S30" s="459"/>
      <c r="T30" s="459"/>
      <c r="U30" s="457">
        <v>142774</v>
      </c>
      <c r="V30" s="457"/>
      <c r="W30" s="457"/>
      <c r="X30" s="457"/>
      <c r="Y30" s="433" t="s">
        <v>501</v>
      </c>
      <c r="Z30" s="433"/>
      <c r="AA30" s="433"/>
      <c r="AB30" s="433"/>
      <c r="AC30" s="433"/>
      <c r="AD30" s="433"/>
      <c r="AE30" s="433"/>
    </row>
    <row r="31" spans="1:31" s="65" customFormat="1" ht="17.25" customHeight="1">
      <c r="A31" s="457">
        <v>7885</v>
      </c>
      <c r="B31" s="457"/>
      <c r="C31" s="457"/>
      <c r="D31" s="457"/>
      <c r="E31" s="457">
        <v>48527</v>
      </c>
      <c r="F31" s="457"/>
      <c r="G31" s="457"/>
      <c r="H31" s="457"/>
      <c r="I31" s="457">
        <v>17247</v>
      </c>
      <c r="J31" s="457"/>
      <c r="K31" s="457"/>
      <c r="L31" s="457"/>
      <c r="M31" s="458">
        <f>I31/(A31+E31+I31)</f>
        <v>0.2341465401376614</v>
      </c>
      <c r="N31" s="458"/>
      <c r="O31" s="458"/>
      <c r="P31" s="458"/>
      <c r="Q31" s="459">
        <v>45.510919999999999</v>
      </c>
      <c r="R31" s="459"/>
      <c r="S31" s="459"/>
      <c r="T31" s="459"/>
      <c r="U31" s="457">
        <v>36827</v>
      </c>
      <c r="V31" s="457"/>
      <c r="W31" s="457"/>
      <c r="X31" s="457"/>
      <c r="Y31" s="433" t="s">
        <v>503</v>
      </c>
      <c r="Z31" s="433"/>
      <c r="AA31" s="433"/>
      <c r="AB31" s="433"/>
      <c r="AC31" s="433"/>
      <c r="AD31" s="433"/>
      <c r="AE31" s="433"/>
    </row>
    <row r="32" spans="1:31" s="65" customFormat="1" ht="17.25" customHeight="1">
      <c r="A32" s="457">
        <v>20025</v>
      </c>
      <c r="B32" s="457"/>
      <c r="C32" s="457"/>
      <c r="D32" s="457"/>
      <c r="E32" s="457">
        <v>93035</v>
      </c>
      <c r="F32" s="457"/>
      <c r="G32" s="457"/>
      <c r="H32" s="457"/>
      <c r="I32" s="457">
        <v>23065</v>
      </c>
      <c r="J32" s="457"/>
      <c r="K32" s="457"/>
      <c r="L32" s="457"/>
      <c r="M32" s="458">
        <f>I32/(A32+E32+I32)</f>
        <v>0.1694398530762167</v>
      </c>
      <c r="N32" s="458"/>
      <c r="O32" s="458"/>
      <c r="P32" s="458"/>
      <c r="Q32" s="459">
        <v>41.588369999999998</v>
      </c>
      <c r="R32" s="459"/>
      <c r="S32" s="459"/>
      <c r="T32" s="459"/>
      <c r="U32" s="457">
        <v>64319</v>
      </c>
      <c r="V32" s="457"/>
      <c r="W32" s="457"/>
      <c r="X32" s="457"/>
      <c r="Y32" s="433" t="s">
        <v>505</v>
      </c>
      <c r="Z32" s="433"/>
      <c r="AA32" s="433"/>
      <c r="AB32" s="433"/>
      <c r="AC32" s="433"/>
      <c r="AD32" s="433"/>
      <c r="AE32" s="433"/>
    </row>
    <row r="33" spans="1:31" s="65" customFormat="1" ht="17.25" customHeight="1">
      <c r="A33" s="457"/>
      <c r="B33" s="457"/>
      <c r="C33" s="457"/>
      <c r="D33" s="457"/>
      <c r="E33" s="457"/>
      <c r="F33" s="457"/>
      <c r="G33" s="457"/>
      <c r="H33" s="457"/>
      <c r="I33" s="457"/>
      <c r="J33" s="457"/>
      <c r="K33" s="457"/>
      <c r="L33" s="457"/>
      <c r="M33" s="458"/>
      <c r="N33" s="458"/>
      <c r="O33" s="458"/>
      <c r="P33" s="458"/>
      <c r="Q33" s="459"/>
      <c r="R33" s="459"/>
      <c r="S33" s="459"/>
      <c r="T33" s="459"/>
      <c r="U33" s="457"/>
      <c r="V33" s="457"/>
      <c r="W33" s="457"/>
      <c r="X33" s="457"/>
      <c r="Y33" s="426"/>
      <c r="Z33" s="426"/>
      <c r="AA33" s="426"/>
      <c r="AB33" s="426"/>
      <c r="AC33" s="426"/>
      <c r="AD33" s="426"/>
      <c r="AE33" s="426"/>
    </row>
    <row r="34" spans="1:31" s="65" customFormat="1" ht="17.25" customHeight="1">
      <c r="A34" s="457">
        <v>16610</v>
      </c>
      <c r="B34" s="457"/>
      <c r="C34" s="457"/>
      <c r="D34" s="457"/>
      <c r="E34" s="457">
        <v>85174</v>
      </c>
      <c r="F34" s="457"/>
      <c r="G34" s="457"/>
      <c r="H34" s="457"/>
      <c r="I34" s="457">
        <v>42924</v>
      </c>
      <c r="J34" s="457"/>
      <c r="K34" s="457"/>
      <c r="L34" s="457"/>
      <c r="M34" s="458">
        <f>I34/(A34+E34+I34)</f>
        <v>0.29662492744008623</v>
      </c>
      <c r="N34" s="458"/>
      <c r="O34" s="458"/>
      <c r="P34" s="458"/>
      <c r="Q34" s="459">
        <v>48.206040000000002</v>
      </c>
      <c r="R34" s="459"/>
      <c r="S34" s="459"/>
      <c r="T34" s="459"/>
      <c r="U34" s="457">
        <v>61222</v>
      </c>
      <c r="V34" s="457"/>
      <c r="W34" s="457"/>
      <c r="X34" s="457"/>
      <c r="Y34" s="433" t="s">
        <v>507</v>
      </c>
      <c r="Z34" s="433"/>
      <c r="AA34" s="433"/>
      <c r="AB34" s="433"/>
      <c r="AC34" s="433"/>
      <c r="AD34" s="433"/>
      <c r="AE34" s="433"/>
    </row>
    <row r="35" spans="1:31" s="65" customFormat="1" ht="17.25" customHeight="1">
      <c r="A35" s="457">
        <v>19106</v>
      </c>
      <c r="B35" s="457"/>
      <c r="C35" s="457"/>
      <c r="D35" s="457"/>
      <c r="E35" s="457">
        <v>93817</v>
      </c>
      <c r="F35" s="457"/>
      <c r="G35" s="457"/>
      <c r="H35" s="457"/>
      <c r="I35" s="457">
        <v>27533</v>
      </c>
      <c r="J35" s="457"/>
      <c r="K35" s="457"/>
      <c r="L35" s="457"/>
      <c r="M35" s="458">
        <f>I35/(A35+E35+I35)</f>
        <v>0.19602580167454575</v>
      </c>
      <c r="N35" s="458"/>
      <c r="O35" s="458"/>
      <c r="P35" s="458"/>
      <c r="Q35" s="459">
        <v>43.206270000000004</v>
      </c>
      <c r="R35" s="459"/>
      <c r="S35" s="459"/>
      <c r="T35" s="459"/>
      <c r="U35" s="457">
        <v>62663</v>
      </c>
      <c r="V35" s="457"/>
      <c r="W35" s="457"/>
      <c r="X35" s="457"/>
      <c r="Y35" s="433" t="s">
        <v>511</v>
      </c>
      <c r="Z35" s="433"/>
      <c r="AA35" s="433"/>
      <c r="AB35" s="433"/>
      <c r="AC35" s="433"/>
      <c r="AD35" s="433"/>
      <c r="AE35" s="433"/>
    </row>
    <row r="36" spans="1:31" s="65" customFormat="1" ht="17.25" customHeight="1">
      <c r="A36" s="457">
        <v>9897</v>
      </c>
      <c r="B36" s="457"/>
      <c r="C36" s="457"/>
      <c r="D36" s="457"/>
      <c r="E36" s="457">
        <v>46217</v>
      </c>
      <c r="F36" s="457"/>
      <c r="G36" s="457"/>
      <c r="H36" s="457"/>
      <c r="I36" s="457">
        <v>18689</v>
      </c>
      <c r="J36" s="457"/>
      <c r="K36" s="457"/>
      <c r="L36" s="457"/>
      <c r="M36" s="458">
        <f>I36/(A36+E36+I36)</f>
        <v>0.24984292073847306</v>
      </c>
      <c r="N36" s="458"/>
      <c r="O36" s="458"/>
      <c r="P36" s="458"/>
      <c r="Q36" s="459">
        <v>45.575719999999997</v>
      </c>
      <c r="R36" s="459"/>
      <c r="S36" s="459"/>
      <c r="T36" s="459"/>
      <c r="U36" s="457">
        <v>32730</v>
      </c>
      <c r="V36" s="457"/>
      <c r="W36" s="457"/>
      <c r="X36" s="457"/>
      <c r="Y36" s="433" t="s">
        <v>513</v>
      </c>
      <c r="Z36" s="433"/>
      <c r="AA36" s="433"/>
      <c r="AB36" s="433"/>
      <c r="AC36" s="433"/>
      <c r="AD36" s="433"/>
      <c r="AE36" s="433"/>
    </row>
    <row r="37" spans="1:31" s="65" customFormat="1" ht="17.25" customHeight="1">
      <c r="A37" s="457">
        <v>11397</v>
      </c>
      <c r="B37" s="457"/>
      <c r="C37" s="457"/>
      <c r="D37" s="457"/>
      <c r="E37" s="457">
        <v>57416</v>
      </c>
      <c r="F37" s="457"/>
      <c r="G37" s="457"/>
      <c r="H37" s="457"/>
      <c r="I37" s="457">
        <v>15040</v>
      </c>
      <c r="J37" s="457"/>
      <c r="K37" s="457"/>
      <c r="L37" s="457"/>
      <c r="M37" s="458">
        <f>I37/(A37+E37+I37)</f>
        <v>0.17936150167555126</v>
      </c>
      <c r="N37" s="458"/>
      <c r="O37" s="458"/>
      <c r="P37" s="458"/>
      <c r="Q37" s="459">
        <v>41.852690000000003</v>
      </c>
      <c r="R37" s="459"/>
      <c r="S37" s="459"/>
      <c r="T37" s="459"/>
      <c r="U37" s="457">
        <v>39889</v>
      </c>
      <c r="V37" s="457"/>
      <c r="W37" s="457"/>
      <c r="X37" s="457"/>
      <c r="Y37" s="433" t="s">
        <v>515</v>
      </c>
      <c r="Z37" s="433"/>
      <c r="AA37" s="433"/>
      <c r="AB37" s="433"/>
      <c r="AC37" s="433"/>
      <c r="AD37" s="433"/>
      <c r="AE37" s="433"/>
    </row>
    <row r="38" spans="1:31" s="65" customFormat="1" ht="17.25" customHeight="1">
      <c r="A38" s="457">
        <v>20924</v>
      </c>
      <c r="B38" s="457"/>
      <c r="C38" s="457"/>
      <c r="D38" s="457"/>
      <c r="E38" s="457">
        <v>98647</v>
      </c>
      <c r="F38" s="457"/>
      <c r="G38" s="457"/>
      <c r="H38" s="457"/>
      <c r="I38" s="457">
        <v>42180</v>
      </c>
      <c r="J38" s="457"/>
      <c r="K38" s="457"/>
      <c r="L38" s="457"/>
      <c r="M38" s="458">
        <f>I38/(A38+E38+I38)</f>
        <v>0.26077118534043064</v>
      </c>
      <c r="N38" s="458"/>
      <c r="O38" s="458"/>
      <c r="P38" s="458"/>
      <c r="Q38" s="459">
        <v>46.334150000000001</v>
      </c>
      <c r="R38" s="459"/>
      <c r="S38" s="459"/>
      <c r="T38" s="459"/>
      <c r="U38" s="457">
        <v>73686</v>
      </c>
      <c r="V38" s="457"/>
      <c r="W38" s="457"/>
      <c r="X38" s="457"/>
      <c r="Y38" s="433" t="s">
        <v>517</v>
      </c>
      <c r="Z38" s="433"/>
      <c r="AA38" s="433"/>
      <c r="AB38" s="433"/>
      <c r="AC38" s="433"/>
      <c r="AD38" s="433"/>
      <c r="AE38" s="433"/>
    </row>
    <row r="39" spans="1:31" s="65" customFormat="1" ht="17.25" customHeight="1">
      <c r="A39" s="457"/>
      <c r="B39" s="457"/>
      <c r="C39" s="457"/>
      <c r="D39" s="457"/>
      <c r="E39" s="457"/>
      <c r="F39" s="457"/>
      <c r="G39" s="457"/>
      <c r="H39" s="457"/>
      <c r="I39" s="457"/>
      <c r="J39" s="457"/>
      <c r="K39" s="457"/>
      <c r="L39" s="457"/>
      <c r="M39" s="458"/>
      <c r="N39" s="458"/>
      <c r="O39" s="458"/>
      <c r="P39" s="458"/>
      <c r="Q39" s="459"/>
      <c r="R39" s="459"/>
      <c r="S39" s="459"/>
      <c r="T39" s="459"/>
      <c r="U39" s="457"/>
      <c r="V39" s="457"/>
      <c r="W39" s="457"/>
      <c r="X39" s="457"/>
      <c r="Y39" s="426"/>
      <c r="Z39" s="426"/>
      <c r="AA39" s="426"/>
      <c r="AB39" s="426"/>
      <c r="AC39" s="426"/>
      <c r="AD39" s="426"/>
      <c r="AE39" s="426"/>
    </row>
    <row r="40" spans="1:31" s="65" customFormat="1" ht="17.25" customHeight="1">
      <c r="A40" s="457">
        <v>8611</v>
      </c>
      <c r="B40" s="457"/>
      <c r="C40" s="457"/>
      <c r="D40" s="457"/>
      <c r="E40" s="457">
        <v>43586</v>
      </c>
      <c r="F40" s="457"/>
      <c r="G40" s="457"/>
      <c r="H40" s="457"/>
      <c r="I40" s="457">
        <v>22126</v>
      </c>
      <c r="J40" s="457"/>
      <c r="K40" s="457"/>
      <c r="L40" s="457"/>
      <c r="M40" s="458">
        <f>I40/(A40+E40+I40)</f>
        <v>0.29770057721028481</v>
      </c>
      <c r="N40" s="458"/>
      <c r="O40" s="458"/>
      <c r="P40" s="458"/>
      <c r="Q40" s="459">
        <v>48.259900000000002</v>
      </c>
      <c r="R40" s="459"/>
      <c r="S40" s="459"/>
      <c r="T40" s="459"/>
      <c r="U40" s="457">
        <v>30918</v>
      </c>
      <c r="V40" s="457"/>
      <c r="W40" s="457"/>
      <c r="X40" s="457"/>
      <c r="Y40" s="433" t="s">
        <v>519</v>
      </c>
      <c r="Z40" s="433"/>
      <c r="AA40" s="433"/>
      <c r="AB40" s="433"/>
      <c r="AC40" s="433"/>
      <c r="AD40" s="433"/>
      <c r="AE40" s="433"/>
    </row>
    <row r="41" spans="1:31" s="65" customFormat="1" ht="17.25" customHeight="1">
      <c r="A41" s="457">
        <v>16537</v>
      </c>
      <c r="B41" s="457"/>
      <c r="C41" s="457"/>
      <c r="D41" s="457"/>
      <c r="E41" s="457">
        <v>86097</v>
      </c>
      <c r="F41" s="457"/>
      <c r="G41" s="457"/>
      <c r="H41" s="457"/>
      <c r="I41" s="457">
        <v>46097</v>
      </c>
      <c r="J41" s="457"/>
      <c r="K41" s="457"/>
      <c r="L41" s="457"/>
      <c r="M41" s="458">
        <f>I41/(A41+E41+I41)</f>
        <v>0.30993538670485643</v>
      </c>
      <c r="N41" s="458"/>
      <c r="O41" s="458"/>
      <c r="P41" s="458"/>
      <c r="Q41" s="459">
        <v>48.853520000000003</v>
      </c>
      <c r="R41" s="459"/>
      <c r="S41" s="459"/>
      <c r="T41" s="459"/>
      <c r="U41" s="457">
        <v>62578</v>
      </c>
      <c r="V41" s="457"/>
      <c r="W41" s="457"/>
      <c r="X41" s="457"/>
      <c r="Y41" s="433" t="s">
        <v>521</v>
      </c>
      <c r="Z41" s="433"/>
      <c r="AA41" s="433"/>
      <c r="AB41" s="433"/>
      <c r="AC41" s="433"/>
      <c r="AD41" s="433"/>
      <c r="AE41" s="433"/>
    </row>
    <row r="42" spans="1:31" s="65" customFormat="1" ht="17.25" customHeight="1">
      <c r="A42" s="457">
        <v>6593</v>
      </c>
      <c r="B42" s="457"/>
      <c r="C42" s="457"/>
      <c r="D42" s="457"/>
      <c r="E42" s="457">
        <v>37112</v>
      </c>
      <c r="F42" s="457"/>
      <c r="G42" s="457"/>
      <c r="H42" s="457"/>
      <c r="I42" s="457">
        <v>21183</v>
      </c>
      <c r="J42" s="457"/>
      <c r="K42" s="457"/>
      <c r="L42" s="457"/>
      <c r="M42" s="458">
        <f>I42/(A42+E42+I42)</f>
        <v>0.32645481444951302</v>
      </c>
      <c r="N42" s="458"/>
      <c r="O42" s="458"/>
      <c r="P42" s="458"/>
      <c r="Q42" s="459">
        <v>50.071680000000001</v>
      </c>
      <c r="R42" s="459"/>
      <c r="S42" s="459"/>
      <c r="T42" s="459"/>
      <c r="U42" s="457">
        <v>27403</v>
      </c>
      <c r="V42" s="457"/>
      <c r="W42" s="457"/>
      <c r="X42" s="457"/>
      <c r="Y42" s="433" t="s">
        <v>523</v>
      </c>
      <c r="Z42" s="433"/>
      <c r="AA42" s="433"/>
      <c r="AB42" s="433"/>
      <c r="AC42" s="433"/>
      <c r="AD42" s="433"/>
      <c r="AE42" s="433"/>
    </row>
    <row r="43" spans="1:31" s="65" customFormat="1" ht="17.25" customHeight="1">
      <c r="A43" s="457">
        <v>11335</v>
      </c>
      <c r="B43" s="457"/>
      <c r="C43" s="457"/>
      <c r="D43" s="457"/>
      <c r="E43" s="457">
        <v>58742</v>
      </c>
      <c r="F43" s="457"/>
      <c r="G43" s="457"/>
      <c r="H43" s="457"/>
      <c r="I43" s="457">
        <v>21283</v>
      </c>
      <c r="J43" s="457"/>
      <c r="K43" s="457"/>
      <c r="L43" s="457"/>
      <c r="M43" s="458">
        <f>I43/(A43+E43+I43)</f>
        <v>0.23295753064798599</v>
      </c>
      <c r="N43" s="458"/>
      <c r="O43" s="458"/>
      <c r="P43" s="458"/>
      <c r="Q43" s="459">
        <v>44.712319999999998</v>
      </c>
      <c r="R43" s="459"/>
      <c r="S43" s="459"/>
      <c r="T43" s="459"/>
      <c r="U43" s="457">
        <v>42183</v>
      </c>
      <c r="V43" s="457"/>
      <c r="W43" s="457"/>
      <c r="X43" s="457"/>
      <c r="Y43" s="433" t="s">
        <v>525</v>
      </c>
      <c r="Z43" s="433"/>
      <c r="AA43" s="433"/>
      <c r="AB43" s="433"/>
      <c r="AC43" s="433"/>
      <c r="AD43" s="433"/>
      <c r="AE43" s="433"/>
    </row>
    <row r="44" spans="1:31" s="65" customFormat="1" ht="17.25" customHeight="1">
      <c r="A44" s="457">
        <v>13657</v>
      </c>
      <c r="B44" s="457"/>
      <c r="C44" s="457"/>
      <c r="D44" s="457"/>
      <c r="E44" s="457">
        <v>68450</v>
      </c>
      <c r="F44" s="457"/>
      <c r="G44" s="457"/>
      <c r="H44" s="457"/>
      <c r="I44" s="457">
        <v>27171</v>
      </c>
      <c r="J44" s="457"/>
      <c r="K44" s="457"/>
      <c r="L44" s="457"/>
      <c r="M44" s="458">
        <f>I44/(A44+E44+I44)</f>
        <v>0.24864108054686213</v>
      </c>
      <c r="N44" s="458"/>
      <c r="O44" s="458"/>
      <c r="P44" s="458"/>
      <c r="Q44" s="459">
        <v>45.550280000000001</v>
      </c>
      <c r="R44" s="459"/>
      <c r="S44" s="459"/>
      <c r="T44" s="459"/>
      <c r="U44" s="457">
        <v>50979</v>
      </c>
      <c r="V44" s="457"/>
      <c r="W44" s="457"/>
      <c r="X44" s="457"/>
      <c r="Y44" s="433" t="s">
        <v>527</v>
      </c>
      <c r="Z44" s="433"/>
      <c r="AA44" s="433"/>
      <c r="AB44" s="433"/>
      <c r="AC44" s="433"/>
      <c r="AD44" s="433"/>
      <c r="AE44" s="433"/>
    </row>
    <row r="45" spans="1:31" s="65" customFormat="1" ht="17.25" customHeight="1">
      <c r="A45" s="457"/>
      <c r="B45" s="457"/>
      <c r="C45" s="457"/>
      <c r="D45" s="457"/>
      <c r="E45" s="457"/>
      <c r="F45" s="457"/>
      <c r="G45" s="457"/>
      <c r="H45" s="457"/>
      <c r="I45" s="457"/>
      <c r="J45" s="457"/>
      <c r="K45" s="457"/>
      <c r="L45" s="457"/>
      <c r="M45" s="458"/>
      <c r="N45" s="458"/>
      <c r="O45" s="458"/>
      <c r="P45" s="458"/>
      <c r="Q45" s="459"/>
      <c r="R45" s="459"/>
      <c r="S45" s="459"/>
      <c r="T45" s="459"/>
      <c r="U45" s="457"/>
      <c r="V45" s="457"/>
      <c r="W45" s="457"/>
      <c r="X45" s="457"/>
      <c r="Y45" s="426"/>
      <c r="Z45" s="426"/>
      <c r="AA45" s="426"/>
      <c r="AB45" s="426"/>
      <c r="AC45" s="426"/>
      <c r="AD45" s="426"/>
      <c r="AE45" s="426"/>
    </row>
    <row r="46" spans="1:31" s="65" customFormat="1" ht="17.25" customHeight="1">
      <c r="A46" s="457">
        <v>18162</v>
      </c>
      <c r="B46" s="457"/>
      <c r="C46" s="457"/>
      <c r="D46" s="457"/>
      <c r="E46" s="457">
        <v>83860</v>
      </c>
      <c r="F46" s="457"/>
      <c r="G46" s="457"/>
      <c r="H46" s="457"/>
      <c r="I46" s="457">
        <v>38602</v>
      </c>
      <c r="J46" s="457"/>
      <c r="K46" s="457"/>
      <c r="L46" s="457"/>
      <c r="M46" s="458">
        <f>I46/(A46+E46+I46)</f>
        <v>0.2745050631471157</v>
      </c>
      <c r="N46" s="458"/>
      <c r="O46" s="458"/>
      <c r="P46" s="458"/>
      <c r="Q46" s="459">
        <v>46.402479999999997</v>
      </c>
      <c r="R46" s="459"/>
      <c r="S46" s="459"/>
      <c r="T46" s="459"/>
      <c r="U46" s="457">
        <v>60829</v>
      </c>
      <c r="V46" s="457"/>
      <c r="W46" s="457"/>
      <c r="X46" s="457"/>
      <c r="Y46" s="433" t="s">
        <v>531</v>
      </c>
      <c r="Z46" s="433"/>
      <c r="AA46" s="433"/>
      <c r="AB46" s="433"/>
      <c r="AC46" s="433"/>
      <c r="AD46" s="433"/>
      <c r="AE46" s="433"/>
    </row>
    <row r="47" spans="1:31" s="65" customFormat="1" ht="17.25" customHeight="1">
      <c r="A47" s="457">
        <v>6739</v>
      </c>
      <c r="B47" s="457"/>
      <c r="C47" s="457"/>
      <c r="D47" s="457"/>
      <c r="E47" s="457">
        <v>34826</v>
      </c>
      <c r="F47" s="457"/>
      <c r="G47" s="457"/>
      <c r="H47" s="457"/>
      <c r="I47" s="457">
        <v>19902</v>
      </c>
      <c r="J47" s="457"/>
      <c r="K47" s="457"/>
      <c r="L47" s="457"/>
      <c r="M47" s="458">
        <f>I47/(A47+E47+I47)</f>
        <v>0.32378349358192199</v>
      </c>
      <c r="N47" s="458"/>
      <c r="O47" s="458"/>
      <c r="P47" s="458"/>
      <c r="Q47" s="459">
        <v>49.312710000000003</v>
      </c>
      <c r="R47" s="459"/>
      <c r="S47" s="459"/>
      <c r="T47" s="459"/>
      <c r="U47" s="457">
        <v>25474</v>
      </c>
      <c r="V47" s="457"/>
      <c r="W47" s="457"/>
      <c r="X47" s="457"/>
      <c r="Y47" s="433" t="s">
        <v>533</v>
      </c>
      <c r="Z47" s="433"/>
      <c r="AA47" s="433"/>
      <c r="AB47" s="433"/>
      <c r="AC47" s="433"/>
      <c r="AD47" s="433"/>
      <c r="AE47" s="433"/>
    </row>
    <row r="48" spans="1:31" s="65" customFormat="1" ht="17.25" customHeight="1">
      <c r="A48" s="457">
        <v>11428</v>
      </c>
      <c r="B48" s="457"/>
      <c r="C48" s="457"/>
      <c r="D48" s="457"/>
      <c r="E48" s="457">
        <v>57702</v>
      </c>
      <c r="F48" s="457"/>
      <c r="G48" s="457"/>
      <c r="H48" s="457"/>
      <c r="I48" s="457">
        <v>29435</v>
      </c>
      <c r="J48" s="457"/>
      <c r="K48" s="457"/>
      <c r="L48" s="457"/>
      <c r="M48" s="458">
        <f>I48/(A48+E48+I48)</f>
        <v>0.29863541825191497</v>
      </c>
      <c r="N48" s="458"/>
      <c r="O48" s="458"/>
      <c r="P48" s="458"/>
      <c r="Q48" s="459">
        <v>47.63991</v>
      </c>
      <c r="R48" s="459"/>
      <c r="S48" s="459"/>
      <c r="T48" s="459"/>
      <c r="U48" s="457">
        <v>44555</v>
      </c>
      <c r="V48" s="457"/>
      <c r="W48" s="457"/>
      <c r="X48" s="457"/>
      <c r="Y48" s="433" t="s">
        <v>535</v>
      </c>
      <c r="Z48" s="433"/>
      <c r="AA48" s="433"/>
      <c r="AB48" s="433"/>
      <c r="AC48" s="433"/>
      <c r="AD48" s="433"/>
      <c r="AE48" s="433"/>
    </row>
    <row r="49" spans="1:31" s="65" customFormat="1" ht="17.25" customHeight="1">
      <c r="A49" s="457">
        <v>4917</v>
      </c>
      <c r="B49" s="457"/>
      <c r="C49" s="457"/>
      <c r="D49" s="457"/>
      <c r="E49" s="457">
        <v>27131</v>
      </c>
      <c r="F49" s="457"/>
      <c r="G49" s="457"/>
      <c r="H49" s="457"/>
      <c r="I49" s="457">
        <v>17633</v>
      </c>
      <c r="J49" s="457"/>
      <c r="K49" s="457"/>
      <c r="L49" s="457"/>
      <c r="M49" s="458">
        <f>I49/(A49+E49+I49)</f>
        <v>0.35492441778547129</v>
      </c>
      <c r="N49" s="458"/>
      <c r="O49" s="458"/>
      <c r="P49" s="458"/>
      <c r="Q49" s="459">
        <v>51.089840000000002</v>
      </c>
      <c r="R49" s="459"/>
      <c r="S49" s="459"/>
      <c r="T49" s="459"/>
      <c r="U49" s="457">
        <v>20851</v>
      </c>
      <c r="V49" s="457"/>
      <c r="W49" s="457"/>
      <c r="X49" s="457"/>
      <c r="Y49" s="433" t="s">
        <v>551</v>
      </c>
      <c r="Z49" s="433"/>
      <c r="AA49" s="433"/>
      <c r="AB49" s="433"/>
      <c r="AC49" s="433"/>
      <c r="AD49" s="433"/>
      <c r="AE49" s="433"/>
    </row>
    <row r="50" spans="1:31" s="65" customFormat="1" ht="17.25" customHeight="1">
      <c r="A50" s="457">
        <v>7872</v>
      </c>
      <c r="B50" s="457"/>
      <c r="C50" s="457"/>
      <c r="D50" s="457"/>
      <c r="E50" s="457">
        <v>41523</v>
      </c>
      <c r="F50" s="457"/>
      <c r="G50" s="457"/>
      <c r="H50" s="457"/>
      <c r="I50" s="457">
        <v>20241</v>
      </c>
      <c r="J50" s="457"/>
      <c r="K50" s="457"/>
      <c r="L50" s="457"/>
      <c r="M50" s="458">
        <f>I50/(A50+E50+I50)</f>
        <v>0.29066861967947616</v>
      </c>
      <c r="N50" s="458"/>
      <c r="O50" s="458"/>
      <c r="P50" s="458"/>
      <c r="Q50" s="459">
        <v>47.429780000000001</v>
      </c>
      <c r="R50" s="459"/>
      <c r="S50" s="459"/>
      <c r="T50" s="459"/>
      <c r="U50" s="457">
        <v>30537</v>
      </c>
      <c r="V50" s="457"/>
      <c r="W50" s="457"/>
      <c r="X50" s="457"/>
      <c r="Y50" s="433" t="s">
        <v>552</v>
      </c>
      <c r="Z50" s="433"/>
      <c r="AA50" s="433"/>
      <c r="AB50" s="433"/>
      <c r="AC50" s="433"/>
      <c r="AD50" s="433"/>
      <c r="AE50" s="433"/>
    </row>
    <row r="51" spans="1:31" s="65" customFormat="1" ht="17.25" customHeight="1">
      <c r="A51" s="457"/>
      <c r="B51" s="457"/>
      <c r="C51" s="457"/>
      <c r="D51" s="457"/>
      <c r="E51" s="457"/>
      <c r="F51" s="457"/>
      <c r="G51" s="457"/>
      <c r="H51" s="457"/>
      <c r="I51" s="457"/>
      <c r="J51" s="457"/>
      <c r="K51" s="457"/>
      <c r="L51" s="457"/>
      <c r="M51" s="458"/>
      <c r="N51" s="458"/>
      <c r="O51" s="458"/>
      <c r="P51" s="458"/>
      <c r="Q51" s="459"/>
      <c r="R51" s="459"/>
      <c r="S51" s="459"/>
      <c r="T51" s="459"/>
      <c r="U51" s="457"/>
      <c r="V51" s="457"/>
      <c r="W51" s="457"/>
      <c r="X51" s="457"/>
      <c r="Y51" s="421"/>
      <c r="Z51" s="421"/>
      <c r="AA51" s="421"/>
      <c r="AB51" s="421"/>
      <c r="AC51" s="421"/>
      <c r="AD51" s="421"/>
      <c r="AE51" s="421"/>
    </row>
    <row r="52" spans="1:31" s="65" customFormat="1" ht="17.25" customHeight="1">
      <c r="A52" s="457">
        <v>6286</v>
      </c>
      <c r="B52" s="457"/>
      <c r="C52" s="457"/>
      <c r="D52" s="457"/>
      <c r="E52" s="457">
        <v>30041</v>
      </c>
      <c r="F52" s="457"/>
      <c r="G52" s="457"/>
      <c r="H52" s="457"/>
      <c r="I52" s="457">
        <v>17966</v>
      </c>
      <c r="J52" s="457"/>
      <c r="K52" s="457"/>
      <c r="L52" s="457"/>
      <c r="M52" s="458">
        <f>I52/(A52+E52+I52)</f>
        <v>0.3309082202125504</v>
      </c>
      <c r="N52" s="458"/>
      <c r="O52" s="458"/>
      <c r="P52" s="458"/>
      <c r="Q52" s="459">
        <v>49.230849999999997</v>
      </c>
      <c r="R52" s="459"/>
      <c r="S52" s="459"/>
      <c r="T52" s="459"/>
      <c r="U52" s="457">
        <v>22379</v>
      </c>
      <c r="V52" s="457"/>
      <c r="W52" s="457"/>
      <c r="X52" s="457"/>
      <c r="Y52" s="433" t="s">
        <v>553</v>
      </c>
      <c r="Z52" s="433"/>
      <c r="AA52" s="433"/>
      <c r="AB52" s="433"/>
      <c r="AC52" s="433"/>
      <c r="AD52" s="433"/>
      <c r="AE52" s="433"/>
    </row>
    <row r="53" spans="1:31" s="65" customFormat="1" ht="17.25" customHeight="1">
      <c r="A53" s="457">
        <v>10383</v>
      </c>
      <c r="B53" s="457"/>
      <c r="C53" s="457"/>
      <c r="D53" s="457"/>
      <c r="E53" s="457">
        <v>44153</v>
      </c>
      <c r="F53" s="457"/>
      <c r="G53" s="457"/>
      <c r="H53" s="457"/>
      <c r="I53" s="457">
        <v>17315</v>
      </c>
      <c r="J53" s="457"/>
      <c r="K53" s="457"/>
      <c r="L53" s="457"/>
      <c r="M53" s="458">
        <f>I53/(A53+E53+I53)</f>
        <v>0.24098481579936257</v>
      </c>
      <c r="N53" s="458"/>
      <c r="O53" s="458"/>
      <c r="P53" s="458"/>
      <c r="Q53" s="459">
        <v>44.400640000000003</v>
      </c>
      <c r="R53" s="459"/>
      <c r="S53" s="459"/>
      <c r="T53" s="459"/>
      <c r="U53" s="457">
        <v>27901</v>
      </c>
      <c r="V53" s="457"/>
      <c r="W53" s="457"/>
      <c r="X53" s="457"/>
      <c r="Y53" s="433" t="s">
        <v>554</v>
      </c>
      <c r="Z53" s="433"/>
      <c r="AA53" s="433"/>
      <c r="AB53" s="433"/>
      <c r="AC53" s="433"/>
      <c r="AD53" s="433"/>
      <c r="AE53" s="433"/>
    </row>
    <row r="54" spans="1:31" s="65" customFormat="1" ht="17.25" customHeight="1">
      <c r="A54" s="457">
        <v>14377</v>
      </c>
      <c r="B54" s="457"/>
      <c r="C54" s="457"/>
      <c r="D54" s="457"/>
      <c r="E54" s="457">
        <v>68512</v>
      </c>
      <c r="F54" s="457"/>
      <c r="G54" s="457"/>
      <c r="H54" s="457"/>
      <c r="I54" s="457">
        <v>29317</v>
      </c>
      <c r="J54" s="457"/>
      <c r="K54" s="457"/>
      <c r="L54" s="457"/>
      <c r="M54" s="458">
        <f>I54/(A54+E54+I54)</f>
        <v>0.26127836301089069</v>
      </c>
      <c r="N54" s="458"/>
      <c r="O54" s="458"/>
      <c r="P54" s="458"/>
      <c r="Q54" s="459">
        <v>46.394190000000002</v>
      </c>
      <c r="R54" s="459"/>
      <c r="S54" s="459"/>
      <c r="T54" s="459"/>
      <c r="U54" s="457">
        <v>49395</v>
      </c>
      <c r="V54" s="457"/>
      <c r="W54" s="457"/>
      <c r="X54" s="457"/>
      <c r="Y54" s="433" t="s">
        <v>555</v>
      </c>
      <c r="Z54" s="433"/>
      <c r="AA54" s="433"/>
      <c r="AB54" s="433"/>
      <c r="AC54" s="433"/>
      <c r="AD54" s="433"/>
      <c r="AE54" s="433"/>
    </row>
    <row r="55" spans="1:31" s="65" customFormat="1" ht="17.25" customHeight="1">
      <c r="A55" s="457">
        <v>6495</v>
      </c>
      <c r="B55" s="457"/>
      <c r="C55" s="457"/>
      <c r="D55" s="457"/>
      <c r="E55" s="457">
        <v>30722</v>
      </c>
      <c r="F55" s="457"/>
      <c r="G55" s="457"/>
      <c r="H55" s="457"/>
      <c r="I55" s="457">
        <v>14597</v>
      </c>
      <c r="J55" s="457"/>
      <c r="K55" s="457"/>
      <c r="L55" s="457"/>
      <c r="M55" s="458">
        <f>I55/(A55+E55+I55)</f>
        <v>0.28171922646389008</v>
      </c>
      <c r="N55" s="458"/>
      <c r="O55" s="458"/>
      <c r="P55" s="458"/>
      <c r="Q55" s="459">
        <v>47.290480000000002</v>
      </c>
      <c r="R55" s="459"/>
      <c r="S55" s="459"/>
      <c r="T55" s="459"/>
      <c r="U55" s="457">
        <v>20513</v>
      </c>
      <c r="V55" s="457"/>
      <c r="W55" s="457"/>
      <c r="X55" s="457"/>
      <c r="Y55" s="433" t="s">
        <v>556</v>
      </c>
      <c r="Z55" s="433"/>
      <c r="AA55" s="433"/>
      <c r="AB55" s="433"/>
      <c r="AC55" s="433"/>
      <c r="AD55" s="433"/>
      <c r="AE55" s="433"/>
    </row>
    <row r="56" spans="1:31" s="65" customFormat="1" ht="17.25" customHeight="1">
      <c r="A56" s="454"/>
      <c r="B56" s="454"/>
      <c r="C56" s="454"/>
      <c r="D56" s="454"/>
      <c r="E56" s="452"/>
      <c r="F56" s="452"/>
      <c r="G56" s="452"/>
      <c r="H56" s="452"/>
      <c r="I56" s="452"/>
      <c r="J56" s="452"/>
      <c r="K56" s="452"/>
      <c r="L56" s="452"/>
      <c r="M56" s="455" t="s">
        <v>557</v>
      </c>
      <c r="N56" s="455"/>
      <c r="O56" s="455"/>
      <c r="P56" s="455"/>
      <c r="Q56" s="455"/>
      <c r="R56" s="455"/>
      <c r="S56" s="455"/>
      <c r="T56" s="455"/>
      <c r="U56" s="456"/>
      <c r="V56" s="456"/>
      <c r="W56" s="456"/>
      <c r="X56" s="456"/>
      <c r="Y56" s="452"/>
      <c r="Z56" s="452"/>
      <c r="AA56" s="452"/>
      <c r="AB56" s="452"/>
      <c r="AC56" s="452"/>
      <c r="AD56" s="452"/>
      <c r="AE56" s="452"/>
    </row>
    <row r="57" spans="1:31" s="65" customFormat="1" ht="17.25" customHeight="1">
      <c r="A57" s="99" t="s">
        <v>558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1"/>
      <c r="V57" s="101"/>
      <c r="W57" s="86"/>
      <c r="X57" s="86"/>
      <c r="Y57" s="86"/>
      <c r="Z57" s="102"/>
      <c r="AA57" s="87"/>
      <c r="AB57" s="87"/>
      <c r="AE57" s="103" t="s">
        <v>559</v>
      </c>
    </row>
    <row r="58" spans="1:31" s="65" customFormat="1" ht="17.25" customHeight="1">
      <c r="A58" s="86" t="s">
        <v>560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90"/>
      <c r="V58" s="90"/>
      <c r="W58" s="89"/>
      <c r="X58" s="89"/>
      <c r="Y58" s="89"/>
    </row>
    <row r="59" spans="1:31" s="65" customFormat="1" ht="17.25" customHeight="1">
      <c r="A59" s="88"/>
      <c r="B59" s="88"/>
      <c r="C59" s="88"/>
      <c r="D59" s="88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90"/>
      <c r="S59" s="90"/>
      <c r="T59" s="90"/>
      <c r="U59" s="90"/>
      <c r="V59" s="90"/>
      <c r="W59" s="89"/>
      <c r="X59" s="89"/>
      <c r="Y59" s="89"/>
    </row>
    <row r="60" spans="1:31" s="65" customFormat="1" ht="17.25" customHeight="1">
      <c r="A60" s="88"/>
      <c r="B60" s="88"/>
      <c r="C60" s="88"/>
      <c r="D60" s="88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90"/>
      <c r="S60" s="90"/>
      <c r="T60" s="90"/>
      <c r="U60" s="90"/>
      <c r="V60" s="90"/>
      <c r="W60" s="453"/>
      <c r="X60" s="453"/>
      <c r="Y60" s="453"/>
      <c r="Z60" s="421"/>
    </row>
  </sheetData>
  <mergeCells count="373">
    <mergeCell ref="A5:D5"/>
    <mergeCell ref="E5:H5"/>
    <mergeCell ref="I5:L5"/>
    <mergeCell ref="M5:P5"/>
    <mergeCell ref="Q5:T5"/>
    <mergeCell ref="U5:X5"/>
    <mergeCell ref="A1:AE1"/>
    <mergeCell ref="A3:D4"/>
    <mergeCell ref="E3:H4"/>
    <mergeCell ref="I3:L4"/>
    <mergeCell ref="M3:P3"/>
    <mergeCell ref="Q3:T4"/>
    <mergeCell ref="U3:X4"/>
    <mergeCell ref="Y3:AE4"/>
    <mergeCell ref="M4:P4"/>
    <mergeCell ref="Y6:AE6"/>
    <mergeCell ref="A7:D7"/>
    <mergeCell ref="E7:H7"/>
    <mergeCell ref="I7:L7"/>
    <mergeCell ref="M7:P7"/>
    <mergeCell ref="Q7:T7"/>
    <mergeCell ref="U7:X7"/>
    <mergeCell ref="Y7:AE7"/>
    <mergeCell ref="A6:D6"/>
    <mergeCell ref="E6:H6"/>
    <mergeCell ref="I6:L6"/>
    <mergeCell ref="M6:P6"/>
    <mergeCell ref="Q6:T6"/>
    <mergeCell ref="U6:X6"/>
    <mergeCell ref="Y8:AE8"/>
    <mergeCell ref="A9:D9"/>
    <mergeCell ref="E9:H9"/>
    <mergeCell ref="I9:L9"/>
    <mergeCell ref="M9:P9"/>
    <mergeCell ref="Q9:T9"/>
    <mergeCell ref="U9:X9"/>
    <mergeCell ref="Y9:AE9"/>
    <mergeCell ref="A8:D8"/>
    <mergeCell ref="E8:H8"/>
    <mergeCell ref="I8:L8"/>
    <mergeCell ref="M8:P8"/>
    <mergeCell ref="Q8:T8"/>
    <mergeCell ref="U8:X8"/>
    <mergeCell ref="Y10:AE10"/>
    <mergeCell ref="A11:D11"/>
    <mergeCell ref="E11:H11"/>
    <mergeCell ref="I11:L11"/>
    <mergeCell ref="M11:P11"/>
    <mergeCell ref="Q11:T11"/>
    <mergeCell ref="U11:X11"/>
    <mergeCell ref="Y11:AE11"/>
    <mergeCell ref="A10:D10"/>
    <mergeCell ref="E10:H10"/>
    <mergeCell ref="I10:L10"/>
    <mergeCell ref="M10:P10"/>
    <mergeCell ref="Q10:T10"/>
    <mergeCell ref="U10:X10"/>
    <mergeCell ref="Y12:AE12"/>
    <mergeCell ref="A13:D13"/>
    <mergeCell ref="E13:H13"/>
    <mergeCell ref="I13:L13"/>
    <mergeCell ref="M13:P13"/>
    <mergeCell ref="Q13:T13"/>
    <mergeCell ref="U13:X13"/>
    <mergeCell ref="Y13:AE13"/>
    <mergeCell ref="A12:D12"/>
    <mergeCell ref="E12:H12"/>
    <mergeCell ref="I12:L12"/>
    <mergeCell ref="M12:P12"/>
    <mergeCell ref="Q12:T12"/>
    <mergeCell ref="U12:X12"/>
    <mergeCell ref="Y14:AE14"/>
    <mergeCell ref="A15:D15"/>
    <mergeCell ref="E15:H15"/>
    <mergeCell ref="I15:L15"/>
    <mergeCell ref="M15:P15"/>
    <mergeCell ref="Q15:T15"/>
    <mergeCell ref="U15:X15"/>
    <mergeCell ref="Y15:AE15"/>
    <mergeCell ref="A14:D14"/>
    <mergeCell ref="E14:H14"/>
    <mergeCell ref="I14:L14"/>
    <mergeCell ref="M14:P14"/>
    <mergeCell ref="Q14:T14"/>
    <mergeCell ref="U14:X14"/>
    <mergeCell ref="Y16:AE16"/>
    <mergeCell ref="A17:D17"/>
    <mergeCell ref="E17:H17"/>
    <mergeCell ref="I17:L17"/>
    <mergeCell ref="M17:P17"/>
    <mergeCell ref="Q17:T17"/>
    <mergeCell ref="U17:X17"/>
    <mergeCell ref="Y17:AE17"/>
    <mergeCell ref="A16:D16"/>
    <mergeCell ref="E16:H16"/>
    <mergeCell ref="I16:L16"/>
    <mergeCell ref="M16:P16"/>
    <mergeCell ref="Q16:T16"/>
    <mergeCell ref="U16:X16"/>
    <mergeCell ref="Y18:AE18"/>
    <mergeCell ref="A19:D19"/>
    <mergeCell ref="E19:H19"/>
    <mergeCell ref="I19:L19"/>
    <mergeCell ref="M19:P19"/>
    <mergeCell ref="Q19:T19"/>
    <mergeCell ref="U19:X19"/>
    <mergeCell ref="Y19:AE19"/>
    <mergeCell ref="A18:D18"/>
    <mergeCell ref="E18:H18"/>
    <mergeCell ref="I18:L18"/>
    <mergeCell ref="M18:P18"/>
    <mergeCell ref="Q18:T18"/>
    <mergeCell ref="U18:X18"/>
    <mergeCell ref="Y20:AE20"/>
    <mergeCell ref="A21:D21"/>
    <mergeCell ref="E21:H21"/>
    <mergeCell ref="I21:L21"/>
    <mergeCell ref="M21:P21"/>
    <mergeCell ref="Q21:T21"/>
    <mergeCell ref="U21:X21"/>
    <mergeCell ref="Y21:AE21"/>
    <mergeCell ref="A20:D20"/>
    <mergeCell ref="E20:H20"/>
    <mergeCell ref="I20:L20"/>
    <mergeCell ref="M20:P20"/>
    <mergeCell ref="Q20:T20"/>
    <mergeCell ref="U20:X20"/>
    <mergeCell ref="Y22:AE22"/>
    <mergeCell ref="A23:D23"/>
    <mergeCell ref="E23:H23"/>
    <mergeCell ref="I23:L23"/>
    <mergeCell ref="M23:P23"/>
    <mergeCell ref="Q23:T23"/>
    <mergeCell ref="U23:X23"/>
    <mergeCell ref="Y23:AE23"/>
    <mergeCell ref="A22:D22"/>
    <mergeCell ref="E22:H22"/>
    <mergeCell ref="I22:L22"/>
    <mergeCell ref="M22:P22"/>
    <mergeCell ref="Q22:T22"/>
    <mergeCell ref="U22:X22"/>
    <mergeCell ref="Y24:AE24"/>
    <mergeCell ref="A25:D25"/>
    <mergeCell ref="E25:H25"/>
    <mergeCell ref="I25:L25"/>
    <mergeCell ref="M25:P25"/>
    <mergeCell ref="Q25:T25"/>
    <mergeCell ref="U25:X25"/>
    <mergeCell ref="Y25:AE25"/>
    <mergeCell ref="A24:D24"/>
    <mergeCell ref="E24:H24"/>
    <mergeCell ref="I24:L24"/>
    <mergeCell ref="M24:P24"/>
    <mergeCell ref="Q24:T24"/>
    <mergeCell ref="U24:X24"/>
    <mergeCell ref="Y26:AE26"/>
    <mergeCell ref="A27:D27"/>
    <mergeCell ref="E27:H27"/>
    <mergeCell ref="I27:L27"/>
    <mergeCell ref="M27:P27"/>
    <mergeCell ref="Q27:T27"/>
    <mergeCell ref="U27:X27"/>
    <mergeCell ref="Y27:AE27"/>
    <mergeCell ref="A26:D26"/>
    <mergeCell ref="E26:H26"/>
    <mergeCell ref="I26:L26"/>
    <mergeCell ref="M26:P26"/>
    <mergeCell ref="Q26:T26"/>
    <mergeCell ref="U26:X26"/>
    <mergeCell ref="Y28:AE28"/>
    <mergeCell ref="A29:D29"/>
    <mergeCell ref="E29:H29"/>
    <mergeCell ref="I29:L29"/>
    <mergeCell ref="M29:P29"/>
    <mergeCell ref="Q29:T29"/>
    <mergeCell ref="U29:X29"/>
    <mergeCell ref="Y29:AE29"/>
    <mergeCell ref="A28:D28"/>
    <mergeCell ref="E28:H28"/>
    <mergeCell ref="I28:L28"/>
    <mergeCell ref="M28:P28"/>
    <mergeCell ref="Q28:T28"/>
    <mergeCell ref="U28:X28"/>
    <mergeCell ref="Y30:AE30"/>
    <mergeCell ref="A31:D31"/>
    <mergeCell ref="E31:H31"/>
    <mergeCell ref="I31:L31"/>
    <mergeCell ref="M31:P31"/>
    <mergeCell ref="Q31:T31"/>
    <mergeCell ref="U31:X31"/>
    <mergeCell ref="Y31:AE31"/>
    <mergeCell ref="A30:D30"/>
    <mergeCell ref="E30:H30"/>
    <mergeCell ref="I30:L30"/>
    <mergeCell ref="M30:P30"/>
    <mergeCell ref="Q30:T30"/>
    <mergeCell ref="U30:X30"/>
    <mergeCell ref="Y32:AE32"/>
    <mergeCell ref="A33:D33"/>
    <mergeCell ref="E33:H33"/>
    <mergeCell ref="I33:L33"/>
    <mergeCell ref="M33:P33"/>
    <mergeCell ref="Q33:T33"/>
    <mergeCell ref="U33:X33"/>
    <mergeCell ref="Y33:AE33"/>
    <mergeCell ref="A32:D32"/>
    <mergeCell ref="E32:H32"/>
    <mergeCell ref="I32:L32"/>
    <mergeCell ref="M32:P32"/>
    <mergeCell ref="Q32:T32"/>
    <mergeCell ref="U32:X32"/>
    <mergeCell ref="Y34:AE34"/>
    <mergeCell ref="A35:D35"/>
    <mergeCell ref="E35:H35"/>
    <mergeCell ref="I35:L35"/>
    <mergeCell ref="M35:P35"/>
    <mergeCell ref="Q35:T35"/>
    <mergeCell ref="U35:X35"/>
    <mergeCell ref="Y35:AE35"/>
    <mergeCell ref="A34:D34"/>
    <mergeCell ref="E34:H34"/>
    <mergeCell ref="I34:L34"/>
    <mergeCell ref="M34:P34"/>
    <mergeCell ref="Q34:T34"/>
    <mergeCell ref="U34:X34"/>
    <mergeCell ref="Y36:AE36"/>
    <mergeCell ref="A37:D37"/>
    <mergeCell ref="E37:H37"/>
    <mergeCell ref="I37:L37"/>
    <mergeCell ref="M37:P37"/>
    <mergeCell ref="Q37:T37"/>
    <mergeCell ref="U37:X37"/>
    <mergeCell ref="Y37:AE37"/>
    <mergeCell ref="A36:D36"/>
    <mergeCell ref="E36:H36"/>
    <mergeCell ref="I36:L36"/>
    <mergeCell ref="M36:P36"/>
    <mergeCell ref="Q36:T36"/>
    <mergeCell ref="U36:X36"/>
    <mergeCell ref="Y38:AE38"/>
    <mergeCell ref="A39:D39"/>
    <mergeCell ref="E39:H39"/>
    <mergeCell ref="I39:L39"/>
    <mergeCell ref="M39:P39"/>
    <mergeCell ref="Q39:T39"/>
    <mergeCell ref="U39:X39"/>
    <mergeCell ref="Y39:AE39"/>
    <mergeCell ref="A38:D38"/>
    <mergeCell ref="E38:H38"/>
    <mergeCell ref="I38:L38"/>
    <mergeCell ref="M38:P38"/>
    <mergeCell ref="Q38:T38"/>
    <mergeCell ref="U38:X38"/>
    <mergeCell ref="Y40:AE40"/>
    <mergeCell ref="A41:D41"/>
    <mergeCell ref="E41:H41"/>
    <mergeCell ref="I41:L41"/>
    <mergeCell ref="M41:P41"/>
    <mergeCell ref="Q41:T41"/>
    <mergeCell ref="U41:X41"/>
    <mergeCell ref="Y41:AE41"/>
    <mergeCell ref="A40:D40"/>
    <mergeCell ref="E40:H40"/>
    <mergeCell ref="I40:L40"/>
    <mergeCell ref="M40:P40"/>
    <mergeCell ref="Q40:T40"/>
    <mergeCell ref="U40:X40"/>
    <mergeCell ref="Y42:AE42"/>
    <mergeCell ref="A43:D43"/>
    <mergeCell ref="E43:H43"/>
    <mergeCell ref="I43:L43"/>
    <mergeCell ref="M43:P43"/>
    <mergeCell ref="Q43:T43"/>
    <mergeCell ref="U43:X43"/>
    <mergeCell ref="Y43:AE43"/>
    <mergeCell ref="A42:D42"/>
    <mergeCell ref="E42:H42"/>
    <mergeCell ref="I42:L42"/>
    <mergeCell ref="M42:P42"/>
    <mergeCell ref="Q42:T42"/>
    <mergeCell ref="U42:X42"/>
    <mergeCell ref="Y44:AE44"/>
    <mergeCell ref="A45:D45"/>
    <mergeCell ref="E45:H45"/>
    <mergeCell ref="I45:L45"/>
    <mergeCell ref="M45:P45"/>
    <mergeCell ref="Q45:T45"/>
    <mergeCell ref="U45:X45"/>
    <mergeCell ref="Y45:AE45"/>
    <mergeCell ref="A44:D44"/>
    <mergeCell ref="E44:H44"/>
    <mergeCell ref="I44:L44"/>
    <mergeCell ref="M44:P44"/>
    <mergeCell ref="Q44:T44"/>
    <mergeCell ref="U44:X44"/>
    <mergeCell ref="Y46:AE46"/>
    <mergeCell ref="A47:D47"/>
    <mergeCell ref="E47:H47"/>
    <mergeCell ref="I47:L47"/>
    <mergeCell ref="M47:P47"/>
    <mergeCell ref="Q47:T47"/>
    <mergeCell ref="U47:X47"/>
    <mergeCell ref="Y47:AE47"/>
    <mergeCell ref="A46:D46"/>
    <mergeCell ref="E46:H46"/>
    <mergeCell ref="I46:L46"/>
    <mergeCell ref="M46:P46"/>
    <mergeCell ref="Q46:T46"/>
    <mergeCell ref="U46:X46"/>
    <mergeCell ref="Y48:AE48"/>
    <mergeCell ref="A49:D49"/>
    <mergeCell ref="E49:H49"/>
    <mergeCell ref="I49:L49"/>
    <mergeCell ref="M49:P49"/>
    <mergeCell ref="Q49:T49"/>
    <mergeCell ref="U49:X49"/>
    <mergeCell ref="Y49:AE49"/>
    <mergeCell ref="A48:D48"/>
    <mergeCell ref="E48:H48"/>
    <mergeCell ref="I48:L48"/>
    <mergeCell ref="M48:P48"/>
    <mergeCell ref="Q48:T48"/>
    <mergeCell ref="U48:X48"/>
    <mergeCell ref="Y50:AE50"/>
    <mergeCell ref="A51:D51"/>
    <mergeCell ref="E51:H51"/>
    <mergeCell ref="I51:L51"/>
    <mergeCell ref="M51:P51"/>
    <mergeCell ref="Q51:T51"/>
    <mergeCell ref="U51:X51"/>
    <mergeCell ref="Y51:AE51"/>
    <mergeCell ref="A50:D50"/>
    <mergeCell ref="E50:H50"/>
    <mergeCell ref="I50:L50"/>
    <mergeCell ref="M50:P50"/>
    <mergeCell ref="Q50:T50"/>
    <mergeCell ref="U50:X50"/>
    <mergeCell ref="Y52:AE52"/>
    <mergeCell ref="A53:D53"/>
    <mergeCell ref="E53:H53"/>
    <mergeCell ref="I53:L53"/>
    <mergeCell ref="M53:P53"/>
    <mergeCell ref="Q53:T53"/>
    <mergeCell ref="U53:X53"/>
    <mergeCell ref="Y53:AE53"/>
    <mergeCell ref="A52:D52"/>
    <mergeCell ref="E52:H52"/>
    <mergeCell ref="I52:L52"/>
    <mergeCell ref="M52:P52"/>
    <mergeCell ref="Q52:T52"/>
    <mergeCell ref="U52:X52"/>
    <mergeCell ref="Y56:AE56"/>
    <mergeCell ref="W60:Z60"/>
    <mergeCell ref="A56:D56"/>
    <mergeCell ref="E56:H56"/>
    <mergeCell ref="I56:L56"/>
    <mergeCell ref="M56:P56"/>
    <mergeCell ref="Q56:T56"/>
    <mergeCell ref="U56:X56"/>
    <mergeCell ref="Y54:AE54"/>
    <mergeCell ref="A55:D55"/>
    <mergeCell ref="E55:H55"/>
    <mergeCell ref="I55:L55"/>
    <mergeCell ref="M55:P55"/>
    <mergeCell ref="Q55:T55"/>
    <mergeCell ref="U55:X55"/>
    <mergeCell ref="Y55:AE55"/>
    <mergeCell ref="A54:D54"/>
    <mergeCell ref="E54:H54"/>
    <mergeCell ref="I54:L54"/>
    <mergeCell ref="M54:P54"/>
    <mergeCell ref="Q54:T54"/>
    <mergeCell ref="U54:X54"/>
  </mergeCells>
  <phoneticPr fontId="1"/>
  <pageMargins left="0.70866141732283472" right="0.70866141732283472" top="0.74803149606299213" bottom="0.74803149606299213" header="0.31496062992125984" footer="0.31496062992125984"/>
  <pageSetup paperSize="9" scale="80" firstPageNumber="15" orientation="portrait" r:id="rId1"/>
  <headerFooter scaleWithDoc="0">
    <oddFooter>&amp;C- 30 -</oddFooter>
    <firstFooter>&amp;C- 15 -</firstFooter>
  </headerFooter>
  <rowBreaks count="2" manualBreakCount="2">
    <brk id="141" max="16383" man="1"/>
    <brk id="19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90C4D-F7B9-45A5-9197-D09BDD459758}">
  <sheetPr>
    <tabColor theme="0"/>
    <pageSetUpPr fitToPage="1"/>
  </sheetPr>
  <dimension ref="A1:AF161"/>
  <sheetViews>
    <sheetView topLeftCell="F29" zoomScaleNormal="100" zoomScaleSheetLayoutView="100" workbookViewId="0">
      <selection activeCell="BB5" sqref="BB5"/>
    </sheetView>
  </sheetViews>
  <sheetFormatPr defaultColWidth="3.875" defaultRowHeight="18.75" customHeight="1"/>
  <cols>
    <col min="1" max="16384" width="3.875" style="1"/>
  </cols>
  <sheetData>
    <row r="1" spans="1:26" s="10" customFormat="1" ht="18.75" customHeight="1">
      <c r="A1" s="249" t="s">
        <v>561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</row>
    <row r="2" spans="1:26" ht="18.75" customHeight="1">
      <c r="Z2" s="28" t="s">
        <v>417</v>
      </c>
    </row>
    <row r="3" spans="1:26" ht="18.75" customHeight="1">
      <c r="A3" s="226" t="s">
        <v>562</v>
      </c>
      <c r="B3" s="223"/>
      <c r="C3" s="223"/>
      <c r="D3" s="223"/>
      <c r="E3" s="223" t="s">
        <v>563</v>
      </c>
      <c r="F3" s="223"/>
      <c r="G3" s="223"/>
      <c r="H3" s="223" t="s">
        <v>564</v>
      </c>
      <c r="I3" s="223"/>
      <c r="J3" s="223"/>
      <c r="K3" s="223" t="s">
        <v>565</v>
      </c>
      <c r="L3" s="223"/>
      <c r="M3" s="223"/>
      <c r="N3" s="223" t="s">
        <v>566</v>
      </c>
      <c r="O3" s="223"/>
      <c r="P3" s="223"/>
      <c r="Q3" s="223" t="s">
        <v>567</v>
      </c>
      <c r="R3" s="223"/>
      <c r="S3" s="223"/>
      <c r="T3" s="223" t="s">
        <v>568</v>
      </c>
      <c r="U3" s="223"/>
      <c r="V3" s="223"/>
      <c r="W3" s="493" t="s">
        <v>569</v>
      </c>
      <c r="X3" s="494"/>
      <c r="Y3" s="494"/>
      <c r="Z3" s="495"/>
    </row>
    <row r="4" spans="1:26" ht="18.75" customHeight="1">
      <c r="A4" s="1" t="s">
        <v>570</v>
      </c>
      <c r="D4" s="20"/>
      <c r="E4" s="281" t="s">
        <v>80</v>
      </c>
      <c r="F4" s="236"/>
      <c r="G4" s="236"/>
      <c r="H4" s="236" t="s">
        <v>80</v>
      </c>
      <c r="I4" s="236"/>
      <c r="J4" s="236"/>
      <c r="K4" s="236" t="s">
        <v>79</v>
      </c>
      <c r="L4" s="236"/>
      <c r="M4" s="236"/>
      <c r="N4" s="236" t="s">
        <v>80</v>
      </c>
      <c r="O4" s="236"/>
      <c r="P4" s="236"/>
      <c r="Q4" s="236" t="s">
        <v>79</v>
      </c>
      <c r="R4" s="236"/>
      <c r="S4" s="236"/>
      <c r="T4" s="236" t="s">
        <v>80</v>
      </c>
      <c r="U4" s="236"/>
      <c r="V4" s="236"/>
      <c r="W4" s="236" t="s">
        <v>80</v>
      </c>
      <c r="X4" s="236"/>
      <c r="Y4" s="236"/>
      <c r="Z4" s="236"/>
    </row>
    <row r="5" spans="1:26" ht="18.75" customHeight="1">
      <c r="A5" s="230" t="s">
        <v>571</v>
      </c>
      <c r="B5" s="230"/>
      <c r="C5" s="1">
        <v>55</v>
      </c>
      <c r="D5" s="20" t="s">
        <v>1</v>
      </c>
      <c r="E5" s="388">
        <v>61177</v>
      </c>
      <c r="F5" s="389"/>
      <c r="G5" s="389"/>
      <c r="H5" s="389">
        <v>12758</v>
      </c>
      <c r="I5" s="389"/>
      <c r="J5" s="389"/>
      <c r="K5" s="492">
        <v>20.9</v>
      </c>
      <c r="L5" s="492"/>
      <c r="M5" s="492"/>
      <c r="N5" s="407">
        <v>7768</v>
      </c>
      <c r="O5" s="407"/>
      <c r="P5" s="407"/>
      <c r="Q5" s="492">
        <v>12.7</v>
      </c>
      <c r="R5" s="492"/>
      <c r="S5" s="492"/>
      <c r="T5" s="389">
        <v>56187</v>
      </c>
      <c r="U5" s="389"/>
      <c r="V5" s="389"/>
      <c r="W5" s="492">
        <v>91.8</v>
      </c>
      <c r="X5" s="492"/>
      <c r="Y5" s="492"/>
      <c r="Z5" s="492"/>
    </row>
    <row r="6" spans="1:26" ht="18.75" customHeight="1">
      <c r="A6" s="230"/>
      <c r="B6" s="230"/>
      <c r="C6" s="28">
        <v>60</v>
      </c>
      <c r="D6" s="20"/>
      <c r="E6" s="388">
        <v>66534</v>
      </c>
      <c r="F6" s="389"/>
      <c r="G6" s="389"/>
      <c r="H6" s="389">
        <v>15525</v>
      </c>
      <c r="I6" s="389"/>
      <c r="J6" s="389"/>
      <c r="K6" s="492">
        <v>23.3</v>
      </c>
      <c r="L6" s="492"/>
      <c r="M6" s="492"/>
      <c r="N6" s="407">
        <v>9683</v>
      </c>
      <c r="O6" s="407"/>
      <c r="P6" s="407"/>
      <c r="Q6" s="492">
        <v>14.6</v>
      </c>
      <c r="R6" s="492"/>
      <c r="S6" s="492"/>
      <c r="T6" s="389">
        <v>60692</v>
      </c>
      <c r="U6" s="389"/>
      <c r="V6" s="389"/>
      <c r="W6" s="492">
        <v>91.2</v>
      </c>
      <c r="X6" s="492"/>
      <c r="Y6" s="492"/>
      <c r="Z6" s="492"/>
    </row>
    <row r="7" spans="1:26" ht="18.75" customHeight="1">
      <c r="A7" s="230" t="s">
        <v>572</v>
      </c>
      <c r="B7" s="230"/>
      <c r="C7" s="1">
        <v>2</v>
      </c>
      <c r="D7" s="20"/>
      <c r="E7" s="388">
        <v>73154</v>
      </c>
      <c r="F7" s="389"/>
      <c r="G7" s="389"/>
      <c r="H7" s="389">
        <v>20204</v>
      </c>
      <c r="I7" s="389"/>
      <c r="J7" s="389"/>
      <c r="K7" s="492">
        <v>27.6</v>
      </c>
      <c r="L7" s="492"/>
      <c r="M7" s="492"/>
      <c r="N7" s="407">
        <v>13480</v>
      </c>
      <c r="O7" s="407"/>
      <c r="P7" s="407"/>
      <c r="Q7" s="492">
        <v>18.399999999999999</v>
      </c>
      <c r="R7" s="492"/>
      <c r="S7" s="492"/>
      <c r="T7" s="389">
        <v>66430</v>
      </c>
      <c r="U7" s="389"/>
      <c r="V7" s="389"/>
      <c r="W7" s="492">
        <v>90.8</v>
      </c>
      <c r="X7" s="492"/>
      <c r="Y7" s="492"/>
      <c r="Z7" s="492"/>
    </row>
    <row r="8" spans="1:26" ht="18.75" customHeight="1">
      <c r="A8" s="230"/>
      <c r="B8" s="230"/>
      <c r="C8" s="28">
        <v>7</v>
      </c>
      <c r="D8" s="20"/>
      <c r="E8" s="388">
        <v>80508</v>
      </c>
      <c r="F8" s="389"/>
      <c r="G8" s="389"/>
      <c r="H8" s="389">
        <v>23971</v>
      </c>
      <c r="I8" s="389"/>
      <c r="J8" s="389"/>
      <c r="K8" s="492">
        <v>29.8</v>
      </c>
      <c r="L8" s="492"/>
      <c r="M8" s="492"/>
      <c r="N8" s="407">
        <v>16582</v>
      </c>
      <c r="O8" s="407"/>
      <c r="P8" s="407"/>
      <c r="Q8" s="492">
        <v>20.6</v>
      </c>
      <c r="R8" s="492"/>
      <c r="S8" s="492"/>
      <c r="T8" s="389">
        <v>73119</v>
      </c>
      <c r="U8" s="389"/>
      <c r="V8" s="389"/>
      <c r="W8" s="492">
        <v>90.8</v>
      </c>
      <c r="X8" s="492"/>
      <c r="Y8" s="492"/>
      <c r="Z8" s="492"/>
    </row>
    <row r="9" spans="1:26" ht="18.75" customHeight="1">
      <c r="A9" s="230"/>
      <c r="B9" s="230"/>
      <c r="C9" s="1">
        <v>12</v>
      </c>
      <c r="D9" s="20"/>
      <c r="E9" s="388">
        <v>83210</v>
      </c>
      <c r="F9" s="389"/>
      <c r="G9" s="389"/>
      <c r="H9" s="389">
        <v>25424</v>
      </c>
      <c r="I9" s="389"/>
      <c r="J9" s="389"/>
      <c r="K9" s="492">
        <v>30.6</v>
      </c>
      <c r="L9" s="492"/>
      <c r="M9" s="492"/>
      <c r="N9" s="407">
        <v>16510</v>
      </c>
      <c r="O9" s="407"/>
      <c r="P9" s="407"/>
      <c r="Q9" s="492">
        <v>19.8</v>
      </c>
      <c r="R9" s="492"/>
      <c r="S9" s="492"/>
      <c r="T9" s="407">
        <v>74296</v>
      </c>
      <c r="U9" s="407"/>
      <c r="V9" s="407"/>
      <c r="W9" s="489">
        <v>89.3</v>
      </c>
      <c r="X9" s="489"/>
      <c r="Y9" s="489"/>
      <c r="Z9" s="489"/>
    </row>
    <row r="10" spans="1:26" ht="18.75" customHeight="1">
      <c r="A10" s="230"/>
      <c r="B10" s="230"/>
      <c r="C10" s="1">
        <v>17</v>
      </c>
      <c r="D10" s="20"/>
      <c r="E10" s="388">
        <v>84860</v>
      </c>
      <c r="F10" s="389"/>
      <c r="G10" s="389"/>
      <c r="H10" s="389">
        <v>25486</v>
      </c>
      <c r="I10" s="389"/>
      <c r="J10" s="389"/>
      <c r="K10" s="492">
        <v>30</v>
      </c>
      <c r="L10" s="492"/>
      <c r="M10" s="492"/>
      <c r="N10" s="407">
        <v>15255</v>
      </c>
      <c r="O10" s="407"/>
      <c r="P10" s="407"/>
      <c r="Q10" s="492">
        <v>18</v>
      </c>
      <c r="R10" s="492"/>
      <c r="S10" s="492"/>
      <c r="T10" s="389">
        <v>74629</v>
      </c>
      <c r="U10" s="389"/>
      <c r="V10" s="389"/>
      <c r="W10" s="489">
        <v>87.9</v>
      </c>
      <c r="X10" s="489"/>
      <c r="Y10" s="489"/>
      <c r="Z10" s="489"/>
    </row>
    <row r="11" spans="1:26" ht="18.75" customHeight="1">
      <c r="A11" s="230"/>
      <c r="B11" s="230"/>
      <c r="C11" s="1">
        <v>22</v>
      </c>
      <c r="D11" s="20"/>
      <c r="E11" s="388">
        <v>83549</v>
      </c>
      <c r="F11" s="389"/>
      <c r="G11" s="389"/>
      <c r="H11" s="389">
        <v>25560</v>
      </c>
      <c r="I11" s="389"/>
      <c r="J11" s="389"/>
      <c r="K11" s="490">
        <v>30.6</v>
      </c>
      <c r="L11" s="490"/>
      <c r="M11" s="490"/>
      <c r="N11" s="407">
        <v>14605</v>
      </c>
      <c r="O11" s="407"/>
      <c r="P11" s="407"/>
      <c r="Q11" s="492">
        <v>17.5</v>
      </c>
      <c r="R11" s="492"/>
      <c r="S11" s="492"/>
      <c r="T11" s="389">
        <f>E11-H11+N11</f>
        <v>72594</v>
      </c>
      <c r="U11" s="389"/>
      <c r="V11" s="389"/>
      <c r="W11" s="489">
        <v>86.9</v>
      </c>
      <c r="X11" s="489"/>
      <c r="Y11" s="489"/>
      <c r="Z11" s="489"/>
    </row>
    <row r="12" spans="1:26" ht="18.75" customHeight="1">
      <c r="A12" s="230"/>
      <c r="B12" s="230"/>
      <c r="C12" s="1">
        <v>27</v>
      </c>
      <c r="D12" s="20"/>
      <c r="E12" s="310">
        <v>80715</v>
      </c>
      <c r="F12" s="311"/>
      <c r="G12" s="311"/>
      <c r="H12" s="311">
        <v>23884</v>
      </c>
      <c r="I12" s="311"/>
      <c r="J12" s="311"/>
      <c r="K12" s="490">
        <v>29.6</v>
      </c>
      <c r="L12" s="490"/>
      <c r="M12" s="490"/>
      <c r="N12" s="491">
        <v>15220</v>
      </c>
      <c r="O12" s="491"/>
      <c r="P12" s="491"/>
      <c r="Q12" s="490">
        <v>18.899999999999999</v>
      </c>
      <c r="R12" s="490"/>
      <c r="S12" s="490"/>
      <c r="T12" s="311">
        <v>72051</v>
      </c>
      <c r="U12" s="311"/>
      <c r="V12" s="311"/>
      <c r="W12" s="489">
        <v>89.3</v>
      </c>
      <c r="X12" s="489"/>
      <c r="Y12" s="489"/>
      <c r="Z12" s="489"/>
    </row>
    <row r="13" spans="1:26" ht="18.75" customHeight="1">
      <c r="A13" s="12"/>
      <c r="B13" s="12"/>
      <c r="C13" s="12"/>
      <c r="D13" s="13"/>
      <c r="E13" s="289"/>
      <c r="F13" s="290"/>
      <c r="G13" s="290"/>
      <c r="H13" s="290"/>
      <c r="I13" s="290"/>
      <c r="J13" s="290"/>
      <c r="K13" s="290"/>
      <c r="L13" s="290"/>
      <c r="M13" s="290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8.75" customHeight="1">
      <c r="A14" s="18" t="s">
        <v>573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5"/>
      <c r="P14" s="15"/>
      <c r="V14" s="18"/>
      <c r="W14" s="18"/>
      <c r="Z14" s="41" t="s">
        <v>424</v>
      </c>
    </row>
    <row r="15" spans="1:26" ht="18.75" customHeight="1">
      <c r="A15" s="237"/>
      <c r="B15" s="237"/>
      <c r="C15" s="237"/>
      <c r="D15" s="237"/>
      <c r="E15" s="237"/>
    </row>
    <row r="16" spans="1:26" s="10" customFormat="1" ht="18.75" customHeight="1">
      <c r="A16" s="249" t="s">
        <v>574</v>
      </c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</row>
    <row r="17" spans="1:26" ht="18.75" customHeight="1">
      <c r="Z17" s="28" t="s">
        <v>575</v>
      </c>
    </row>
    <row r="18" spans="1:26" ht="18.75" customHeight="1">
      <c r="A18" s="488" t="s">
        <v>576</v>
      </c>
      <c r="B18" s="409"/>
      <c r="C18" s="409"/>
      <c r="D18" s="409"/>
      <c r="E18" s="223" t="s">
        <v>577</v>
      </c>
      <c r="F18" s="223"/>
      <c r="G18" s="223"/>
      <c r="H18" s="223" t="s">
        <v>13</v>
      </c>
      <c r="I18" s="223"/>
      <c r="J18" s="223"/>
      <c r="K18" s="223" t="s">
        <v>14</v>
      </c>
      <c r="L18" s="223"/>
      <c r="M18" s="223"/>
      <c r="N18" s="409" t="s">
        <v>578</v>
      </c>
      <c r="O18" s="409"/>
      <c r="P18" s="409"/>
      <c r="Q18" s="409"/>
      <c r="R18" s="226" t="s">
        <v>577</v>
      </c>
      <c r="S18" s="223"/>
      <c r="T18" s="223"/>
      <c r="U18" s="223" t="s">
        <v>13</v>
      </c>
      <c r="V18" s="223"/>
      <c r="W18" s="223"/>
      <c r="X18" s="223" t="s">
        <v>14</v>
      </c>
      <c r="Y18" s="223"/>
      <c r="Z18" s="224"/>
    </row>
    <row r="19" spans="1:26" ht="18.75" customHeight="1">
      <c r="A19" s="105"/>
      <c r="B19" s="105"/>
      <c r="C19" s="105"/>
      <c r="D19" s="106"/>
      <c r="E19" s="105"/>
      <c r="F19" s="105"/>
      <c r="G19" s="105"/>
      <c r="H19" s="105"/>
      <c r="I19" s="105"/>
      <c r="J19" s="105"/>
      <c r="K19" s="105"/>
      <c r="L19" s="107"/>
      <c r="M19" s="105"/>
      <c r="N19" s="108"/>
      <c r="O19" s="105"/>
      <c r="P19" s="105"/>
      <c r="Q19" s="106"/>
      <c r="R19" s="105"/>
      <c r="S19" s="105"/>
      <c r="T19" s="105"/>
      <c r="U19" s="105"/>
      <c r="V19" s="105"/>
      <c r="W19" s="105"/>
      <c r="X19" s="105"/>
    </row>
    <row r="20" spans="1:26" ht="18.75" customHeight="1">
      <c r="A20" s="479" t="s">
        <v>579</v>
      </c>
      <c r="B20" s="479"/>
      <c r="C20" s="479"/>
      <c r="D20" s="487"/>
      <c r="E20" s="481">
        <v>80361</v>
      </c>
      <c r="F20" s="412"/>
      <c r="G20" s="412"/>
      <c r="H20" s="412">
        <v>40294</v>
      </c>
      <c r="I20" s="412"/>
      <c r="J20" s="412"/>
      <c r="K20" s="412">
        <v>40067</v>
      </c>
      <c r="L20" s="412"/>
      <c r="M20" s="482"/>
      <c r="N20" s="234"/>
      <c r="O20" s="235"/>
      <c r="P20" s="235"/>
      <c r="Q20" s="31"/>
    </row>
    <row r="21" spans="1:26" ht="18.75" customHeight="1">
      <c r="A21" s="109"/>
      <c r="B21" s="109"/>
      <c r="C21" s="109"/>
      <c r="D21" s="110"/>
      <c r="E21" s="481"/>
      <c r="F21" s="412"/>
      <c r="G21" s="412"/>
      <c r="H21" s="412"/>
      <c r="I21" s="412"/>
      <c r="J21" s="412"/>
      <c r="K21" s="412"/>
      <c r="L21" s="412"/>
      <c r="M21" s="482"/>
      <c r="N21" s="111"/>
      <c r="O21" s="3"/>
      <c r="P21" s="3"/>
      <c r="Q21" s="31"/>
    </row>
    <row r="22" spans="1:26" ht="18.75" customHeight="1">
      <c r="A22" s="479" t="s">
        <v>580</v>
      </c>
      <c r="B22" s="479"/>
      <c r="C22" s="479"/>
      <c r="D22" s="112" t="s">
        <v>581</v>
      </c>
      <c r="E22" s="481">
        <f>SUM(E23:E27)</f>
        <v>2456</v>
      </c>
      <c r="F22" s="412"/>
      <c r="G22" s="412"/>
      <c r="H22" s="412">
        <f>SUM(H23:H27)</f>
        <v>1245</v>
      </c>
      <c r="I22" s="412"/>
      <c r="J22" s="412"/>
      <c r="K22" s="412">
        <f>SUM(K23:K27)</f>
        <v>1211</v>
      </c>
      <c r="L22" s="412"/>
      <c r="M22" s="482"/>
      <c r="N22" s="484" t="s">
        <v>582</v>
      </c>
      <c r="O22" s="479"/>
      <c r="P22" s="479"/>
      <c r="Q22" s="113" t="s">
        <v>437</v>
      </c>
      <c r="R22" s="481">
        <f>SUM(R23:R27)</f>
        <v>3805</v>
      </c>
      <c r="S22" s="412"/>
      <c r="T22" s="412"/>
      <c r="U22" s="412">
        <f>SUM(U23:U27)</f>
        <v>2107</v>
      </c>
      <c r="V22" s="412"/>
      <c r="W22" s="412"/>
      <c r="X22" s="412">
        <f>SUM(X23:X27)</f>
        <v>1698</v>
      </c>
      <c r="Y22" s="412"/>
      <c r="Z22" s="412"/>
    </row>
    <row r="23" spans="1:26" ht="18.75" customHeight="1">
      <c r="A23" s="480" t="s">
        <v>583</v>
      </c>
      <c r="B23" s="480"/>
      <c r="C23" s="480"/>
      <c r="D23" s="113"/>
      <c r="E23" s="481">
        <v>429</v>
      </c>
      <c r="F23" s="412"/>
      <c r="G23" s="412"/>
      <c r="H23" s="412">
        <v>219</v>
      </c>
      <c r="I23" s="412"/>
      <c r="J23" s="412"/>
      <c r="K23" s="412">
        <v>210</v>
      </c>
      <c r="L23" s="412"/>
      <c r="M23" s="482"/>
      <c r="N23" s="483" t="s">
        <v>584</v>
      </c>
      <c r="O23" s="480"/>
      <c r="P23" s="480"/>
      <c r="Q23" s="113"/>
      <c r="R23" s="481">
        <v>881</v>
      </c>
      <c r="S23" s="412"/>
      <c r="T23" s="412"/>
      <c r="U23" s="412">
        <v>526</v>
      </c>
      <c r="V23" s="412"/>
      <c r="W23" s="412"/>
      <c r="X23" s="412">
        <v>355</v>
      </c>
      <c r="Y23" s="412"/>
      <c r="Z23" s="412"/>
    </row>
    <row r="24" spans="1:26" ht="18.75" customHeight="1">
      <c r="A24" s="480" t="s">
        <v>585</v>
      </c>
      <c r="B24" s="480"/>
      <c r="C24" s="480"/>
      <c r="D24" s="113"/>
      <c r="E24" s="481">
        <v>461</v>
      </c>
      <c r="F24" s="412"/>
      <c r="G24" s="412"/>
      <c r="H24" s="412">
        <v>230</v>
      </c>
      <c r="I24" s="412"/>
      <c r="J24" s="412"/>
      <c r="K24" s="412">
        <v>231</v>
      </c>
      <c r="L24" s="412"/>
      <c r="M24" s="482"/>
      <c r="N24" s="483" t="s">
        <v>586</v>
      </c>
      <c r="O24" s="480"/>
      <c r="P24" s="480"/>
      <c r="Q24" s="113"/>
      <c r="R24" s="481">
        <v>882</v>
      </c>
      <c r="S24" s="412"/>
      <c r="T24" s="412"/>
      <c r="U24" s="412">
        <v>488</v>
      </c>
      <c r="V24" s="412"/>
      <c r="W24" s="412"/>
      <c r="X24" s="412">
        <v>394</v>
      </c>
      <c r="Y24" s="412"/>
      <c r="Z24" s="412"/>
    </row>
    <row r="25" spans="1:26" ht="18.75" customHeight="1">
      <c r="A25" s="480" t="s">
        <v>587</v>
      </c>
      <c r="B25" s="480"/>
      <c r="C25" s="480"/>
      <c r="D25" s="113"/>
      <c r="E25" s="481">
        <v>499</v>
      </c>
      <c r="F25" s="412"/>
      <c r="G25" s="412"/>
      <c r="H25" s="412">
        <v>248</v>
      </c>
      <c r="I25" s="412"/>
      <c r="J25" s="412"/>
      <c r="K25" s="412">
        <v>251</v>
      </c>
      <c r="L25" s="412"/>
      <c r="M25" s="482"/>
      <c r="N25" s="483" t="s">
        <v>588</v>
      </c>
      <c r="O25" s="480"/>
      <c r="P25" s="480"/>
      <c r="Q25" s="113"/>
      <c r="R25" s="481">
        <v>757</v>
      </c>
      <c r="S25" s="412"/>
      <c r="T25" s="412"/>
      <c r="U25" s="412">
        <v>404</v>
      </c>
      <c r="V25" s="412"/>
      <c r="W25" s="412"/>
      <c r="X25" s="412">
        <v>353</v>
      </c>
      <c r="Y25" s="412"/>
      <c r="Z25" s="412"/>
    </row>
    <row r="26" spans="1:26" ht="18.75" customHeight="1">
      <c r="A26" s="480" t="s">
        <v>589</v>
      </c>
      <c r="B26" s="480"/>
      <c r="C26" s="480"/>
      <c r="D26" s="113"/>
      <c r="E26" s="481">
        <v>514</v>
      </c>
      <c r="F26" s="412"/>
      <c r="G26" s="412"/>
      <c r="H26" s="412">
        <v>269</v>
      </c>
      <c r="I26" s="412"/>
      <c r="J26" s="412"/>
      <c r="K26" s="412">
        <v>245</v>
      </c>
      <c r="L26" s="412"/>
      <c r="M26" s="482"/>
      <c r="N26" s="483" t="s">
        <v>590</v>
      </c>
      <c r="O26" s="480"/>
      <c r="P26" s="480"/>
      <c r="Q26" s="113"/>
      <c r="R26" s="481">
        <v>656</v>
      </c>
      <c r="S26" s="412"/>
      <c r="T26" s="412"/>
      <c r="U26" s="412">
        <v>348</v>
      </c>
      <c r="V26" s="412"/>
      <c r="W26" s="412"/>
      <c r="X26" s="412">
        <v>308</v>
      </c>
      <c r="Y26" s="412"/>
      <c r="Z26" s="412"/>
    </row>
    <row r="27" spans="1:26" ht="18.75" customHeight="1">
      <c r="A27" s="480" t="s">
        <v>149</v>
      </c>
      <c r="B27" s="480"/>
      <c r="C27" s="480"/>
      <c r="D27" s="113"/>
      <c r="E27" s="481">
        <v>553</v>
      </c>
      <c r="F27" s="412"/>
      <c r="G27" s="412"/>
      <c r="H27" s="412">
        <v>279</v>
      </c>
      <c r="I27" s="412"/>
      <c r="J27" s="412"/>
      <c r="K27" s="412">
        <v>274</v>
      </c>
      <c r="L27" s="412"/>
      <c r="M27" s="482"/>
      <c r="N27" s="483" t="s">
        <v>591</v>
      </c>
      <c r="O27" s="480"/>
      <c r="P27" s="480"/>
      <c r="Q27" s="113"/>
      <c r="R27" s="481">
        <v>629</v>
      </c>
      <c r="S27" s="412"/>
      <c r="T27" s="412"/>
      <c r="U27" s="412">
        <v>341</v>
      </c>
      <c r="V27" s="412"/>
      <c r="W27" s="412"/>
      <c r="X27" s="412">
        <v>288</v>
      </c>
      <c r="Y27" s="412"/>
      <c r="Z27" s="412"/>
    </row>
    <row r="28" spans="1:26" ht="18.75" customHeight="1">
      <c r="A28" s="114"/>
      <c r="B28" s="114"/>
      <c r="C28" s="114"/>
      <c r="D28" s="113"/>
      <c r="E28" s="481"/>
      <c r="F28" s="412"/>
      <c r="G28" s="412"/>
      <c r="H28" s="412"/>
      <c r="I28" s="412"/>
      <c r="J28" s="412"/>
      <c r="K28" s="412"/>
      <c r="L28" s="412"/>
      <c r="M28" s="482"/>
      <c r="N28" s="485"/>
      <c r="O28" s="486"/>
      <c r="P28" s="486"/>
      <c r="Q28" s="113"/>
      <c r="R28" s="481"/>
      <c r="S28" s="412"/>
      <c r="T28" s="412"/>
      <c r="U28" s="412"/>
      <c r="V28" s="412"/>
      <c r="W28" s="412"/>
      <c r="X28" s="412"/>
      <c r="Y28" s="412"/>
      <c r="Z28" s="412"/>
    </row>
    <row r="29" spans="1:26" ht="18.75" customHeight="1">
      <c r="A29" s="479" t="s">
        <v>592</v>
      </c>
      <c r="B29" s="479"/>
      <c r="C29" s="479"/>
      <c r="D29" s="115"/>
      <c r="E29" s="481">
        <f>SUM(E30:E34)</f>
        <v>2814</v>
      </c>
      <c r="F29" s="412"/>
      <c r="G29" s="412"/>
      <c r="H29" s="412">
        <f>SUM(H30:H34)</f>
        <v>1497</v>
      </c>
      <c r="I29" s="412"/>
      <c r="J29" s="412"/>
      <c r="K29" s="412">
        <f>SUM(K30:K34)</f>
        <v>1317</v>
      </c>
      <c r="L29" s="412"/>
      <c r="M29" s="482"/>
      <c r="N29" s="484" t="s">
        <v>593</v>
      </c>
      <c r="O29" s="479"/>
      <c r="P29" s="479"/>
      <c r="Q29" s="115"/>
      <c r="R29" s="481">
        <f>SUM(R30:R34)</f>
        <v>3380</v>
      </c>
      <c r="S29" s="412"/>
      <c r="T29" s="412"/>
      <c r="U29" s="412">
        <f>SUM(U30:U34)</f>
        <v>1747</v>
      </c>
      <c r="V29" s="412"/>
      <c r="W29" s="412"/>
      <c r="X29" s="412">
        <f>SUM(X30:X34)</f>
        <v>1633</v>
      </c>
      <c r="Y29" s="412"/>
      <c r="Z29" s="412"/>
    </row>
    <row r="30" spans="1:26" ht="18.75" customHeight="1">
      <c r="A30" s="480" t="s">
        <v>594</v>
      </c>
      <c r="B30" s="480"/>
      <c r="C30" s="480"/>
      <c r="D30" s="113"/>
      <c r="E30" s="481">
        <v>576</v>
      </c>
      <c r="F30" s="412"/>
      <c r="G30" s="412"/>
      <c r="H30" s="412">
        <v>300</v>
      </c>
      <c r="I30" s="412"/>
      <c r="J30" s="412"/>
      <c r="K30" s="412">
        <v>276</v>
      </c>
      <c r="L30" s="412"/>
      <c r="M30" s="482"/>
      <c r="N30" s="483" t="s">
        <v>595</v>
      </c>
      <c r="O30" s="480"/>
      <c r="P30" s="480"/>
      <c r="Q30" s="113"/>
      <c r="R30" s="481">
        <v>640</v>
      </c>
      <c r="S30" s="412"/>
      <c r="T30" s="412"/>
      <c r="U30" s="412">
        <v>354</v>
      </c>
      <c r="V30" s="412"/>
      <c r="W30" s="412"/>
      <c r="X30" s="412">
        <v>286</v>
      </c>
      <c r="Y30" s="412"/>
      <c r="Z30" s="412"/>
    </row>
    <row r="31" spans="1:26" ht="18.75" customHeight="1">
      <c r="A31" s="480" t="s">
        <v>596</v>
      </c>
      <c r="B31" s="480"/>
      <c r="C31" s="480"/>
      <c r="D31" s="113"/>
      <c r="E31" s="481">
        <v>545</v>
      </c>
      <c r="F31" s="412"/>
      <c r="G31" s="412"/>
      <c r="H31" s="412">
        <v>287</v>
      </c>
      <c r="I31" s="412"/>
      <c r="J31" s="412"/>
      <c r="K31" s="412">
        <v>258</v>
      </c>
      <c r="L31" s="412"/>
      <c r="M31" s="482"/>
      <c r="N31" s="483" t="s">
        <v>141</v>
      </c>
      <c r="O31" s="480"/>
      <c r="P31" s="480"/>
      <c r="Q31" s="113"/>
      <c r="R31" s="481">
        <v>692</v>
      </c>
      <c r="S31" s="412"/>
      <c r="T31" s="412"/>
      <c r="U31" s="412">
        <v>336</v>
      </c>
      <c r="V31" s="412"/>
      <c r="W31" s="412"/>
      <c r="X31" s="412">
        <v>356</v>
      </c>
      <c r="Y31" s="412"/>
      <c r="Z31" s="412"/>
    </row>
    <row r="32" spans="1:26" ht="18.75" customHeight="1">
      <c r="A32" s="480" t="s">
        <v>597</v>
      </c>
      <c r="B32" s="480"/>
      <c r="C32" s="480"/>
      <c r="D32" s="113"/>
      <c r="E32" s="481">
        <v>562</v>
      </c>
      <c r="F32" s="412"/>
      <c r="G32" s="412"/>
      <c r="H32" s="412">
        <v>303</v>
      </c>
      <c r="I32" s="412"/>
      <c r="J32" s="412"/>
      <c r="K32" s="412">
        <v>259</v>
      </c>
      <c r="L32" s="412"/>
      <c r="M32" s="482"/>
      <c r="N32" s="483" t="s">
        <v>142</v>
      </c>
      <c r="O32" s="480"/>
      <c r="P32" s="480"/>
      <c r="Q32" s="113"/>
      <c r="R32" s="481">
        <v>674</v>
      </c>
      <c r="S32" s="412"/>
      <c r="T32" s="412"/>
      <c r="U32" s="412">
        <v>339</v>
      </c>
      <c r="V32" s="412"/>
      <c r="W32" s="412"/>
      <c r="X32" s="412">
        <v>335</v>
      </c>
      <c r="Y32" s="412"/>
      <c r="Z32" s="412"/>
    </row>
    <row r="33" spans="1:26" ht="18.75" customHeight="1">
      <c r="A33" s="480" t="s">
        <v>598</v>
      </c>
      <c r="B33" s="480"/>
      <c r="C33" s="480"/>
      <c r="D33" s="113"/>
      <c r="E33" s="481">
        <v>540</v>
      </c>
      <c r="F33" s="412"/>
      <c r="G33" s="412"/>
      <c r="H33" s="412">
        <v>278</v>
      </c>
      <c r="I33" s="412"/>
      <c r="J33" s="412"/>
      <c r="K33" s="412">
        <v>262</v>
      </c>
      <c r="L33" s="412"/>
      <c r="M33" s="482"/>
      <c r="N33" s="483" t="s">
        <v>143</v>
      </c>
      <c r="O33" s="480"/>
      <c r="P33" s="480"/>
      <c r="Q33" s="113"/>
      <c r="R33" s="481">
        <v>668</v>
      </c>
      <c r="S33" s="412"/>
      <c r="T33" s="412"/>
      <c r="U33" s="412">
        <v>339</v>
      </c>
      <c r="V33" s="412"/>
      <c r="W33" s="412"/>
      <c r="X33" s="412">
        <v>329</v>
      </c>
      <c r="Y33" s="412"/>
      <c r="Z33" s="412"/>
    </row>
    <row r="34" spans="1:26" ht="18.75" customHeight="1">
      <c r="A34" s="480" t="s">
        <v>599</v>
      </c>
      <c r="B34" s="480"/>
      <c r="C34" s="480"/>
      <c r="D34" s="113"/>
      <c r="E34" s="481">
        <v>591</v>
      </c>
      <c r="F34" s="412"/>
      <c r="G34" s="412"/>
      <c r="H34" s="412">
        <v>329</v>
      </c>
      <c r="I34" s="412"/>
      <c r="J34" s="412"/>
      <c r="K34" s="412">
        <v>262</v>
      </c>
      <c r="L34" s="412"/>
      <c r="M34" s="482"/>
      <c r="N34" s="483" t="s">
        <v>144</v>
      </c>
      <c r="O34" s="480"/>
      <c r="P34" s="480"/>
      <c r="Q34" s="113"/>
      <c r="R34" s="481">
        <v>706</v>
      </c>
      <c r="S34" s="412"/>
      <c r="T34" s="412"/>
      <c r="U34" s="412">
        <v>379</v>
      </c>
      <c r="V34" s="412"/>
      <c r="W34" s="412"/>
      <c r="X34" s="412">
        <v>327</v>
      </c>
      <c r="Y34" s="412"/>
      <c r="Z34" s="412"/>
    </row>
    <row r="35" spans="1:26" ht="18.75" customHeight="1">
      <c r="A35" s="114"/>
      <c r="B35" s="114"/>
      <c r="C35" s="114"/>
      <c r="D35" s="113"/>
      <c r="E35" s="481"/>
      <c r="F35" s="412"/>
      <c r="G35" s="412"/>
      <c r="H35" s="412"/>
      <c r="I35" s="412"/>
      <c r="J35" s="412"/>
      <c r="K35" s="412"/>
      <c r="L35" s="412"/>
      <c r="M35" s="482"/>
      <c r="N35" s="485"/>
      <c r="O35" s="486"/>
      <c r="P35" s="486"/>
      <c r="Q35" s="113"/>
      <c r="R35" s="481"/>
      <c r="S35" s="412"/>
      <c r="T35" s="412"/>
      <c r="U35" s="412"/>
      <c r="V35" s="412"/>
      <c r="W35" s="412"/>
      <c r="X35" s="412"/>
      <c r="Y35" s="412"/>
      <c r="Z35" s="412"/>
    </row>
    <row r="36" spans="1:26" ht="18.75" customHeight="1">
      <c r="A36" s="479" t="s">
        <v>600</v>
      </c>
      <c r="B36" s="479"/>
      <c r="C36" s="479"/>
      <c r="D36" s="115"/>
      <c r="E36" s="481">
        <f>SUM(E37:E41)</f>
        <v>3154</v>
      </c>
      <c r="F36" s="412"/>
      <c r="G36" s="412"/>
      <c r="H36" s="412">
        <f>SUM(H37:H41)</f>
        <v>1621</v>
      </c>
      <c r="I36" s="412"/>
      <c r="J36" s="412"/>
      <c r="K36" s="412">
        <f>SUM(K37:K41)</f>
        <v>1533</v>
      </c>
      <c r="L36" s="412"/>
      <c r="M36" s="482"/>
      <c r="N36" s="484" t="s">
        <v>601</v>
      </c>
      <c r="O36" s="479"/>
      <c r="P36" s="479"/>
      <c r="Q36" s="115"/>
      <c r="R36" s="481">
        <f>SUM(R37:R41)</f>
        <v>3674</v>
      </c>
      <c r="S36" s="412"/>
      <c r="T36" s="412"/>
      <c r="U36" s="412">
        <f>SUM(U37:U41)</f>
        <v>1933</v>
      </c>
      <c r="V36" s="412"/>
      <c r="W36" s="412"/>
      <c r="X36" s="412">
        <f>SUM(X37:X41)</f>
        <v>1741</v>
      </c>
      <c r="Y36" s="412"/>
      <c r="Z36" s="412"/>
    </row>
    <row r="37" spans="1:26" ht="18.75" customHeight="1">
      <c r="A37" s="480" t="s">
        <v>602</v>
      </c>
      <c r="B37" s="480"/>
      <c r="C37" s="480"/>
      <c r="D37" s="113"/>
      <c r="E37" s="481">
        <v>647</v>
      </c>
      <c r="F37" s="412"/>
      <c r="G37" s="412"/>
      <c r="H37" s="412">
        <v>343</v>
      </c>
      <c r="I37" s="412"/>
      <c r="J37" s="412"/>
      <c r="K37" s="412">
        <v>304</v>
      </c>
      <c r="L37" s="412"/>
      <c r="M37" s="482"/>
      <c r="N37" s="483" t="s">
        <v>603</v>
      </c>
      <c r="O37" s="480"/>
      <c r="P37" s="480"/>
      <c r="Q37" s="113"/>
      <c r="R37" s="481">
        <v>670</v>
      </c>
      <c r="S37" s="412"/>
      <c r="T37" s="412"/>
      <c r="U37" s="412">
        <v>373</v>
      </c>
      <c r="V37" s="412"/>
      <c r="W37" s="412"/>
      <c r="X37" s="412">
        <v>297</v>
      </c>
      <c r="Y37" s="412"/>
      <c r="Z37" s="412"/>
    </row>
    <row r="38" spans="1:26" ht="18.75" customHeight="1">
      <c r="A38" s="480" t="s">
        <v>604</v>
      </c>
      <c r="B38" s="480"/>
      <c r="C38" s="480"/>
      <c r="D38" s="113"/>
      <c r="E38" s="481">
        <v>591</v>
      </c>
      <c r="F38" s="412"/>
      <c r="G38" s="412"/>
      <c r="H38" s="412">
        <v>300</v>
      </c>
      <c r="I38" s="412"/>
      <c r="J38" s="412"/>
      <c r="K38" s="412">
        <v>291</v>
      </c>
      <c r="L38" s="412"/>
      <c r="M38" s="482"/>
      <c r="N38" s="483" t="s">
        <v>605</v>
      </c>
      <c r="O38" s="480"/>
      <c r="P38" s="480"/>
      <c r="Q38" s="113"/>
      <c r="R38" s="481">
        <v>738</v>
      </c>
      <c r="S38" s="412"/>
      <c r="T38" s="412"/>
      <c r="U38" s="412">
        <v>370</v>
      </c>
      <c r="V38" s="412"/>
      <c r="W38" s="412"/>
      <c r="X38" s="412">
        <v>368</v>
      </c>
      <c r="Y38" s="412"/>
      <c r="Z38" s="412"/>
    </row>
    <row r="39" spans="1:26" ht="18.75" customHeight="1">
      <c r="A39" s="480" t="s">
        <v>606</v>
      </c>
      <c r="B39" s="480"/>
      <c r="C39" s="480"/>
      <c r="D39" s="113"/>
      <c r="E39" s="481">
        <v>601</v>
      </c>
      <c r="F39" s="412"/>
      <c r="G39" s="412"/>
      <c r="H39" s="412">
        <v>305</v>
      </c>
      <c r="I39" s="412"/>
      <c r="J39" s="412"/>
      <c r="K39" s="412">
        <v>296</v>
      </c>
      <c r="L39" s="412"/>
      <c r="M39" s="482"/>
      <c r="N39" s="483" t="s">
        <v>607</v>
      </c>
      <c r="O39" s="480"/>
      <c r="P39" s="480"/>
      <c r="Q39" s="113"/>
      <c r="R39" s="481">
        <v>744</v>
      </c>
      <c r="S39" s="412"/>
      <c r="T39" s="412"/>
      <c r="U39" s="412">
        <v>396</v>
      </c>
      <c r="V39" s="412"/>
      <c r="W39" s="412"/>
      <c r="X39" s="412">
        <v>348</v>
      </c>
      <c r="Y39" s="412"/>
      <c r="Z39" s="412"/>
    </row>
    <row r="40" spans="1:26" ht="18.75" customHeight="1">
      <c r="A40" s="480" t="s">
        <v>608</v>
      </c>
      <c r="B40" s="480"/>
      <c r="C40" s="480"/>
      <c r="D40" s="113"/>
      <c r="E40" s="481">
        <v>641</v>
      </c>
      <c r="F40" s="412"/>
      <c r="G40" s="412"/>
      <c r="H40" s="412">
        <v>316</v>
      </c>
      <c r="I40" s="412"/>
      <c r="J40" s="412"/>
      <c r="K40" s="412">
        <v>325</v>
      </c>
      <c r="L40" s="412"/>
      <c r="M40" s="482"/>
      <c r="N40" s="483" t="s">
        <v>609</v>
      </c>
      <c r="O40" s="480"/>
      <c r="P40" s="480"/>
      <c r="Q40" s="113"/>
      <c r="R40" s="481">
        <v>742</v>
      </c>
      <c r="S40" s="412"/>
      <c r="T40" s="412"/>
      <c r="U40" s="412">
        <v>386</v>
      </c>
      <c r="V40" s="412"/>
      <c r="W40" s="412"/>
      <c r="X40" s="412">
        <v>356</v>
      </c>
      <c r="Y40" s="412"/>
      <c r="Z40" s="412"/>
    </row>
    <row r="41" spans="1:26" ht="18.75" customHeight="1">
      <c r="A41" s="480" t="s">
        <v>610</v>
      </c>
      <c r="B41" s="480"/>
      <c r="C41" s="480"/>
      <c r="D41" s="113"/>
      <c r="E41" s="481">
        <v>674</v>
      </c>
      <c r="F41" s="412"/>
      <c r="G41" s="412"/>
      <c r="H41" s="412">
        <v>357</v>
      </c>
      <c r="I41" s="412"/>
      <c r="J41" s="412"/>
      <c r="K41" s="412">
        <v>317</v>
      </c>
      <c r="L41" s="412"/>
      <c r="M41" s="482"/>
      <c r="N41" s="483" t="s">
        <v>611</v>
      </c>
      <c r="O41" s="480"/>
      <c r="P41" s="480"/>
      <c r="Q41" s="113"/>
      <c r="R41" s="481">
        <v>780</v>
      </c>
      <c r="S41" s="412"/>
      <c r="T41" s="412"/>
      <c r="U41" s="412">
        <v>408</v>
      </c>
      <c r="V41" s="412"/>
      <c r="W41" s="412"/>
      <c r="X41" s="412">
        <v>372</v>
      </c>
      <c r="Y41" s="412"/>
      <c r="Z41" s="412"/>
    </row>
    <row r="42" spans="1:26" ht="18.75" customHeight="1">
      <c r="A42" s="114"/>
      <c r="B42" s="114"/>
      <c r="C42" s="114"/>
      <c r="D42" s="113"/>
      <c r="E42" s="481"/>
      <c r="F42" s="412"/>
      <c r="G42" s="412"/>
      <c r="H42" s="412"/>
      <c r="I42" s="412"/>
      <c r="J42" s="412"/>
      <c r="K42" s="412"/>
      <c r="L42" s="412"/>
      <c r="M42" s="482"/>
      <c r="N42" s="485"/>
      <c r="O42" s="486"/>
      <c r="P42" s="486"/>
      <c r="Q42" s="113"/>
      <c r="R42" s="481"/>
      <c r="S42" s="412"/>
      <c r="T42" s="412"/>
      <c r="U42" s="412"/>
      <c r="V42" s="412"/>
      <c r="W42" s="412"/>
      <c r="X42" s="412"/>
      <c r="Y42" s="412"/>
      <c r="Z42" s="412"/>
    </row>
    <row r="43" spans="1:26" ht="18.75" customHeight="1">
      <c r="A43" s="479" t="s">
        <v>612</v>
      </c>
      <c r="B43" s="479"/>
      <c r="C43" s="479"/>
      <c r="D43" s="115"/>
      <c r="E43" s="481">
        <f>SUM(E44:E48)</f>
        <v>3809</v>
      </c>
      <c r="F43" s="412"/>
      <c r="G43" s="412"/>
      <c r="H43" s="412">
        <f>SUM(H44:H48)</f>
        <v>2055</v>
      </c>
      <c r="I43" s="412"/>
      <c r="J43" s="412"/>
      <c r="K43" s="412">
        <f>SUM(K44:K48)</f>
        <v>1754</v>
      </c>
      <c r="L43" s="412"/>
      <c r="M43" s="482"/>
      <c r="N43" s="484" t="s">
        <v>613</v>
      </c>
      <c r="O43" s="479"/>
      <c r="P43" s="479"/>
      <c r="Q43" s="115"/>
      <c r="R43" s="481">
        <f>SUM(R44:R48)</f>
        <v>4301</v>
      </c>
      <c r="S43" s="412"/>
      <c r="T43" s="412"/>
      <c r="U43" s="412">
        <f>SUM(U44:U48)</f>
        <v>2269</v>
      </c>
      <c r="V43" s="412"/>
      <c r="W43" s="412"/>
      <c r="X43" s="412">
        <f>SUM(X44:X48)</f>
        <v>2032</v>
      </c>
      <c r="Y43" s="412"/>
      <c r="Z43" s="412"/>
    </row>
    <row r="44" spans="1:26" ht="18.75" customHeight="1">
      <c r="A44" s="480" t="s">
        <v>614</v>
      </c>
      <c r="B44" s="480"/>
      <c r="C44" s="480"/>
      <c r="D44" s="113"/>
      <c r="E44" s="481">
        <v>634</v>
      </c>
      <c r="F44" s="412"/>
      <c r="G44" s="412"/>
      <c r="H44" s="412">
        <v>337</v>
      </c>
      <c r="I44" s="412"/>
      <c r="J44" s="412"/>
      <c r="K44" s="412">
        <v>297</v>
      </c>
      <c r="L44" s="412"/>
      <c r="M44" s="482"/>
      <c r="N44" s="483" t="s">
        <v>615</v>
      </c>
      <c r="O44" s="480"/>
      <c r="P44" s="480"/>
      <c r="Q44" s="113"/>
      <c r="R44" s="481">
        <v>834</v>
      </c>
      <c r="S44" s="412"/>
      <c r="T44" s="412"/>
      <c r="U44" s="412">
        <v>452</v>
      </c>
      <c r="V44" s="412"/>
      <c r="W44" s="412"/>
      <c r="X44" s="412">
        <v>382</v>
      </c>
      <c r="Y44" s="412"/>
      <c r="Z44" s="412"/>
    </row>
    <row r="45" spans="1:26" ht="18.75" customHeight="1">
      <c r="A45" s="480" t="s">
        <v>616</v>
      </c>
      <c r="B45" s="480"/>
      <c r="C45" s="480"/>
      <c r="D45" s="113"/>
      <c r="E45" s="481">
        <v>710</v>
      </c>
      <c r="F45" s="412"/>
      <c r="G45" s="412"/>
      <c r="H45" s="412">
        <v>373</v>
      </c>
      <c r="I45" s="412"/>
      <c r="J45" s="412"/>
      <c r="K45" s="412">
        <v>337</v>
      </c>
      <c r="L45" s="412"/>
      <c r="M45" s="482"/>
      <c r="N45" s="483" t="s">
        <v>617</v>
      </c>
      <c r="O45" s="480"/>
      <c r="P45" s="480"/>
      <c r="Q45" s="113"/>
      <c r="R45" s="481">
        <v>826</v>
      </c>
      <c r="S45" s="412"/>
      <c r="T45" s="412"/>
      <c r="U45" s="412">
        <v>446</v>
      </c>
      <c r="V45" s="412"/>
      <c r="W45" s="412"/>
      <c r="X45" s="412">
        <v>380</v>
      </c>
      <c r="Y45" s="412"/>
      <c r="Z45" s="412"/>
    </row>
    <row r="46" spans="1:26" ht="18.75" customHeight="1">
      <c r="A46" s="480" t="s">
        <v>618</v>
      </c>
      <c r="B46" s="480"/>
      <c r="C46" s="480"/>
      <c r="D46" s="113"/>
      <c r="E46" s="481">
        <v>729</v>
      </c>
      <c r="F46" s="412"/>
      <c r="G46" s="412"/>
      <c r="H46" s="412">
        <v>382</v>
      </c>
      <c r="I46" s="412"/>
      <c r="J46" s="412"/>
      <c r="K46" s="412">
        <v>347</v>
      </c>
      <c r="L46" s="412"/>
      <c r="M46" s="482"/>
      <c r="N46" s="483" t="s">
        <v>619</v>
      </c>
      <c r="O46" s="480"/>
      <c r="P46" s="480"/>
      <c r="Q46" s="113"/>
      <c r="R46" s="481">
        <v>819</v>
      </c>
      <c r="S46" s="412"/>
      <c r="T46" s="412"/>
      <c r="U46" s="412">
        <v>422</v>
      </c>
      <c r="V46" s="412"/>
      <c r="W46" s="412"/>
      <c r="X46" s="412">
        <v>397</v>
      </c>
      <c r="Y46" s="412"/>
      <c r="Z46" s="412"/>
    </row>
    <row r="47" spans="1:26" ht="18.75" customHeight="1">
      <c r="A47" s="480" t="s">
        <v>620</v>
      </c>
      <c r="B47" s="480"/>
      <c r="C47" s="480"/>
      <c r="D47" s="113"/>
      <c r="E47" s="481">
        <v>800</v>
      </c>
      <c r="F47" s="412"/>
      <c r="G47" s="412"/>
      <c r="H47" s="412">
        <v>426</v>
      </c>
      <c r="I47" s="412"/>
      <c r="J47" s="412"/>
      <c r="K47" s="412">
        <v>374</v>
      </c>
      <c r="L47" s="412"/>
      <c r="M47" s="482"/>
      <c r="N47" s="483" t="s">
        <v>621</v>
      </c>
      <c r="O47" s="480"/>
      <c r="P47" s="480"/>
      <c r="Q47" s="113"/>
      <c r="R47" s="481">
        <v>912</v>
      </c>
      <c r="S47" s="412"/>
      <c r="T47" s="412"/>
      <c r="U47" s="412">
        <v>481</v>
      </c>
      <c r="V47" s="412"/>
      <c r="W47" s="412"/>
      <c r="X47" s="412">
        <v>431</v>
      </c>
      <c r="Y47" s="412"/>
      <c r="Z47" s="412"/>
    </row>
    <row r="48" spans="1:26" ht="18.75" customHeight="1">
      <c r="A48" s="480" t="s">
        <v>622</v>
      </c>
      <c r="B48" s="480"/>
      <c r="C48" s="480"/>
      <c r="D48" s="73"/>
      <c r="E48" s="481">
        <v>936</v>
      </c>
      <c r="F48" s="412"/>
      <c r="G48" s="412"/>
      <c r="H48" s="412">
        <v>537</v>
      </c>
      <c r="I48" s="412"/>
      <c r="J48" s="412"/>
      <c r="K48" s="412">
        <v>399</v>
      </c>
      <c r="L48" s="412"/>
      <c r="M48" s="482"/>
      <c r="N48" s="483" t="s">
        <v>623</v>
      </c>
      <c r="O48" s="480"/>
      <c r="P48" s="480"/>
      <c r="Q48" s="113"/>
      <c r="R48" s="481">
        <v>910</v>
      </c>
      <c r="S48" s="412"/>
      <c r="T48" s="412"/>
      <c r="U48" s="412">
        <v>468</v>
      </c>
      <c r="V48" s="412"/>
      <c r="W48" s="412"/>
      <c r="X48" s="412">
        <v>442</v>
      </c>
      <c r="Y48" s="412"/>
      <c r="Z48" s="412"/>
    </row>
    <row r="49" spans="1:26" ht="18.75" customHeight="1">
      <c r="A49" s="116"/>
      <c r="B49" s="116"/>
      <c r="C49" s="116"/>
      <c r="D49" s="117"/>
      <c r="E49" s="118"/>
      <c r="F49" s="118"/>
      <c r="G49" s="118"/>
      <c r="H49" s="119"/>
      <c r="I49" s="119"/>
      <c r="J49" s="119"/>
      <c r="K49" s="119"/>
      <c r="L49" s="119"/>
      <c r="M49" s="119"/>
      <c r="N49" s="46"/>
      <c r="O49" s="12"/>
      <c r="P49" s="12"/>
      <c r="Q49" s="13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8.75" customHeight="1">
      <c r="A50" s="114"/>
      <c r="B50" s="114"/>
      <c r="C50" s="114"/>
      <c r="D50" s="114"/>
      <c r="E50" s="120"/>
      <c r="F50" s="120"/>
      <c r="G50" s="120"/>
      <c r="H50" s="120"/>
      <c r="I50" s="121"/>
      <c r="J50" s="121"/>
      <c r="K50" s="121"/>
      <c r="L50" s="121"/>
      <c r="M50" s="121"/>
    </row>
    <row r="51" spans="1:26" ht="18.75" customHeight="1">
      <c r="A51" s="114"/>
      <c r="B51" s="114"/>
      <c r="C51" s="114"/>
      <c r="D51" s="114"/>
      <c r="E51" s="120"/>
      <c r="F51" s="120"/>
      <c r="G51" s="120"/>
      <c r="H51" s="120"/>
      <c r="I51" s="121"/>
      <c r="J51" s="121"/>
      <c r="K51" s="121"/>
      <c r="L51" s="121"/>
      <c r="M51" s="121"/>
    </row>
    <row r="52" spans="1:26" ht="18.75" customHeight="1">
      <c r="A52" s="114"/>
      <c r="B52" s="114"/>
      <c r="C52" s="114"/>
      <c r="D52" s="114"/>
      <c r="E52" s="120"/>
      <c r="F52" s="120"/>
      <c r="G52" s="120"/>
      <c r="H52" s="120"/>
      <c r="I52" s="121"/>
      <c r="J52" s="121"/>
      <c r="K52" s="121"/>
      <c r="L52" s="121"/>
      <c r="M52" s="121"/>
    </row>
    <row r="53" spans="1:26" ht="18.75" customHeight="1">
      <c r="A53" s="114"/>
      <c r="B53" s="114"/>
      <c r="C53" s="114"/>
      <c r="D53" s="114"/>
      <c r="E53" s="120"/>
      <c r="F53" s="120"/>
      <c r="G53" s="120"/>
      <c r="H53" s="120"/>
      <c r="I53" s="121"/>
      <c r="J53" s="121"/>
      <c r="K53" s="121"/>
      <c r="L53" s="121"/>
      <c r="M53" s="121"/>
    </row>
    <row r="54" spans="1:26" ht="18.75" customHeight="1">
      <c r="A54" s="114"/>
      <c r="B54" s="114"/>
      <c r="C54" s="114"/>
      <c r="D54" s="114"/>
      <c r="E54" s="120"/>
      <c r="F54" s="120"/>
      <c r="G54" s="120"/>
      <c r="H54" s="120"/>
      <c r="I54" s="121"/>
      <c r="J54" s="121"/>
      <c r="K54" s="121"/>
      <c r="L54" s="121"/>
      <c r="M54" s="121"/>
    </row>
    <row r="55" spans="1:26" ht="18.75" customHeight="1">
      <c r="A55" s="109"/>
      <c r="B55" s="109"/>
      <c r="C55" s="109"/>
      <c r="D55" s="114"/>
      <c r="E55" s="120"/>
      <c r="F55" s="120"/>
      <c r="G55" s="120"/>
      <c r="H55" s="120"/>
      <c r="I55" s="121"/>
      <c r="J55" s="121"/>
      <c r="K55" s="121"/>
      <c r="L55" s="121"/>
      <c r="M55" s="121"/>
    </row>
    <row r="56" spans="1:26" ht="18.75" customHeight="1">
      <c r="A56" s="114"/>
      <c r="B56" s="114"/>
      <c r="C56" s="114"/>
      <c r="D56" s="114"/>
      <c r="E56" s="120"/>
      <c r="F56" s="120"/>
      <c r="G56" s="120"/>
      <c r="H56" s="120"/>
      <c r="I56" s="121"/>
      <c r="J56" s="121"/>
      <c r="K56" s="121"/>
      <c r="L56" s="121"/>
      <c r="M56" s="121"/>
    </row>
    <row r="57" spans="1:26" ht="18.75" customHeight="1">
      <c r="A57" s="114"/>
      <c r="B57" s="114"/>
      <c r="C57" s="114"/>
      <c r="D57" s="114"/>
      <c r="E57" s="120"/>
      <c r="F57" s="120"/>
      <c r="G57" s="120"/>
      <c r="H57" s="120"/>
      <c r="I57" s="121"/>
      <c r="J57" s="121"/>
      <c r="K57" s="121"/>
      <c r="L57" s="121"/>
      <c r="M57" s="121"/>
    </row>
    <row r="58" spans="1:26" ht="18.75" customHeight="1">
      <c r="A58" s="114"/>
      <c r="B58" s="114"/>
      <c r="C58" s="114"/>
      <c r="D58" s="114"/>
      <c r="E58" s="120"/>
      <c r="F58" s="120"/>
      <c r="G58" s="120"/>
      <c r="H58" s="120"/>
      <c r="I58" s="121"/>
      <c r="J58" s="121"/>
      <c r="K58" s="121"/>
      <c r="L58" s="121"/>
      <c r="M58" s="121"/>
    </row>
    <row r="59" spans="1:26" ht="18.75" customHeight="1">
      <c r="A59" s="114"/>
      <c r="B59" s="114"/>
      <c r="C59" s="114"/>
      <c r="D59" s="114"/>
      <c r="E59" s="120"/>
      <c r="F59" s="120"/>
      <c r="G59" s="120"/>
      <c r="H59" s="120"/>
      <c r="I59" s="121"/>
      <c r="J59" s="121"/>
      <c r="K59" s="121"/>
      <c r="L59" s="121"/>
      <c r="M59" s="121"/>
    </row>
    <row r="60" spans="1:26" ht="18.75" customHeight="1">
      <c r="A60" s="114"/>
      <c r="B60" s="114"/>
      <c r="C60" s="114"/>
      <c r="D60" s="114"/>
      <c r="E60" s="120"/>
      <c r="F60" s="120"/>
      <c r="G60" s="120"/>
      <c r="H60" s="120"/>
      <c r="I60" s="121"/>
      <c r="J60" s="121"/>
      <c r="K60" s="121"/>
      <c r="L60" s="121"/>
      <c r="M60" s="121"/>
    </row>
    <row r="61" spans="1:26" ht="18.75" customHeight="1">
      <c r="A61" s="109"/>
      <c r="B61" s="109"/>
      <c r="C61" s="109"/>
      <c r="D61" s="114"/>
      <c r="E61" s="120"/>
      <c r="F61" s="120"/>
      <c r="G61" s="120"/>
      <c r="H61" s="120"/>
      <c r="I61" s="121"/>
      <c r="J61" s="121"/>
      <c r="K61" s="121"/>
      <c r="L61" s="121"/>
      <c r="M61" s="121"/>
    </row>
    <row r="62" spans="1:26" ht="18.75" customHeight="1">
      <c r="A62" s="114"/>
      <c r="B62" s="114"/>
      <c r="C62" s="114"/>
      <c r="D62" s="114"/>
      <c r="E62" s="120"/>
      <c r="F62" s="120"/>
      <c r="G62" s="120"/>
      <c r="H62" s="120"/>
      <c r="I62" s="121"/>
      <c r="J62" s="121"/>
      <c r="K62" s="121"/>
      <c r="L62" s="121"/>
      <c r="M62" s="121"/>
    </row>
    <row r="63" spans="1:26" ht="18.75" customHeight="1">
      <c r="A63" s="114"/>
      <c r="B63" s="114"/>
      <c r="C63" s="114"/>
      <c r="D63" s="114"/>
      <c r="E63" s="120"/>
      <c r="F63" s="120"/>
      <c r="G63" s="120"/>
      <c r="H63" s="120"/>
      <c r="I63" s="121"/>
      <c r="J63" s="121"/>
      <c r="K63" s="121"/>
      <c r="L63" s="121"/>
      <c r="M63" s="121"/>
    </row>
    <row r="64" spans="1:26" ht="18.75" customHeight="1">
      <c r="A64" s="114"/>
      <c r="B64" s="114"/>
      <c r="C64" s="114"/>
      <c r="D64" s="114"/>
      <c r="E64" s="120"/>
      <c r="F64" s="120"/>
      <c r="G64" s="120"/>
      <c r="H64" s="120"/>
      <c r="I64" s="121"/>
      <c r="J64" s="121"/>
      <c r="K64" s="121"/>
      <c r="L64" s="121"/>
      <c r="M64" s="121"/>
    </row>
    <row r="65" spans="1:13" ht="18.75" customHeight="1">
      <c r="A65" s="114"/>
      <c r="B65" s="114"/>
      <c r="C65" s="114"/>
      <c r="D65" s="114"/>
      <c r="E65" s="120"/>
      <c r="F65" s="120"/>
      <c r="G65" s="120"/>
      <c r="H65" s="120"/>
      <c r="I65" s="121"/>
      <c r="J65" s="121"/>
      <c r="K65" s="121"/>
      <c r="L65" s="121"/>
      <c r="M65" s="121"/>
    </row>
    <row r="66" spans="1:13" ht="18.75" customHeight="1">
      <c r="A66" s="114"/>
      <c r="B66" s="114"/>
      <c r="C66" s="114"/>
      <c r="D66" s="114"/>
      <c r="E66" s="120"/>
      <c r="F66" s="120"/>
      <c r="G66" s="120"/>
      <c r="H66" s="120"/>
      <c r="I66" s="121"/>
      <c r="J66" s="121"/>
      <c r="K66" s="121"/>
      <c r="L66" s="121"/>
      <c r="M66" s="121"/>
    </row>
    <row r="67" spans="1:13" ht="18.75" customHeight="1">
      <c r="A67" s="109"/>
      <c r="B67" s="109"/>
      <c r="C67" s="109"/>
      <c r="D67" s="114"/>
      <c r="E67" s="120"/>
      <c r="F67" s="120"/>
      <c r="G67" s="120"/>
      <c r="H67" s="120"/>
      <c r="I67" s="121"/>
      <c r="J67" s="121"/>
      <c r="K67" s="121"/>
      <c r="L67" s="121"/>
      <c r="M67" s="121"/>
    </row>
    <row r="68" spans="1:13" ht="18.75" customHeight="1">
      <c r="A68" s="114"/>
      <c r="B68" s="114"/>
      <c r="C68" s="114"/>
      <c r="D68" s="114"/>
      <c r="E68" s="120"/>
      <c r="F68" s="120"/>
      <c r="G68" s="120"/>
      <c r="H68" s="120"/>
      <c r="I68" s="121"/>
      <c r="J68" s="121"/>
      <c r="K68" s="121"/>
      <c r="L68" s="121"/>
      <c r="M68" s="121"/>
    </row>
    <row r="69" spans="1:13" ht="18.75" customHeight="1">
      <c r="A69" s="114"/>
      <c r="B69" s="114"/>
      <c r="C69" s="114"/>
      <c r="D69" s="114"/>
      <c r="E69" s="120"/>
      <c r="F69" s="120"/>
      <c r="G69" s="120"/>
      <c r="H69" s="120"/>
      <c r="I69" s="121"/>
      <c r="J69" s="121"/>
      <c r="K69" s="121"/>
      <c r="L69" s="121"/>
      <c r="M69" s="121"/>
    </row>
    <row r="70" spans="1:13" ht="18.75" customHeight="1">
      <c r="A70" s="114"/>
      <c r="B70" s="114"/>
      <c r="C70" s="114"/>
      <c r="D70" s="114"/>
      <c r="E70" s="120"/>
      <c r="F70" s="120"/>
      <c r="G70" s="120"/>
      <c r="H70" s="120"/>
      <c r="I70" s="121"/>
      <c r="J70" s="121"/>
      <c r="K70" s="121"/>
      <c r="L70" s="121"/>
      <c r="M70" s="121"/>
    </row>
    <row r="71" spans="1:13" ht="18.75" customHeight="1">
      <c r="A71" s="114"/>
      <c r="B71" s="114"/>
      <c r="C71" s="114"/>
      <c r="D71" s="114"/>
      <c r="E71" s="120"/>
      <c r="F71" s="120"/>
      <c r="G71" s="120"/>
      <c r="H71" s="120"/>
      <c r="I71" s="121"/>
      <c r="J71" s="121"/>
      <c r="K71" s="121"/>
      <c r="L71" s="121"/>
      <c r="M71" s="121"/>
    </row>
    <row r="72" spans="1:13" ht="18.75" customHeight="1">
      <c r="A72" s="114"/>
      <c r="B72" s="114"/>
      <c r="C72" s="114"/>
      <c r="D72" s="114"/>
      <c r="E72" s="120"/>
      <c r="F72" s="120"/>
      <c r="G72" s="120"/>
      <c r="H72" s="120"/>
      <c r="I72" s="121"/>
      <c r="J72" s="121"/>
      <c r="K72" s="121"/>
      <c r="L72" s="121"/>
      <c r="M72" s="121"/>
    </row>
    <row r="73" spans="1:13" ht="18.75" customHeight="1">
      <c r="A73" s="109"/>
      <c r="B73" s="109"/>
      <c r="C73" s="109"/>
      <c r="D73" s="114"/>
      <c r="E73" s="120"/>
      <c r="F73" s="120"/>
      <c r="G73" s="120"/>
      <c r="H73" s="120"/>
      <c r="I73" s="121"/>
      <c r="J73" s="121"/>
      <c r="K73" s="121"/>
      <c r="L73" s="121"/>
      <c r="M73" s="121"/>
    </row>
    <row r="74" spans="1:13" ht="18.75" customHeight="1">
      <c r="A74" s="114"/>
      <c r="B74" s="114"/>
      <c r="C74" s="114"/>
      <c r="D74" s="114"/>
      <c r="E74" s="120"/>
      <c r="F74" s="120"/>
      <c r="G74" s="120"/>
      <c r="H74" s="120"/>
      <c r="I74" s="121"/>
      <c r="J74" s="121"/>
      <c r="K74" s="121"/>
      <c r="L74" s="121"/>
      <c r="M74" s="121"/>
    </row>
    <row r="75" spans="1:13" ht="18.75" customHeight="1">
      <c r="A75" s="114"/>
      <c r="B75" s="114"/>
      <c r="C75" s="114"/>
      <c r="D75" s="114"/>
      <c r="E75" s="120"/>
      <c r="F75" s="120"/>
      <c r="G75" s="120"/>
      <c r="H75" s="120"/>
      <c r="I75" s="121"/>
      <c r="J75" s="121"/>
      <c r="K75" s="121"/>
      <c r="L75" s="121"/>
      <c r="M75" s="121"/>
    </row>
    <row r="76" spans="1:13" ht="18.75" customHeight="1">
      <c r="A76" s="114"/>
      <c r="B76" s="114"/>
      <c r="C76" s="114"/>
      <c r="D76" s="114"/>
      <c r="E76" s="120"/>
      <c r="F76" s="120"/>
      <c r="G76" s="120"/>
      <c r="H76" s="120"/>
      <c r="I76" s="121"/>
      <c r="J76" s="121"/>
      <c r="K76" s="121"/>
      <c r="L76" s="121"/>
      <c r="M76" s="121"/>
    </row>
    <row r="77" spans="1:13" ht="18.75" customHeight="1">
      <c r="A77" s="114"/>
      <c r="B77" s="114"/>
      <c r="C77" s="114"/>
      <c r="D77" s="114"/>
      <c r="E77" s="120"/>
      <c r="F77" s="120"/>
      <c r="G77" s="120"/>
      <c r="H77" s="120"/>
      <c r="I77" s="121"/>
      <c r="J77" s="121"/>
      <c r="K77" s="121"/>
      <c r="L77" s="121"/>
      <c r="M77" s="121"/>
    </row>
    <row r="78" spans="1:13" ht="18.75" customHeight="1">
      <c r="A78" s="114"/>
      <c r="B78" s="114"/>
      <c r="C78" s="114"/>
      <c r="D78" s="114"/>
      <c r="E78" s="120"/>
      <c r="F78" s="120"/>
      <c r="G78" s="120"/>
      <c r="H78" s="120"/>
      <c r="I78" s="121"/>
      <c r="J78" s="121"/>
      <c r="K78" s="121"/>
      <c r="L78" s="121"/>
      <c r="M78" s="121"/>
    </row>
    <row r="79" spans="1:13" ht="18.75" customHeight="1">
      <c r="A79" s="109"/>
      <c r="B79" s="109"/>
      <c r="C79" s="109"/>
      <c r="D79" s="114"/>
      <c r="E79" s="120"/>
      <c r="F79" s="120"/>
      <c r="G79" s="120"/>
      <c r="H79" s="120"/>
      <c r="I79" s="121"/>
      <c r="J79" s="121"/>
      <c r="K79" s="121"/>
      <c r="L79" s="121"/>
      <c r="M79" s="121"/>
    </row>
    <row r="80" spans="1:13" ht="18.75" customHeight="1">
      <c r="A80" s="114"/>
      <c r="B80" s="114"/>
      <c r="C80" s="114"/>
      <c r="D80" s="114"/>
      <c r="E80" s="120"/>
      <c r="F80" s="120"/>
      <c r="G80" s="120"/>
      <c r="H80" s="120"/>
      <c r="I80" s="121"/>
      <c r="J80" s="121"/>
      <c r="K80" s="121"/>
      <c r="L80" s="121"/>
      <c r="M80" s="121"/>
    </row>
    <row r="81" spans="1:13" ht="18.75" customHeight="1">
      <c r="A81" s="114"/>
      <c r="B81" s="114"/>
      <c r="C81" s="114"/>
      <c r="D81" s="114"/>
      <c r="E81" s="120"/>
      <c r="F81" s="120"/>
      <c r="G81" s="120"/>
      <c r="H81" s="120"/>
      <c r="I81" s="121"/>
      <c r="J81" s="121"/>
      <c r="K81" s="121"/>
      <c r="L81" s="121"/>
      <c r="M81" s="121"/>
    </row>
    <row r="82" spans="1:13" ht="18.75" customHeight="1">
      <c r="A82" s="114"/>
      <c r="B82" s="114"/>
      <c r="C82" s="114"/>
      <c r="D82" s="114"/>
      <c r="E82" s="120"/>
      <c r="F82" s="120"/>
      <c r="G82" s="120"/>
      <c r="H82" s="120"/>
      <c r="I82" s="121"/>
      <c r="J82" s="121"/>
      <c r="K82" s="121"/>
      <c r="L82" s="121"/>
      <c r="M82" s="121"/>
    </row>
    <row r="83" spans="1:13" ht="18.75" customHeight="1">
      <c r="A83" s="114"/>
      <c r="B83" s="114"/>
      <c r="C83" s="114"/>
      <c r="D83" s="114"/>
      <c r="E83" s="120"/>
      <c r="F83" s="120"/>
      <c r="G83" s="120"/>
      <c r="H83" s="120"/>
      <c r="I83" s="121"/>
      <c r="J83" s="121"/>
      <c r="K83" s="121"/>
      <c r="L83" s="121"/>
      <c r="M83" s="121"/>
    </row>
    <row r="84" spans="1:13" ht="18.75" customHeight="1">
      <c r="A84" s="114"/>
      <c r="B84" s="114"/>
      <c r="C84" s="114"/>
      <c r="D84" s="114"/>
      <c r="E84" s="120"/>
      <c r="F84" s="120"/>
      <c r="G84" s="120"/>
      <c r="H84" s="120"/>
      <c r="I84" s="121"/>
      <c r="J84" s="121"/>
      <c r="K84" s="121"/>
      <c r="L84" s="121"/>
      <c r="M84" s="121"/>
    </row>
    <row r="85" spans="1:13" ht="18.75" customHeight="1">
      <c r="A85" s="109"/>
      <c r="B85" s="109"/>
      <c r="C85" s="109"/>
      <c r="D85" s="114"/>
      <c r="E85" s="120"/>
      <c r="F85" s="120"/>
      <c r="G85" s="120"/>
      <c r="H85" s="120"/>
      <c r="I85" s="121"/>
      <c r="J85" s="121"/>
      <c r="K85" s="121"/>
      <c r="L85" s="121"/>
      <c r="M85" s="121"/>
    </row>
    <row r="86" spans="1:13" ht="18.75" customHeight="1">
      <c r="A86" s="114"/>
      <c r="B86" s="114"/>
      <c r="C86" s="114"/>
      <c r="D86" s="114"/>
      <c r="E86" s="120"/>
      <c r="F86" s="120"/>
      <c r="G86" s="120"/>
      <c r="H86" s="120"/>
      <c r="I86" s="121"/>
      <c r="J86" s="121"/>
      <c r="K86" s="121"/>
      <c r="L86" s="121"/>
      <c r="M86" s="121"/>
    </row>
    <row r="87" spans="1:13" ht="18.75" customHeight="1">
      <c r="A87" s="114"/>
      <c r="B87" s="114"/>
      <c r="C87" s="114"/>
      <c r="D87" s="114"/>
      <c r="E87" s="120"/>
      <c r="F87" s="120"/>
      <c r="G87" s="120"/>
      <c r="H87" s="120"/>
      <c r="I87" s="121"/>
      <c r="J87" s="121"/>
      <c r="K87" s="121"/>
      <c r="L87" s="121"/>
      <c r="M87" s="121"/>
    </row>
    <row r="88" spans="1:13" ht="18.75" customHeight="1">
      <c r="A88" s="114"/>
      <c r="B88" s="114"/>
      <c r="C88" s="114"/>
      <c r="D88" s="114"/>
      <c r="E88" s="120"/>
      <c r="F88" s="120"/>
      <c r="G88" s="120"/>
      <c r="H88" s="120"/>
      <c r="I88" s="121"/>
      <c r="J88" s="121"/>
      <c r="K88" s="121"/>
      <c r="L88" s="121"/>
      <c r="M88" s="121"/>
    </row>
    <row r="89" spans="1:13" ht="18.75" customHeight="1">
      <c r="A89" s="114"/>
      <c r="B89" s="114"/>
      <c r="C89" s="114"/>
      <c r="D89" s="114"/>
      <c r="E89" s="120"/>
      <c r="F89" s="120"/>
      <c r="G89" s="120"/>
      <c r="H89" s="120"/>
      <c r="I89" s="121"/>
      <c r="J89" s="121"/>
      <c r="K89" s="121"/>
      <c r="L89" s="121"/>
      <c r="M89" s="121"/>
    </row>
    <row r="90" spans="1:13" ht="18.75" customHeight="1">
      <c r="A90" s="114"/>
      <c r="B90" s="114"/>
      <c r="C90" s="114"/>
      <c r="D90" s="114"/>
      <c r="E90" s="120"/>
      <c r="F90" s="120"/>
      <c r="G90" s="120"/>
      <c r="H90" s="120"/>
      <c r="I90" s="121"/>
      <c r="J90" s="121"/>
      <c r="K90" s="121"/>
      <c r="L90" s="121"/>
      <c r="M90" s="121"/>
    </row>
    <row r="91" spans="1:13" ht="18.75" customHeight="1">
      <c r="A91" s="109"/>
      <c r="B91" s="109"/>
      <c r="C91" s="109"/>
      <c r="D91" s="122"/>
      <c r="E91" s="120"/>
      <c r="F91" s="120"/>
      <c r="G91" s="120"/>
      <c r="H91" s="120"/>
      <c r="I91" s="121"/>
      <c r="J91" s="121"/>
      <c r="K91" s="121"/>
      <c r="L91" s="121"/>
      <c r="M91" s="121"/>
    </row>
    <row r="92" spans="1:13" ht="18.75" customHeight="1">
      <c r="A92" s="114"/>
      <c r="B92" s="114"/>
      <c r="C92" s="114"/>
      <c r="D92" s="114"/>
      <c r="E92" s="120"/>
      <c r="F92" s="120"/>
      <c r="G92" s="120"/>
      <c r="H92" s="120"/>
      <c r="I92" s="121"/>
      <c r="J92" s="121"/>
      <c r="K92" s="121"/>
      <c r="L92" s="121"/>
      <c r="M92" s="121"/>
    </row>
    <row r="93" spans="1:13" ht="18.75" customHeight="1">
      <c r="A93" s="114"/>
      <c r="B93" s="114"/>
      <c r="C93" s="114"/>
      <c r="D93" s="114"/>
      <c r="E93" s="120"/>
      <c r="F93" s="120"/>
      <c r="G93" s="120"/>
      <c r="H93" s="120"/>
      <c r="I93" s="121"/>
      <c r="J93" s="121"/>
      <c r="K93" s="121"/>
      <c r="L93" s="121"/>
      <c r="M93" s="121"/>
    </row>
    <row r="94" spans="1:13" ht="18.75" customHeight="1">
      <c r="A94" s="114"/>
      <c r="B94" s="114"/>
      <c r="C94" s="114"/>
      <c r="D94" s="114"/>
      <c r="E94" s="120"/>
      <c r="F94" s="120"/>
      <c r="G94" s="120"/>
      <c r="H94" s="120"/>
      <c r="I94" s="121"/>
      <c r="J94" s="121"/>
      <c r="K94" s="121"/>
      <c r="L94" s="121"/>
      <c r="M94" s="121"/>
    </row>
    <row r="95" spans="1:13" ht="18.75" customHeight="1">
      <c r="A95" s="114"/>
      <c r="B95" s="114"/>
      <c r="C95" s="114"/>
      <c r="D95" s="114"/>
      <c r="E95" s="120"/>
      <c r="F95" s="120"/>
      <c r="G95" s="120"/>
      <c r="H95" s="120"/>
      <c r="I95" s="121"/>
      <c r="J95" s="121"/>
      <c r="K95" s="121"/>
      <c r="L95" s="121"/>
      <c r="M95" s="121"/>
    </row>
    <row r="96" spans="1:13" ht="18.75" customHeight="1">
      <c r="A96" s="114"/>
      <c r="B96" s="114"/>
      <c r="C96" s="114"/>
      <c r="D96" s="114"/>
      <c r="E96" s="120"/>
      <c r="F96" s="120"/>
      <c r="G96" s="120"/>
      <c r="H96" s="120"/>
      <c r="I96" s="121"/>
      <c r="J96" s="121"/>
      <c r="K96" s="121"/>
      <c r="L96" s="121"/>
      <c r="M96" s="121"/>
    </row>
    <row r="97" spans="1:13" ht="18.75" customHeight="1">
      <c r="A97" s="109"/>
      <c r="B97" s="109"/>
      <c r="C97" s="109"/>
      <c r="D97" s="114"/>
      <c r="E97" s="120"/>
      <c r="F97" s="120"/>
      <c r="G97" s="120"/>
      <c r="H97" s="120"/>
      <c r="I97" s="121"/>
      <c r="J97" s="121"/>
      <c r="K97" s="121"/>
      <c r="L97" s="121"/>
      <c r="M97" s="121"/>
    </row>
    <row r="98" spans="1:13" ht="18.75" customHeight="1">
      <c r="A98" s="114"/>
      <c r="B98" s="114"/>
      <c r="C98" s="114"/>
      <c r="D98" s="114"/>
      <c r="E98" s="120"/>
      <c r="F98" s="120"/>
      <c r="G98" s="120"/>
      <c r="H98" s="120"/>
      <c r="I98" s="121"/>
      <c r="J98" s="121"/>
      <c r="K98" s="121"/>
      <c r="L98" s="121"/>
      <c r="M98" s="121"/>
    </row>
    <row r="99" spans="1:13" ht="18.75" customHeight="1">
      <c r="A99" s="114"/>
      <c r="B99" s="114"/>
      <c r="C99" s="114"/>
      <c r="D99" s="114"/>
      <c r="E99" s="120"/>
      <c r="F99" s="120"/>
      <c r="G99" s="120"/>
      <c r="H99" s="120"/>
      <c r="I99" s="121"/>
      <c r="J99" s="121"/>
      <c r="K99" s="121"/>
      <c r="L99" s="121"/>
      <c r="M99" s="121"/>
    </row>
    <row r="100" spans="1:13" ht="18.75" customHeight="1">
      <c r="A100" s="114"/>
      <c r="B100" s="114"/>
      <c r="C100" s="114"/>
      <c r="D100" s="114"/>
      <c r="E100" s="120"/>
      <c r="F100" s="120"/>
      <c r="G100" s="120"/>
      <c r="H100" s="120"/>
      <c r="I100" s="121"/>
      <c r="J100" s="121"/>
      <c r="K100" s="121"/>
      <c r="L100" s="121"/>
      <c r="M100" s="121"/>
    </row>
    <row r="101" spans="1:13" ht="18.75" customHeight="1">
      <c r="A101" s="114"/>
      <c r="B101" s="114"/>
      <c r="C101" s="114"/>
      <c r="D101" s="114"/>
      <c r="E101" s="120"/>
      <c r="F101" s="120"/>
      <c r="G101" s="120"/>
      <c r="H101" s="120"/>
      <c r="I101" s="121"/>
      <c r="J101" s="121"/>
      <c r="K101" s="121"/>
      <c r="L101" s="121"/>
      <c r="M101" s="121"/>
    </row>
    <row r="102" spans="1:13" ht="18.75" customHeight="1">
      <c r="A102" s="114"/>
      <c r="B102" s="114"/>
      <c r="C102" s="114"/>
      <c r="D102" s="114"/>
      <c r="E102" s="120"/>
      <c r="F102" s="120"/>
      <c r="G102" s="120"/>
      <c r="H102" s="120"/>
      <c r="I102" s="121"/>
      <c r="J102" s="121"/>
      <c r="K102" s="121"/>
      <c r="L102" s="121"/>
      <c r="M102" s="121"/>
    </row>
    <row r="103" spans="1:13" ht="18.75" customHeight="1">
      <c r="A103" s="109"/>
      <c r="B103" s="109"/>
      <c r="C103" s="109"/>
      <c r="D103" s="114"/>
      <c r="E103" s="120"/>
      <c r="F103" s="120"/>
      <c r="G103" s="120"/>
      <c r="H103" s="120"/>
      <c r="I103" s="121"/>
      <c r="J103" s="121"/>
      <c r="K103" s="121"/>
      <c r="L103" s="121"/>
      <c r="M103" s="121"/>
    </row>
    <row r="104" spans="1:13" ht="18.75" customHeight="1">
      <c r="A104" s="114"/>
      <c r="B104" s="114"/>
      <c r="C104" s="114"/>
      <c r="D104" s="114"/>
      <c r="E104" s="120"/>
      <c r="F104" s="120"/>
      <c r="G104" s="120"/>
      <c r="H104" s="120"/>
      <c r="I104" s="121"/>
      <c r="J104" s="121"/>
      <c r="K104" s="121"/>
      <c r="L104" s="121"/>
      <c r="M104" s="121"/>
    </row>
    <row r="105" spans="1:13" ht="18.75" customHeight="1">
      <c r="A105" s="114"/>
      <c r="B105" s="114"/>
      <c r="C105" s="114"/>
      <c r="D105" s="114"/>
      <c r="E105" s="120"/>
      <c r="F105" s="120"/>
      <c r="G105" s="120"/>
      <c r="H105" s="120"/>
      <c r="I105" s="121"/>
      <c r="J105" s="121"/>
      <c r="K105" s="121"/>
      <c r="L105" s="121"/>
      <c r="M105" s="121"/>
    </row>
    <row r="106" spans="1:13" ht="18.75" customHeight="1">
      <c r="A106" s="114"/>
      <c r="B106" s="114"/>
      <c r="C106" s="114"/>
      <c r="D106" s="114"/>
      <c r="E106" s="120"/>
      <c r="F106" s="120"/>
      <c r="G106" s="120"/>
      <c r="H106" s="120"/>
      <c r="I106" s="121"/>
      <c r="J106" s="121"/>
      <c r="K106" s="121"/>
      <c r="L106" s="121"/>
      <c r="M106" s="121"/>
    </row>
    <row r="107" spans="1:13" ht="18.75" customHeight="1">
      <c r="A107" s="114"/>
      <c r="B107" s="114"/>
      <c r="C107" s="114"/>
      <c r="D107" s="114"/>
      <c r="E107" s="120"/>
      <c r="F107" s="120"/>
      <c r="G107" s="120"/>
      <c r="H107" s="120"/>
      <c r="I107" s="121"/>
      <c r="J107" s="121"/>
      <c r="K107" s="121"/>
      <c r="L107" s="121"/>
      <c r="M107" s="121"/>
    </row>
    <row r="108" spans="1:13" ht="18.75" customHeight="1">
      <c r="A108" s="114"/>
      <c r="B108" s="114"/>
      <c r="C108" s="114"/>
      <c r="D108" s="114"/>
      <c r="E108" s="120"/>
      <c r="F108" s="120"/>
      <c r="G108" s="120"/>
      <c r="H108" s="120"/>
      <c r="I108" s="121"/>
      <c r="J108" s="121"/>
      <c r="K108" s="121"/>
      <c r="L108" s="121"/>
      <c r="M108" s="121"/>
    </row>
    <row r="109" spans="1:13" ht="18.75" customHeight="1">
      <c r="A109" s="109"/>
      <c r="B109" s="109"/>
      <c r="C109" s="109"/>
      <c r="D109" s="114"/>
      <c r="E109" s="120"/>
      <c r="F109" s="120"/>
      <c r="G109" s="120"/>
      <c r="H109" s="120"/>
      <c r="I109" s="121"/>
      <c r="J109" s="121"/>
      <c r="K109" s="121"/>
      <c r="L109" s="121"/>
      <c r="M109" s="121"/>
    </row>
    <row r="110" spans="1:13" ht="18.75" customHeight="1">
      <c r="A110" s="114"/>
      <c r="B110" s="114"/>
      <c r="C110" s="114"/>
      <c r="D110" s="114"/>
      <c r="E110" s="120"/>
      <c r="F110" s="120"/>
      <c r="G110" s="120"/>
      <c r="H110" s="120"/>
      <c r="I110" s="121"/>
      <c r="J110" s="121"/>
      <c r="K110" s="121"/>
      <c r="L110" s="121"/>
      <c r="M110" s="121"/>
    </row>
    <row r="111" spans="1:13" ht="18.75" customHeight="1">
      <c r="A111" s="114"/>
      <c r="B111" s="114"/>
      <c r="C111" s="114"/>
      <c r="D111" s="114"/>
      <c r="E111" s="120"/>
      <c r="F111" s="120"/>
      <c r="G111" s="120"/>
      <c r="H111" s="120"/>
      <c r="I111" s="121"/>
      <c r="J111" s="121"/>
      <c r="K111" s="121"/>
      <c r="L111" s="121"/>
      <c r="M111" s="121"/>
    </row>
    <row r="112" spans="1:13" ht="18.75" customHeight="1">
      <c r="A112" s="114"/>
      <c r="B112" s="114"/>
      <c r="C112" s="114"/>
      <c r="D112" s="114"/>
      <c r="E112" s="120"/>
      <c r="F112" s="120"/>
      <c r="G112" s="120"/>
      <c r="H112" s="120"/>
      <c r="I112" s="121"/>
      <c r="J112" s="121"/>
      <c r="K112" s="121"/>
      <c r="L112" s="121"/>
      <c r="M112" s="121"/>
    </row>
    <row r="113" spans="1:13" ht="18.75" customHeight="1">
      <c r="A113" s="114"/>
      <c r="B113" s="114"/>
      <c r="C113" s="114"/>
      <c r="D113" s="114"/>
      <c r="E113" s="120"/>
      <c r="F113" s="120"/>
      <c r="G113" s="120"/>
      <c r="H113" s="120"/>
      <c r="I113" s="121"/>
      <c r="J113" s="121"/>
      <c r="K113" s="121"/>
      <c r="L113" s="121"/>
      <c r="M113" s="121"/>
    </row>
    <row r="114" spans="1:13" ht="18.75" customHeight="1">
      <c r="A114" s="114"/>
      <c r="B114" s="114"/>
      <c r="C114" s="114"/>
      <c r="D114" s="114"/>
      <c r="E114" s="120"/>
      <c r="F114" s="120"/>
      <c r="G114" s="120"/>
      <c r="H114" s="120"/>
      <c r="I114" s="121"/>
      <c r="J114" s="121"/>
      <c r="K114" s="121"/>
      <c r="L114" s="121"/>
      <c r="M114" s="121"/>
    </row>
    <row r="115" spans="1:13" ht="18.75" customHeight="1">
      <c r="A115" s="109"/>
      <c r="B115" s="109"/>
      <c r="C115" s="109"/>
      <c r="D115" s="114"/>
      <c r="E115" s="120"/>
      <c r="F115" s="120"/>
      <c r="G115" s="120"/>
      <c r="H115" s="120"/>
      <c r="I115" s="121"/>
      <c r="J115" s="121"/>
      <c r="K115" s="121"/>
      <c r="L115" s="121"/>
      <c r="M115" s="121"/>
    </row>
    <row r="116" spans="1:13" ht="18.75" customHeight="1">
      <c r="A116" s="114"/>
      <c r="B116" s="114"/>
      <c r="C116" s="114"/>
      <c r="D116" s="114"/>
      <c r="E116" s="120"/>
      <c r="F116" s="120"/>
      <c r="G116" s="120"/>
      <c r="H116" s="120"/>
      <c r="I116" s="121"/>
      <c r="J116" s="121"/>
      <c r="K116" s="121"/>
      <c r="L116" s="121"/>
      <c r="M116" s="121"/>
    </row>
    <row r="117" spans="1:13" ht="18.75" customHeight="1">
      <c r="A117" s="114"/>
      <c r="B117" s="114"/>
      <c r="C117" s="114"/>
      <c r="D117" s="114"/>
      <c r="E117" s="120"/>
      <c r="F117" s="120"/>
      <c r="G117" s="120"/>
      <c r="H117" s="120"/>
      <c r="I117" s="121"/>
      <c r="J117" s="121"/>
      <c r="K117" s="121"/>
      <c r="L117" s="121"/>
      <c r="M117" s="121"/>
    </row>
    <row r="118" spans="1:13" ht="18.75" customHeight="1">
      <c r="A118" s="114"/>
      <c r="B118" s="114"/>
      <c r="C118" s="114"/>
      <c r="D118" s="114"/>
      <c r="E118" s="120"/>
      <c r="F118" s="120"/>
      <c r="G118" s="120"/>
      <c r="H118" s="120"/>
      <c r="I118" s="121"/>
      <c r="J118" s="121"/>
      <c r="K118" s="121"/>
      <c r="L118" s="121"/>
      <c r="M118" s="121"/>
    </row>
    <row r="119" spans="1:13" ht="18.75" customHeight="1">
      <c r="A119" s="114"/>
      <c r="B119" s="114"/>
      <c r="C119" s="114"/>
      <c r="D119" s="114"/>
      <c r="E119" s="120"/>
      <c r="F119" s="120"/>
      <c r="G119" s="120"/>
      <c r="H119" s="120"/>
      <c r="I119" s="121"/>
      <c r="J119" s="121"/>
      <c r="K119" s="121"/>
      <c r="L119" s="121"/>
      <c r="M119" s="121"/>
    </row>
    <row r="120" spans="1:13" ht="18.75" customHeight="1">
      <c r="A120" s="114"/>
      <c r="B120" s="114"/>
      <c r="C120" s="114"/>
      <c r="D120" s="114"/>
      <c r="E120" s="120"/>
      <c r="F120" s="120"/>
      <c r="G120" s="120"/>
      <c r="H120" s="120"/>
      <c r="I120" s="121"/>
      <c r="J120" s="121"/>
      <c r="K120" s="121"/>
      <c r="L120" s="121"/>
      <c r="M120" s="121"/>
    </row>
    <row r="121" spans="1:13" ht="18.75" customHeight="1">
      <c r="A121" s="109"/>
      <c r="B121" s="109"/>
      <c r="C121" s="109"/>
      <c r="D121" s="114"/>
      <c r="E121" s="120"/>
      <c r="F121" s="120"/>
      <c r="G121" s="120"/>
      <c r="H121" s="120"/>
      <c r="I121" s="121"/>
      <c r="J121" s="121"/>
      <c r="K121" s="121"/>
      <c r="L121" s="121"/>
      <c r="M121" s="121"/>
    </row>
    <row r="122" spans="1:13" ht="18.75" customHeight="1">
      <c r="A122" s="114"/>
      <c r="B122" s="114"/>
      <c r="C122" s="114"/>
      <c r="D122" s="114"/>
      <c r="E122" s="120"/>
      <c r="F122" s="120"/>
      <c r="G122" s="120"/>
      <c r="H122" s="120"/>
      <c r="I122" s="121"/>
      <c r="J122" s="121"/>
      <c r="K122" s="121"/>
      <c r="L122" s="121"/>
      <c r="M122" s="121"/>
    </row>
    <row r="123" spans="1:13" ht="18.75" customHeight="1">
      <c r="A123" s="114"/>
      <c r="B123" s="114"/>
      <c r="C123" s="114"/>
      <c r="D123" s="114"/>
      <c r="E123" s="120"/>
      <c r="F123" s="120"/>
      <c r="G123" s="120"/>
      <c r="H123" s="120"/>
      <c r="I123" s="121"/>
      <c r="J123" s="121"/>
      <c r="K123" s="121"/>
      <c r="L123" s="121"/>
      <c r="M123" s="121"/>
    </row>
    <row r="124" spans="1:13" ht="18.75" customHeight="1">
      <c r="A124" s="114"/>
      <c r="B124" s="114"/>
      <c r="C124" s="114"/>
      <c r="D124" s="114"/>
      <c r="E124" s="120"/>
      <c r="F124" s="120"/>
      <c r="G124" s="120"/>
      <c r="H124" s="120"/>
      <c r="I124" s="121"/>
      <c r="J124" s="121"/>
      <c r="K124" s="121"/>
      <c r="L124" s="121"/>
      <c r="M124" s="121"/>
    </row>
    <row r="125" spans="1:13" ht="18.75" customHeight="1">
      <c r="A125" s="114"/>
      <c r="B125" s="114"/>
      <c r="C125" s="114"/>
      <c r="D125" s="114"/>
      <c r="E125" s="120"/>
      <c r="F125" s="120"/>
      <c r="G125" s="120"/>
      <c r="H125" s="120"/>
      <c r="I125" s="121"/>
      <c r="J125" s="121"/>
      <c r="K125" s="121"/>
      <c r="L125" s="121"/>
      <c r="M125" s="121"/>
    </row>
    <row r="126" spans="1:13" ht="18.75" customHeight="1">
      <c r="A126" s="114"/>
      <c r="B126" s="114"/>
      <c r="C126" s="114"/>
      <c r="D126" s="114"/>
      <c r="E126" s="120"/>
      <c r="F126" s="120"/>
      <c r="G126" s="120"/>
      <c r="H126" s="120"/>
      <c r="I126" s="121"/>
      <c r="J126" s="121"/>
      <c r="K126" s="121"/>
      <c r="L126" s="121"/>
      <c r="M126" s="121"/>
    </row>
    <row r="127" spans="1:13" ht="18.75" customHeight="1">
      <c r="A127" s="109"/>
      <c r="B127" s="109"/>
      <c r="C127" s="109"/>
      <c r="D127" s="114"/>
      <c r="E127" s="120"/>
      <c r="F127" s="120"/>
      <c r="G127" s="120"/>
      <c r="H127" s="120"/>
      <c r="I127" s="121"/>
      <c r="J127" s="121"/>
      <c r="K127" s="121"/>
      <c r="L127" s="121"/>
      <c r="M127" s="121"/>
    </row>
    <row r="128" spans="1:13" ht="18.75" customHeight="1">
      <c r="A128" s="114"/>
      <c r="B128" s="114"/>
      <c r="C128" s="114"/>
      <c r="D128" s="114"/>
      <c r="E128" s="120"/>
      <c r="F128" s="120"/>
      <c r="G128" s="120"/>
      <c r="H128" s="120"/>
      <c r="I128" s="121"/>
      <c r="J128" s="121"/>
      <c r="K128" s="121"/>
      <c r="L128" s="121"/>
      <c r="M128" s="121"/>
    </row>
    <row r="129" spans="1:13" ht="18.75" customHeight="1">
      <c r="A129" s="114"/>
      <c r="B129" s="114"/>
      <c r="C129" s="114"/>
      <c r="D129" s="114"/>
      <c r="E129" s="120"/>
      <c r="F129" s="120"/>
      <c r="G129" s="120"/>
      <c r="H129" s="120"/>
      <c r="I129" s="121"/>
      <c r="J129" s="121"/>
      <c r="K129" s="121"/>
      <c r="L129" s="121"/>
      <c r="M129" s="121"/>
    </row>
    <row r="130" spans="1:13" ht="18.75" customHeight="1">
      <c r="A130" s="114"/>
      <c r="B130" s="114"/>
      <c r="C130" s="114"/>
      <c r="D130" s="114"/>
      <c r="E130" s="120"/>
      <c r="F130" s="120"/>
      <c r="G130" s="120"/>
      <c r="H130" s="120"/>
      <c r="I130" s="121"/>
      <c r="J130" s="121"/>
      <c r="K130" s="121"/>
      <c r="L130" s="121"/>
      <c r="M130" s="121"/>
    </row>
    <row r="131" spans="1:13" ht="18.75" customHeight="1">
      <c r="A131" s="114"/>
      <c r="B131" s="114"/>
      <c r="C131" s="114"/>
      <c r="D131" s="114"/>
      <c r="E131" s="120"/>
      <c r="F131" s="120"/>
      <c r="G131" s="120"/>
      <c r="H131" s="120"/>
      <c r="I131" s="121"/>
      <c r="J131" s="121"/>
      <c r="K131" s="121"/>
      <c r="L131" s="121"/>
      <c r="M131" s="121"/>
    </row>
    <row r="132" spans="1:13" ht="18.75" customHeight="1">
      <c r="A132" s="114"/>
      <c r="B132" s="114"/>
      <c r="C132" s="114"/>
      <c r="D132" s="114"/>
      <c r="E132" s="120"/>
      <c r="F132" s="120"/>
      <c r="G132" s="120"/>
      <c r="H132" s="120"/>
      <c r="I132" s="121"/>
      <c r="J132" s="121"/>
      <c r="K132" s="121"/>
      <c r="L132" s="121"/>
      <c r="M132" s="121"/>
    </row>
    <row r="133" spans="1:13" ht="18.75" customHeight="1">
      <c r="A133" s="109"/>
      <c r="B133" s="109"/>
      <c r="C133" s="109"/>
      <c r="D133" s="114"/>
      <c r="E133" s="120"/>
      <c r="F133" s="120"/>
      <c r="G133" s="120"/>
      <c r="H133" s="120"/>
      <c r="I133" s="121"/>
      <c r="J133" s="121"/>
      <c r="K133" s="121"/>
      <c r="L133" s="121"/>
      <c r="M133" s="121"/>
    </row>
    <row r="134" spans="1:13" ht="18.75" customHeight="1">
      <c r="A134" s="114"/>
      <c r="B134" s="114"/>
      <c r="C134" s="114"/>
      <c r="D134" s="114"/>
      <c r="E134" s="120"/>
      <c r="F134" s="120"/>
      <c r="G134" s="120"/>
      <c r="H134" s="120"/>
      <c r="I134" s="121"/>
      <c r="J134" s="121"/>
      <c r="K134" s="121"/>
      <c r="L134" s="121"/>
      <c r="M134" s="121"/>
    </row>
    <row r="135" spans="1:13" ht="18.75" customHeight="1">
      <c r="A135" s="114"/>
      <c r="B135" s="114"/>
      <c r="C135" s="114"/>
      <c r="D135" s="114"/>
      <c r="E135" s="120"/>
      <c r="F135" s="120"/>
      <c r="G135" s="120"/>
      <c r="H135" s="120"/>
      <c r="I135" s="121"/>
      <c r="J135" s="121"/>
      <c r="K135" s="121"/>
      <c r="L135" s="121"/>
      <c r="M135" s="121"/>
    </row>
    <row r="136" spans="1:13" ht="18.75" customHeight="1">
      <c r="A136" s="114"/>
      <c r="B136" s="114"/>
      <c r="C136" s="114"/>
      <c r="D136" s="114"/>
      <c r="E136" s="120"/>
      <c r="F136" s="120"/>
      <c r="G136" s="120"/>
      <c r="H136" s="120"/>
      <c r="I136" s="121"/>
      <c r="J136" s="121"/>
      <c r="K136" s="121"/>
      <c r="L136" s="121"/>
      <c r="M136" s="121"/>
    </row>
    <row r="137" spans="1:13" ht="18.75" customHeight="1">
      <c r="A137" s="114"/>
      <c r="B137" s="114"/>
      <c r="C137" s="114"/>
      <c r="D137" s="114"/>
      <c r="E137" s="120"/>
      <c r="F137" s="120"/>
      <c r="G137" s="120"/>
      <c r="H137" s="120"/>
      <c r="I137" s="121"/>
      <c r="J137" s="121"/>
      <c r="K137" s="121"/>
      <c r="L137" s="121"/>
      <c r="M137" s="121"/>
    </row>
    <row r="138" spans="1:13" ht="18.75" customHeight="1">
      <c r="A138" s="114"/>
      <c r="B138" s="114"/>
      <c r="C138" s="114"/>
      <c r="D138" s="114"/>
      <c r="E138" s="120"/>
      <c r="F138" s="120"/>
      <c r="G138" s="120"/>
      <c r="H138" s="120"/>
      <c r="I138" s="121"/>
      <c r="J138" s="121"/>
      <c r="K138" s="121"/>
      <c r="L138" s="121"/>
      <c r="M138" s="121"/>
    </row>
    <row r="139" spans="1:13" ht="18.75" customHeight="1">
      <c r="A139" s="109"/>
      <c r="B139" s="109"/>
      <c r="C139" s="109"/>
      <c r="D139" s="114"/>
      <c r="E139" s="120"/>
      <c r="F139" s="120"/>
      <c r="G139" s="120"/>
      <c r="H139" s="120"/>
      <c r="I139" s="121"/>
      <c r="J139" s="121"/>
      <c r="K139" s="121"/>
      <c r="L139" s="121"/>
      <c r="M139" s="121"/>
    </row>
    <row r="140" spans="1:13" ht="18.75" customHeight="1">
      <c r="A140" s="114"/>
      <c r="B140" s="114"/>
      <c r="C140" s="114"/>
      <c r="D140" s="114"/>
      <c r="E140" s="120"/>
      <c r="F140" s="120"/>
      <c r="G140" s="120"/>
      <c r="H140" s="120"/>
      <c r="I140" s="121"/>
      <c r="J140" s="121"/>
      <c r="K140" s="121"/>
      <c r="L140" s="121"/>
      <c r="M140" s="121"/>
    </row>
    <row r="141" spans="1:13" ht="18.75" customHeight="1">
      <c r="A141" s="114"/>
      <c r="B141" s="114"/>
      <c r="C141" s="114"/>
      <c r="D141" s="114"/>
      <c r="E141" s="120"/>
      <c r="F141" s="120"/>
      <c r="G141" s="120"/>
      <c r="H141" s="120"/>
      <c r="I141" s="121"/>
      <c r="J141" s="121"/>
      <c r="K141" s="121"/>
      <c r="L141" s="121"/>
      <c r="M141" s="121"/>
    </row>
    <row r="142" spans="1:13" ht="18.75" customHeight="1">
      <c r="A142" s="114"/>
      <c r="B142" s="114"/>
      <c r="C142" s="114"/>
      <c r="D142" s="114"/>
      <c r="E142" s="120"/>
      <c r="F142" s="120"/>
      <c r="G142" s="120"/>
      <c r="H142" s="120"/>
      <c r="I142" s="121"/>
      <c r="J142" s="121"/>
      <c r="K142" s="121"/>
      <c r="L142" s="121"/>
      <c r="M142" s="121"/>
    </row>
    <row r="143" spans="1:13" ht="18.75" customHeight="1">
      <c r="A143" s="114"/>
      <c r="B143" s="114"/>
      <c r="C143" s="114"/>
      <c r="D143" s="114"/>
      <c r="E143" s="120"/>
      <c r="F143" s="120"/>
      <c r="G143" s="120"/>
      <c r="H143" s="120"/>
      <c r="I143" s="123"/>
      <c r="J143" s="123"/>
      <c r="K143" s="123"/>
      <c r="L143" s="121"/>
      <c r="M143" s="121"/>
    </row>
    <row r="144" spans="1:13" ht="18.75" customHeight="1">
      <c r="A144" s="114"/>
      <c r="B144" s="114"/>
      <c r="C144" s="114"/>
      <c r="D144" s="114"/>
      <c r="E144" s="120"/>
      <c r="F144" s="120"/>
      <c r="G144" s="120"/>
      <c r="H144" s="120"/>
      <c r="I144" s="121"/>
      <c r="J144" s="121"/>
      <c r="K144" s="121"/>
      <c r="L144" s="121"/>
      <c r="M144" s="121"/>
    </row>
    <row r="145" spans="1:13" ht="18.75" customHeight="1">
      <c r="A145" s="479"/>
      <c r="B145" s="479"/>
      <c r="C145" s="479"/>
      <c r="D145" s="479"/>
      <c r="E145" s="120"/>
      <c r="F145" s="120"/>
      <c r="G145" s="120"/>
      <c r="H145" s="120"/>
      <c r="I145" s="121"/>
      <c r="J145" s="121"/>
      <c r="K145" s="121"/>
      <c r="L145" s="121"/>
      <c r="M145" s="121"/>
    </row>
    <row r="146" spans="1:13" ht="18.75" customHeight="1">
      <c r="A146" s="479"/>
      <c r="B146" s="479"/>
      <c r="C146" s="479"/>
      <c r="D146" s="479"/>
      <c r="E146" s="120"/>
      <c r="F146" s="120"/>
      <c r="G146" s="120"/>
      <c r="H146" s="120"/>
      <c r="I146" s="121"/>
      <c r="J146" s="121"/>
      <c r="K146" s="121"/>
      <c r="L146" s="121"/>
      <c r="M146" s="121"/>
    </row>
    <row r="147" spans="1:13" ht="18.75" customHeight="1">
      <c r="A147" s="114"/>
      <c r="B147" s="114"/>
      <c r="C147" s="114"/>
      <c r="D147" s="114"/>
      <c r="E147" s="124"/>
      <c r="F147" s="124"/>
      <c r="G147" s="124"/>
      <c r="H147" s="124"/>
      <c r="I147" s="123"/>
      <c r="J147" s="123"/>
      <c r="K147" s="123"/>
      <c r="L147" s="123"/>
      <c r="M147" s="123"/>
    </row>
    <row r="148" spans="1:13" ht="18.75" customHeight="1">
      <c r="A148" s="109"/>
      <c r="B148" s="109"/>
      <c r="C148" s="109"/>
      <c r="D148" s="114"/>
      <c r="E148" s="120"/>
      <c r="F148" s="120"/>
      <c r="G148" s="120"/>
      <c r="H148" s="120"/>
      <c r="I148" s="121"/>
      <c r="J148" s="121"/>
      <c r="K148" s="121"/>
      <c r="L148" s="121"/>
      <c r="M148" s="121"/>
    </row>
    <row r="149" spans="1:13" ht="18.75" customHeight="1">
      <c r="A149" s="109"/>
      <c r="B149" s="109"/>
      <c r="C149" s="109"/>
      <c r="D149" s="114"/>
      <c r="E149" s="120"/>
      <c r="F149" s="120"/>
      <c r="G149" s="120"/>
      <c r="H149" s="120"/>
      <c r="I149" s="121"/>
      <c r="J149" s="121"/>
      <c r="K149" s="121"/>
      <c r="L149" s="121"/>
      <c r="M149" s="121"/>
    </row>
    <row r="150" spans="1:13" ht="18.75" customHeight="1">
      <c r="A150" s="109"/>
      <c r="B150" s="109"/>
      <c r="C150" s="109"/>
      <c r="D150" s="114"/>
      <c r="E150" s="120"/>
      <c r="F150" s="120"/>
      <c r="G150" s="120"/>
      <c r="H150" s="120"/>
      <c r="I150" s="121"/>
      <c r="J150" s="121"/>
      <c r="K150" s="121"/>
      <c r="L150" s="121"/>
      <c r="M150" s="121"/>
    </row>
    <row r="151" spans="1:13" ht="18.75" customHeight="1">
      <c r="A151" s="109"/>
      <c r="B151" s="109"/>
      <c r="C151" s="109"/>
      <c r="D151" s="114"/>
      <c r="E151" s="120"/>
      <c r="F151" s="120"/>
      <c r="G151" s="120"/>
      <c r="H151" s="120"/>
      <c r="I151" s="121"/>
      <c r="J151" s="121"/>
      <c r="K151" s="121"/>
      <c r="L151" s="121"/>
      <c r="M151" s="121"/>
    </row>
    <row r="152" spans="1:13" ht="18.75" customHeight="1">
      <c r="A152" s="109"/>
      <c r="B152" s="109"/>
      <c r="C152" s="109"/>
      <c r="D152" s="114"/>
      <c r="E152" s="120"/>
      <c r="F152" s="120"/>
      <c r="G152" s="120"/>
      <c r="H152" s="120"/>
      <c r="I152" s="121"/>
      <c r="J152" s="121"/>
      <c r="K152" s="121"/>
      <c r="L152" s="121"/>
      <c r="M152" s="121"/>
    </row>
    <row r="153" spans="1:13" ht="18.75" customHeight="1">
      <c r="A153" s="109"/>
      <c r="B153" s="109"/>
      <c r="C153" s="109"/>
      <c r="D153" s="114"/>
      <c r="E153" s="124"/>
      <c r="F153" s="124"/>
      <c r="G153" s="124"/>
      <c r="H153" s="124"/>
      <c r="I153" s="123"/>
      <c r="J153" s="123"/>
      <c r="K153" s="123"/>
      <c r="L153" s="123"/>
      <c r="M153" s="123"/>
    </row>
    <row r="154" spans="1:13" ht="18.75" customHeight="1">
      <c r="A154" s="109"/>
      <c r="B154" s="109"/>
      <c r="C154" s="109"/>
      <c r="D154" s="114"/>
      <c r="E154" s="125"/>
      <c r="F154" s="125"/>
      <c r="G154" s="125"/>
      <c r="H154" s="125"/>
      <c r="I154" s="125"/>
      <c r="J154" s="125"/>
      <c r="K154" s="125"/>
      <c r="L154" s="125"/>
      <c r="M154" s="125"/>
    </row>
    <row r="155" spans="1:13" ht="18.75" customHeight="1">
      <c r="A155" s="109"/>
      <c r="B155" s="109"/>
      <c r="C155" s="109"/>
      <c r="D155" s="114"/>
      <c r="E155" s="125"/>
      <c r="F155" s="125"/>
      <c r="G155" s="125"/>
      <c r="H155" s="125"/>
      <c r="I155" s="125"/>
      <c r="J155" s="125"/>
      <c r="K155" s="125"/>
      <c r="L155" s="125"/>
      <c r="M155" s="125"/>
    </row>
    <row r="156" spans="1:13" ht="18.75" customHeight="1">
      <c r="A156" s="109"/>
      <c r="B156" s="109"/>
      <c r="C156" s="109"/>
      <c r="D156" s="114"/>
      <c r="E156" s="125"/>
      <c r="F156" s="125"/>
      <c r="G156" s="125"/>
      <c r="H156" s="125"/>
      <c r="I156" s="125"/>
      <c r="J156" s="125"/>
      <c r="K156" s="125"/>
      <c r="L156" s="125"/>
      <c r="M156" s="125"/>
    </row>
    <row r="157" spans="1:13" ht="18.75" customHeight="1">
      <c r="A157" s="109"/>
      <c r="B157" s="109"/>
      <c r="C157" s="109"/>
      <c r="D157" s="114"/>
      <c r="E157" s="125"/>
      <c r="F157" s="125"/>
      <c r="G157" s="125"/>
      <c r="H157" s="125"/>
      <c r="I157" s="125"/>
      <c r="J157" s="125"/>
      <c r="K157" s="125"/>
      <c r="L157" s="125"/>
      <c r="M157" s="125"/>
    </row>
    <row r="158" spans="1:13" ht="18.75" customHeight="1">
      <c r="A158" s="109"/>
      <c r="B158" s="109"/>
      <c r="C158" s="109"/>
      <c r="D158" s="114"/>
      <c r="E158" s="125"/>
      <c r="F158" s="125"/>
      <c r="G158" s="125"/>
      <c r="H158" s="125"/>
      <c r="I158" s="125"/>
      <c r="J158" s="125"/>
      <c r="K158" s="125"/>
      <c r="L158" s="125"/>
      <c r="M158" s="125"/>
    </row>
    <row r="159" spans="1:13" ht="18.75" customHeight="1">
      <c r="A159" s="109"/>
      <c r="B159" s="109"/>
      <c r="C159" s="109"/>
      <c r="D159" s="114"/>
      <c r="E159" s="125"/>
      <c r="F159" s="125"/>
      <c r="G159" s="125"/>
      <c r="H159" s="125"/>
      <c r="I159" s="125"/>
      <c r="J159" s="125"/>
      <c r="K159" s="125"/>
      <c r="L159" s="125"/>
      <c r="M159" s="125"/>
    </row>
    <row r="160" spans="1:13" ht="18.75" customHeight="1">
      <c r="A160" s="109"/>
      <c r="B160" s="109"/>
      <c r="C160" s="109"/>
      <c r="D160" s="114"/>
      <c r="E160" s="125"/>
      <c r="F160" s="125"/>
      <c r="G160" s="125"/>
      <c r="H160" s="125"/>
      <c r="I160" s="125"/>
      <c r="J160" s="125"/>
      <c r="K160" s="125"/>
      <c r="L160" s="125"/>
      <c r="M160" s="125"/>
    </row>
    <row r="161" spans="1:32" ht="18.75" customHeight="1">
      <c r="A161" s="126"/>
      <c r="B161" s="126"/>
      <c r="C161" s="126"/>
      <c r="D161" s="114"/>
      <c r="E161" s="127"/>
      <c r="F161" s="127"/>
      <c r="G161" s="127"/>
      <c r="H161" s="127"/>
      <c r="I161" s="123"/>
      <c r="J161" s="123"/>
      <c r="K161" s="123"/>
      <c r="L161" s="123" ph="1"/>
      <c r="M161" s="123" ph="1"/>
      <c r="X161" s="1" ph="1"/>
      <c r="Y161" s="1" ph="1"/>
      <c r="Z161" s="1" ph="1"/>
      <c r="AA161" s="1" ph="1"/>
      <c r="AB161" s="1" ph="1"/>
      <c r="AC161" s="1" ph="1"/>
      <c r="AD161" s="1" ph="1"/>
      <c r="AE161" s="1" ph="1"/>
      <c r="AF161" s="1" ph="1"/>
    </row>
  </sheetData>
  <mergeCells count="316">
    <mergeCell ref="A1:Z1"/>
    <mergeCell ref="A3:D3"/>
    <mergeCell ref="E3:G3"/>
    <mergeCell ref="H3:J3"/>
    <mergeCell ref="K3:M3"/>
    <mergeCell ref="N3:P3"/>
    <mergeCell ref="Q3:S3"/>
    <mergeCell ref="T3:V3"/>
    <mergeCell ref="W3:Z3"/>
    <mergeCell ref="W4:Z4"/>
    <mergeCell ref="A5:B5"/>
    <mergeCell ref="E5:G5"/>
    <mergeCell ref="H5:J5"/>
    <mergeCell ref="K5:M5"/>
    <mergeCell ref="N5:P5"/>
    <mergeCell ref="Q5:S5"/>
    <mergeCell ref="T5:V5"/>
    <mergeCell ref="W5:Z5"/>
    <mergeCell ref="E4:G4"/>
    <mergeCell ref="H4:J4"/>
    <mergeCell ref="K4:M4"/>
    <mergeCell ref="N4:P4"/>
    <mergeCell ref="Q4:S4"/>
    <mergeCell ref="T4:V4"/>
    <mergeCell ref="T6:V6"/>
    <mergeCell ref="W6:Z6"/>
    <mergeCell ref="A7:B7"/>
    <mergeCell ref="E7:G7"/>
    <mergeCell ref="H7:J7"/>
    <mergeCell ref="K7:M7"/>
    <mergeCell ref="N7:P7"/>
    <mergeCell ref="Q7:S7"/>
    <mergeCell ref="T7:V7"/>
    <mergeCell ref="W7:Z7"/>
    <mergeCell ref="A6:B6"/>
    <mergeCell ref="E6:G6"/>
    <mergeCell ref="H6:J6"/>
    <mergeCell ref="K6:M6"/>
    <mergeCell ref="N6:P6"/>
    <mergeCell ref="Q6:S6"/>
    <mergeCell ref="T8:V8"/>
    <mergeCell ref="W8:Z8"/>
    <mergeCell ref="A9:B9"/>
    <mergeCell ref="E9:G9"/>
    <mergeCell ref="H9:J9"/>
    <mergeCell ref="K9:M9"/>
    <mergeCell ref="N9:P9"/>
    <mergeCell ref="Q9:S9"/>
    <mergeCell ref="T9:V9"/>
    <mergeCell ref="W9:Z9"/>
    <mergeCell ref="A8:B8"/>
    <mergeCell ref="E8:G8"/>
    <mergeCell ref="H8:J8"/>
    <mergeCell ref="K8:M8"/>
    <mergeCell ref="N8:P8"/>
    <mergeCell ref="Q8:S8"/>
    <mergeCell ref="T10:V10"/>
    <mergeCell ref="W10:Z10"/>
    <mergeCell ref="A11:B11"/>
    <mergeCell ref="E11:G11"/>
    <mergeCell ref="H11:J11"/>
    <mergeCell ref="K11:M11"/>
    <mergeCell ref="N11:P11"/>
    <mergeCell ref="Q11:S11"/>
    <mergeCell ref="T11:V11"/>
    <mergeCell ref="W11:Z11"/>
    <mergeCell ref="A10:B10"/>
    <mergeCell ref="E10:G10"/>
    <mergeCell ref="H10:J10"/>
    <mergeCell ref="K10:M10"/>
    <mergeCell ref="N10:P10"/>
    <mergeCell ref="Q10:S10"/>
    <mergeCell ref="T12:V12"/>
    <mergeCell ref="W12:Z12"/>
    <mergeCell ref="E13:G13"/>
    <mergeCell ref="H13:J13"/>
    <mergeCell ref="K13:M13"/>
    <mergeCell ref="A15:E15"/>
    <mergeCell ref="A12:B12"/>
    <mergeCell ref="E12:G12"/>
    <mergeCell ref="H12:J12"/>
    <mergeCell ref="K12:M12"/>
    <mergeCell ref="N12:P12"/>
    <mergeCell ref="Q12:S12"/>
    <mergeCell ref="A20:D20"/>
    <mergeCell ref="E20:G20"/>
    <mergeCell ref="H20:J20"/>
    <mergeCell ref="K20:M20"/>
    <mergeCell ref="N20:P20"/>
    <mergeCell ref="E21:G21"/>
    <mergeCell ref="H21:J21"/>
    <mergeCell ref="K21:M21"/>
    <mergeCell ref="A16:Z16"/>
    <mergeCell ref="A18:D18"/>
    <mergeCell ref="E18:G18"/>
    <mergeCell ref="H18:J18"/>
    <mergeCell ref="K18:M18"/>
    <mergeCell ref="N18:Q18"/>
    <mergeCell ref="R18:T18"/>
    <mergeCell ref="U18:W18"/>
    <mergeCell ref="X18:Z18"/>
    <mergeCell ref="U22:W22"/>
    <mergeCell ref="X22:Z22"/>
    <mergeCell ref="A23:C23"/>
    <mergeCell ref="E23:G23"/>
    <mergeCell ref="H23:J23"/>
    <mergeCell ref="K23:M23"/>
    <mergeCell ref="N23:P23"/>
    <mergeCell ref="R23:T23"/>
    <mergeCell ref="U23:W23"/>
    <mergeCell ref="X23:Z23"/>
    <mergeCell ref="A22:C22"/>
    <mergeCell ref="E22:G22"/>
    <mergeCell ref="H22:J22"/>
    <mergeCell ref="K22:M22"/>
    <mergeCell ref="N22:P22"/>
    <mergeCell ref="R22:T22"/>
    <mergeCell ref="U24:W24"/>
    <mergeCell ref="X24:Z24"/>
    <mergeCell ref="A25:C25"/>
    <mergeCell ref="E25:G25"/>
    <mergeCell ref="H25:J25"/>
    <mergeCell ref="K25:M25"/>
    <mergeCell ref="N25:P25"/>
    <mergeCell ref="R25:T25"/>
    <mergeCell ref="U25:W25"/>
    <mergeCell ref="X25:Z25"/>
    <mergeCell ref="A24:C24"/>
    <mergeCell ref="E24:G24"/>
    <mergeCell ref="H24:J24"/>
    <mergeCell ref="K24:M24"/>
    <mergeCell ref="N24:P24"/>
    <mergeCell ref="R24:T24"/>
    <mergeCell ref="U26:W26"/>
    <mergeCell ref="X26:Z26"/>
    <mergeCell ref="A27:C27"/>
    <mergeCell ref="E27:G27"/>
    <mergeCell ref="H27:J27"/>
    <mergeCell ref="K27:M27"/>
    <mergeCell ref="N27:P27"/>
    <mergeCell ref="R27:T27"/>
    <mergeCell ref="U27:W27"/>
    <mergeCell ref="X27:Z27"/>
    <mergeCell ref="A26:C26"/>
    <mergeCell ref="E26:G26"/>
    <mergeCell ref="H26:J26"/>
    <mergeCell ref="K26:M26"/>
    <mergeCell ref="N26:P26"/>
    <mergeCell ref="R26:T26"/>
    <mergeCell ref="X28:Z28"/>
    <mergeCell ref="A29:C29"/>
    <mergeCell ref="E29:G29"/>
    <mergeCell ref="H29:J29"/>
    <mergeCell ref="K29:M29"/>
    <mergeCell ref="N29:P29"/>
    <mergeCell ref="R29:T29"/>
    <mergeCell ref="U29:W29"/>
    <mergeCell ref="X29:Z29"/>
    <mergeCell ref="E28:G28"/>
    <mergeCell ref="H28:J28"/>
    <mergeCell ref="K28:M28"/>
    <mergeCell ref="N28:P28"/>
    <mergeCell ref="R28:T28"/>
    <mergeCell ref="U28:W28"/>
    <mergeCell ref="U30:W30"/>
    <mergeCell ref="X30:Z30"/>
    <mergeCell ref="A31:C31"/>
    <mergeCell ref="E31:G31"/>
    <mergeCell ref="H31:J31"/>
    <mergeCell ref="K31:M31"/>
    <mergeCell ref="N31:P31"/>
    <mergeCell ref="R31:T31"/>
    <mergeCell ref="U31:W31"/>
    <mergeCell ref="X31:Z31"/>
    <mergeCell ref="A30:C30"/>
    <mergeCell ref="E30:G30"/>
    <mergeCell ref="H30:J30"/>
    <mergeCell ref="K30:M30"/>
    <mergeCell ref="N30:P30"/>
    <mergeCell ref="R30:T30"/>
    <mergeCell ref="A34:C34"/>
    <mergeCell ref="E34:G34"/>
    <mergeCell ref="H34:J34"/>
    <mergeCell ref="K34:M34"/>
    <mergeCell ref="N34:P34"/>
    <mergeCell ref="R34:T34"/>
    <mergeCell ref="U32:W32"/>
    <mergeCell ref="X32:Z32"/>
    <mergeCell ref="A33:C33"/>
    <mergeCell ref="E33:G33"/>
    <mergeCell ref="H33:J33"/>
    <mergeCell ref="K33:M33"/>
    <mergeCell ref="N33:P33"/>
    <mergeCell ref="R33:T33"/>
    <mergeCell ref="U33:W33"/>
    <mergeCell ref="X33:Z33"/>
    <mergeCell ref="A32:C32"/>
    <mergeCell ref="E32:G32"/>
    <mergeCell ref="H32:J32"/>
    <mergeCell ref="K32:M32"/>
    <mergeCell ref="N32:P32"/>
    <mergeCell ref="R32:T32"/>
    <mergeCell ref="U34:W34"/>
    <mergeCell ref="X34:Z34"/>
    <mergeCell ref="E35:G35"/>
    <mergeCell ref="H35:J35"/>
    <mergeCell ref="K35:M35"/>
    <mergeCell ref="N35:P35"/>
    <mergeCell ref="R35:T35"/>
    <mergeCell ref="U35:W35"/>
    <mergeCell ref="X35:Z35"/>
    <mergeCell ref="U36:W36"/>
    <mergeCell ref="X36:Z36"/>
    <mergeCell ref="A37:C37"/>
    <mergeCell ref="E37:G37"/>
    <mergeCell ref="H37:J37"/>
    <mergeCell ref="K37:M37"/>
    <mergeCell ref="N37:P37"/>
    <mergeCell ref="R37:T37"/>
    <mergeCell ref="U37:W37"/>
    <mergeCell ref="X37:Z37"/>
    <mergeCell ref="A36:C36"/>
    <mergeCell ref="E36:G36"/>
    <mergeCell ref="H36:J36"/>
    <mergeCell ref="K36:M36"/>
    <mergeCell ref="N36:P36"/>
    <mergeCell ref="R36:T36"/>
    <mergeCell ref="U38:W38"/>
    <mergeCell ref="X38:Z38"/>
    <mergeCell ref="A39:C39"/>
    <mergeCell ref="E39:G39"/>
    <mergeCell ref="H39:J39"/>
    <mergeCell ref="K39:M39"/>
    <mergeCell ref="N39:P39"/>
    <mergeCell ref="R39:T39"/>
    <mergeCell ref="U39:W39"/>
    <mergeCell ref="X39:Z39"/>
    <mergeCell ref="A38:C38"/>
    <mergeCell ref="E38:G38"/>
    <mergeCell ref="H38:J38"/>
    <mergeCell ref="K38:M38"/>
    <mergeCell ref="N38:P38"/>
    <mergeCell ref="R38:T38"/>
    <mergeCell ref="U40:W40"/>
    <mergeCell ref="X40:Z40"/>
    <mergeCell ref="A41:C41"/>
    <mergeCell ref="E41:G41"/>
    <mergeCell ref="H41:J41"/>
    <mergeCell ref="K41:M41"/>
    <mergeCell ref="N41:P41"/>
    <mergeCell ref="R41:T41"/>
    <mergeCell ref="U41:W41"/>
    <mergeCell ref="X41:Z41"/>
    <mergeCell ref="A40:C40"/>
    <mergeCell ref="E40:G40"/>
    <mergeCell ref="H40:J40"/>
    <mergeCell ref="K40:M40"/>
    <mergeCell ref="N40:P40"/>
    <mergeCell ref="R40:T40"/>
    <mergeCell ref="X42:Z42"/>
    <mergeCell ref="A43:C43"/>
    <mergeCell ref="E43:G43"/>
    <mergeCell ref="H43:J43"/>
    <mergeCell ref="K43:M43"/>
    <mergeCell ref="N43:P43"/>
    <mergeCell ref="R43:T43"/>
    <mergeCell ref="U43:W43"/>
    <mergeCell ref="X43:Z43"/>
    <mergeCell ref="E42:G42"/>
    <mergeCell ref="H42:J42"/>
    <mergeCell ref="K42:M42"/>
    <mergeCell ref="N42:P42"/>
    <mergeCell ref="R42:T42"/>
    <mergeCell ref="U42:W42"/>
    <mergeCell ref="U44:W44"/>
    <mergeCell ref="X44:Z44"/>
    <mergeCell ref="A45:C45"/>
    <mergeCell ref="E45:G45"/>
    <mergeCell ref="H45:J45"/>
    <mergeCell ref="K45:M45"/>
    <mergeCell ref="N45:P45"/>
    <mergeCell ref="R45:T45"/>
    <mergeCell ref="U45:W45"/>
    <mergeCell ref="X45:Z45"/>
    <mergeCell ref="A44:C44"/>
    <mergeCell ref="E44:G44"/>
    <mergeCell ref="H44:J44"/>
    <mergeCell ref="K44:M44"/>
    <mergeCell ref="N44:P44"/>
    <mergeCell ref="R44:T44"/>
    <mergeCell ref="U46:W46"/>
    <mergeCell ref="X46:Z46"/>
    <mergeCell ref="A47:C47"/>
    <mergeCell ref="E47:G47"/>
    <mergeCell ref="H47:J47"/>
    <mergeCell ref="K47:M47"/>
    <mergeCell ref="N47:P47"/>
    <mergeCell ref="R47:T47"/>
    <mergeCell ref="U47:W47"/>
    <mergeCell ref="X47:Z47"/>
    <mergeCell ref="A46:C46"/>
    <mergeCell ref="E46:G46"/>
    <mergeCell ref="H46:J46"/>
    <mergeCell ref="K46:M46"/>
    <mergeCell ref="N46:P46"/>
    <mergeCell ref="R46:T46"/>
    <mergeCell ref="U48:W48"/>
    <mergeCell ref="X48:Z48"/>
    <mergeCell ref="A145:D145"/>
    <mergeCell ref="A146:D146"/>
    <mergeCell ref="A48:C48"/>
    <mergeCell ref="E48:G48"/>
    <mergeCell ref="H48:J48"/>
    <mergeCell ref="K48:M48"/>
    <mergeCell ref="N48:P48"/>
    <mergeCell ref="R48:T48"/>
  </mergeCells>
  <phoneticPr fontId="1"/>
  <pageMargins left="0.70866141732283472" right="0.70866141732283472" top="0.74803149606299213" bottom="0.74803149606299213" header="0.31496062992125984" footer="0.31496062992125984"/>
  <pageSetup paperSize="9" scale="86" firstPageNumber="15" orientation="portrait" r:id="rId1"/>
  <headerFooter scaleWithDoc="0">
    <oddFooter>&amp;C- 31 -</oddFooter>
    <firstFooter>&amp;C- 15 -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08234-8AD1-4BAC-9C4F-7479ED3B577D}">
  <sheetPr>
    <tabColor theme="0"/>
    <pageSetUpPr fitToPage="1"/>
  </sheetPr>
  <dimension ref="A1:Z50"/>
  <sheetViews>
    <sheetView zoomScaleNormal="100" zoomScaleSheetLayoutView="100" workbookViewId="0">
      <selection activeCell="BB5" sqref="BB5"/>
    </sheetView>
  </sheetViews>
  <sheetFormatPr defaultColWidth="3.875" defaultRowHeight="18.75" customHeight="1"/>
  <cols>
    <col min="1" max="16384" width="3.875" style="1"/>
  </cols>
  <sheetData>
    <row r="1" spans="1:26" ht="18.75" customHeight="1">
      <c r="A1" s="1" t="s">
        <v>304</v>
      </c>
    </row>
    <row r="2" spans="1:26" ht="18.75" customHeight="1">
      <c r="A2" s="488" t="s">
        <v>30</v>
      </c>
      <c r="B2" s="488"/>
      <c r="C2" s="488"/>
      <c r="D2" s="409"/>
      <c r="E2" s="224" t="s">
        <v>293</v>
      </c>
      <c r="F2" s="225"/>
      <c r="G2" s="226"/>
      <c r="H2" s="224" t="s">
        <v>13</v>
      </c>
      <c r="I2" s="225"/>
      <c r="J2" s="226"/>
      <c r="K2" s="224" t="s">
        <v>14</v>
      </c>
      <c r="L2" s="225"/>
      <c r="M2" s="226"/>
      <c r="N2" s="410" t="s">
        <v>578</v>
      </c>
      <c r="O2" s="500"/>
      <c r="P2" s="500"/>
      <c r="Q2" s="488"/>
      <c r="R2" s="223" t="s">
        <v>577</v>
      </c>
      <c r="S2" s="223"/>
      <c r="T2" s="223"/>
      <c r="U2" s="223" t="s">
        <v>13</v>
      </c>
      <c r="V2" s="223"/>
      <c r="W2" s="223"/>
      <c r="X2" s="223" t="s">
        <v>14</v>
      </c>
      <c r="Y2" s="223"/>
      <c r="Z2" s="224"/>
    </row>
    <row r="3" spans="1:26" ht="18.75" customHeight="1">
      <c r="D3" s="20"/>
      <c r="L3" s="18"/>
      <c r="N3" s="50"/>
      <c r="Q3" s="20"/>
    </row>
    <row r="4" spans="1:26" ht="18.75" customHeight="1">
      <c r="A4" s="479" t="s">
        <v>624</v>
      </c>
      <c r="B4" s="479"/>
      <c r="C4" s="479"/>
      <c r="D4" s="113" t="s">
        <v>437</v>
      </c>
      <c r="E4" s="481">
        <f>SUM(E5:E9)</f>
        <v>4813</v>
      </c>
      <c r="F4" s="412"/>
      <c r="G4" s="412"/>
      <c r="H4" s="412">
        <f>SUM(H5:H9)</f>
        <v>2433</v>
      </c>
      <c r="I4" s="412"/>
      <c r="J4" s="412"/>
      <c r="K4" s="412">
        <f>SUM(K5:K9)</f>
        <v>2380</v>
      </c>
      <c r="L4" s="412"/>
      <c r="M4" s="482"/>
      <c r="N4" s="484" t="s">
        <v>625</v>
      </c>
      <c r="O4" s="479"/>
      <c r="P4" s="479"/>
      <c r="Q4" s="113" t="s">
        <v>437</v>
      </c>
      <c r="R4" s="481">
        <f>SUM(R5:R9)</f>
        <v>6851</v>
      </c>
      <c r="S4" s="412"/>
      <c r="T4" s="412"/>
      <c r="U4" s="412">
        <f>SUM(U5:U9)</f>
        <v>3410</v>
      </c>
      <c r="V4" s="412"/>
      <c r="W4" s="412"/>
      <c r="X4" s="412">
        <f>SUM(X5:X9)</f>
        <v>3441</v>
      </c>
      <c r="Y4" s="412"/>
      <c r="Z4" s="412"/>
    </row>
    <row r="5" spans="1:26" ht="18.75" customHeight="1">
      <c r="A5" s="480" t="s">
        <v>626</v>
      </c>
      <c r="B5" s="480"/>
      <c r="C5" s="480"/>
      <c r="D5" s="113"/>
      <c r="E5" s="481">
        <v>883</v>
      </c>
      <c r="F5" s="412"/>
      <c r="G5" s="412"/>
      <c r="H5" s="412">
        <v>448</v>
      </c>
      <c r="I5" s="412"/>
      <c r="J5" s="412"/>
      <c r="K5" s="412">
        <v>435</v>
      </c>
      <c r="L5" s="412"/>
      <c r="M5" s="482"/>
      <c r="N5" s="483" t="s">
        <v>627</v>
      </c>
      <c r="O5" s="480"/>
      <c r="P5" s="480"/>
      <c r="Q5" s="113"/>
      <c r="R5" s="481">
        <v>1453</v>
      </c>
      <c r="S5" s="412"/>
      <c r="T5" s="412"/>
      <c r="U5" s="412">
        <v>715</v>
      </c>
      <c r="V5" s="412"/>
      <c r="W5" s="412"/>
      <c r="X5" s="412">
        <v>738</v>
      </c>
      <c r="Y5" s="412"/>
      <c r="Z5" s="412"/>
    </row>
    <row r="6" spans="1:26" ht="18.75" customHeight="1">
      <c r="A6" s="480" t="s">
        <v>628</v>
      </c>
      <c r="B6" s="480"/>
      <c r="C6" s="480"/>
      <c r="D6" s="113"/>
      <c r="E6" s="481">
        <v>958</v>
      </c>
      <c r="F6" s="412"/>
      <c r="G6" s="412"/>
      <c r="H6" s="412">
        <v>493</v>
      </c>
      <c r="I6" s="412"/>
      <c r="J6" s="412"/>
      <c r="K6" s="412">
        <v>465</v>
      </c>
      <c r="L6" s="412"/>
      <c r="M6" s="482"/>
      <c r="N6" s="483" t="s">
        <v>629</v>
      </c>
      <c r="O6" s="480"/>
      <c r="P6" s="480"/>
      <c r="Q6" s="113"/>
      <c r="R6" s="481">
        <v>1534</v>
      </c>
      <c r="S6" s="412"/>
      <c r="T6" s="412"/>
      <c r="U6" s="412">
        <v>764</v>
      </c>
      <c r="V6" s="412"/>
      <c r="W6" s="412"/>
      <c r="X6" s="412">
        <v>770</v>
      </c>
      <c r="Y6" s="412"/>
      <c r="Z6" s="412"/>
    </row>
    <row r="7" spans="1:26" ht="18.75" customHeight="1">
      <c r="A7" s="480" t="s">
        <v>630</v>
      </c>
      <c r="B7" s="480"/>
      <c r="C7" s="480"/>
      <c r="D7" s="113"/>
      <c r="E7" s="481">
        <v>978</v>
      </c>
      <c r="F7" s="412"/>
      <c r="G7" s="412"/>
      <c r="H7" s="412">
        <v>489</v>
      </c>
      <c r="I7" s="412"/>
      <c r="J7" s="412"/>
      <c r="K7" s="412">
        <v>489</v>
      </c>
      <c r="L7" s="412"/>
      <c r="M7" s="482"/>
      <c r="N7" s="483" t="s">
        <v>631</v>
      </c>
      <c r="O7" s="480"/>
      <c r="P7" s="480"/>
      <c r="Q7" s="113"/>
      <c r="R7" s="481">
        <v>1516</v>
      </c>
      <c r="S7" s="412"/>
      <c r="T7" s="412"/>
      <c r="U7" s="412">
        <v>770</v>
      </c>
      <c r="V7" s="412"/>
      <c r="W7" s="412"/>
      <c r="X7" s="412">
        <v>746</v>
      </c>
      <c r="Y7" s="412"/>
      <c r="Z7" s="412"/>
    </row>
    <row r="8" spans="1:26" ht="18.75" customHeight="1">
      <c r="A8" s="480" t="s">
        <v>632</v>
      </c>
      <c r="B8" s="480"/>
      <c r="C8" s="480"/>
      <c r="D8" s="113"/>
      <c r="E8" s="481">
        <v>976</v>
      </c>
      <c r="F8" s="412"/>
      <c r="G8" s="412"/>
      <c r="H8" s="412">
        <v>494</v>
      </c>
      <c r="I8" s="412"/>
      <c r="J8" s="412"/>
      <c r="K8" s="412">
        <v>482</v>
      </c>
      <c r="L8" s="412"/>
      <c r="M8" s="482"/>
      <c r="N8" s="483" t="s">
        <v>633</v>
      </c>
      <c r="O8" s="480"/>
      <c r="P8" s="480"/>
      <c r="Q8" s="113"/>
      <c r="R8" s="481">
        <v>1452</v>
      </c>
      <c r="S8" s="412"/>
      <c r="T8" s="412"/>
      <c r="U8" s="412">
        <v>732</v>
      </c>
      <c r="V8" s="412"/>
      <c r="W8" s="412"/>
      <c r="X8" s="412">
        <v>720</v>
      </c>
      <c r="Y8" s="412"/>
      <c r="Z8" s="412"/>
    </row>
    <row r="9" spans="1:26" ht="18.75" customHeight="1">
      <c r="A9" s="480" t="s">
        <v>634</v>
      </c>
      <c r="B9" s="480"/>
      <c r="C9" s="480"/>
      <c r="D9" s="113"/>
      <c r="E9" s="481">
        <v>1018</v>
      </c>
      <c r="F9" s="412"/>
      <c r="G9" s="412"/>
      <c r="H9" s="412">
        <v>509</v>
      </c>
      <c r="I9" s="412"/>
      <c r="J9" s="412"/>
      <c r="K9" s="412">
        <v>509</v>
      </c>
      <c r="L9" s="412"/>
      <c r="M9" s="482"/>
      <c r="N9" s="483" t="s">
        <v>635</v>
      </c>
      <c r="O9" s="480"/>
      <c r="P9" s="480"/>
      <c r="Q9" s="113"/>
      <c r="R9" s="481">
        <v>896</v>
      </c>
      <c r="S9" s="412"/>
      <c r="T9" s="412"/>
      <c r="U9" s="412">
        <v>429</v>
      </c>
      <c r="V9" s="412"/>
      <c r="W9" s="412"/>
      <c r="X9" s="412">
        <v>467</v>
      </c>
      <c r="Y9" s="412"/>
      <c r="Z9" s="412"/>
    </row>
    <row r="10" spans="1:26" ht="18.75" customHeight="1">
      <c r="A10" s="486"/>
      <c r="B10" s="486"/>
      <c r="C10" s="486"/>
      <c r="D10" s="113"/>
      <c r="E10" s="481"/>
      <c r="F10" s="412"/>
      <c r="G10" s="412"/>
      <c r="H10" s="412"/>
      <c r="I10" s="412"/>
      <c r="J10" s="412"/>
      <c r="K10" s="412"/>
      <c r="L10" s="412"/>
      <c r="M10" s="482"/>
      <c r="N10" s="485"/>
      <c r="O10" s="486"/>
      <c r="P10" s="486"/>
      <c r="Q10" s="113"/>
      <c r="R10" s="481"/>
      <c r="S10" s="412"/>
      <c r="T10" s="412"/>
      <c r="U10" s="412"/>
      <c r="V10" s="412"/>
      <c r="W10" s="412"/>
      <c r="X10" s="412"/>
      <c r="Y10" s="412"/>
      <c r="Z10" s="412"/>
    </row>
    <row r="11" spans="1:26" ht="18.75" customHeight="1">
      <c r="A11" s="479" t="s">
        <v>636</v>
      </c>
      <c r="B11" s="479"/>
      <c r="C11" s="479"/>
      <c r="D11" s="113"/>
      <c r="E11" s="481">
        <f>SUM(E12:E16)</f>
        <v>5890</v>
      </c>
      <c r="F11" s="412"/>
      <c r="G11" s="412"/>
      <c r="H11" s="412">
        <f>SUM(H12:H16)</f>
        <v>3076</v>
      </c>
      <c r="I11" s="412"/>
      <c r="J11" s="412"/>
      <c r="K11" s="412">
        <f>SUM(K12:K16)</f>
        <v>2814</v>
      </c>
      <c r="L11" s="412"/>
      <c r="M11" s="482"/>
      <c r="N11" s="484" t="s">
        <v>637</v>
      </c>
      <c r="O11" s="479"/>
      <c r="P11" s="479"/>
      <c r="Q11" s="113"/>
      <c r="R11" s="481">
        <f>SUM(R12:R16)</f>
        <v>5043</v>
      </c>
      <c r="S11" s="412"/>
      <c r="T11" s="412"/>
      <c r="U11" s="412">
        <f>SUM(U12:U16)</f>
        <v>2399</v>
      </c>
      <c r="V11" s="412"/>
      <c r="W11" s="412"/>
      <c r="X11" s="412">
        <f>SUM(X12:X16)</f>
        <v>2644</v>
      </c>
      <c r="Y11" s="412"/>
      <c r="Z11" s="412"/>
    </row>
    <row r="12" spans="1:26" ht="18.75" customHeight="1">
      <c r="A12" s="480" t="s">
        <v>638</v>
      </c>
      <c r="B12" s="480"/>
      <c r="C12" s="480"/>
      <c r="D12" s="113"/>
      <c r="E12" s="481">
        <v>1034</v>
      </c>
      <c r="F12" s="412"/>
      <c r="G12" s="412"/>
      <c r="H12" s="412">
        <v>547</v>
      </c>
      <c r="I12" s="412"/>
      <c r="J12" s="412"/>
      <c r="K12" s="412">
        <v>487</v>
      </c>
      <c r="L12" s="412"/>
      <c r="M12" s="482"/>
      <c r="N12" s="483" t="s">
        <v>639</v>
      </c>
      <c r="O12" s="480"/>
      <c r="P12" s="480"/>
      <c r="Q12" s="113"/>
      <c r="R12" s="481">
        <v>894</v>
      </c>
      <c r="S12" s="412"/>
      <c r="T12" s="412"/>
      <c r="U12" s="412">
        <v>411</v>
      </c>
      <c r="V12" s="412"/>
      <c r="W12" s="412"/>
      <c r="X12" s="412">
        <v>483</v>
      </c>
      <c r="Y12" s="412"/>
      <c r="Z12" s="412"/>
    </row>
    <row r="13" spans="1:26" ht="18.75" customHeight="1">
      <c r="A13" s="480" t="s">
        <v>640</v>
      </c>
      <c r="B13" s="480"/>
      <c r="C13" s="480"/>
      <c r="D13" s="113"/>
      <c r="E13" s="481">
        <v>1212</v>
      </c>
      <c r="F13" s="412"/>
      <c r="G13" s="412"/>
      <c r="H13" s="412">
        <v>610</v>
      </c>
      <c r="I13" s="412"/>
      <c r="J13" s="412"/>
      <c r="K13" s="412">
        <v>602</v>
      </c>
      <c r="L13" s="412"/>
      <c r="M13" s="482"/>
      <c r="N13" s="483" t="s">
        <v>641</v>
      </c>
      <c r="O13" s="480"/>
      <c r="P13" s="480"/>
      <c r="Q13" s="113"/>
      <c r="R13" s="481">
        <v>1115</v>
      </c>
      <c r="S13" s="412"/>
      <c r="T13" s="412"/>
      <c r="U13" s="412">
        <v>540</v>
      </c>
      <c r="V13" s="412"/>
      <c r="W13" s="412"/>
      <c r="X13" s="412">
        <v>575</v>
      </c>
      <c r="Y13" s="412"/>
      <c r="Z13" s="412"/>
    </row>
    <row r="14" spans="1:26" ht="18.75" customHeight="1">
      <c r="A14" s="480" t="s">
        <v>642</v>
      </c>
      <c r="B14" s="480"/>
      <c r="C14" s="480"/>
      <c r="D14" s="113"/>
      <c r="E14" s="481">
        <v>1281</v>
      </c>
      <c r="F14" s="412"/>
      <c r="G14" s="412"/>
      <c r="H14" s="412">
        <v>652</v>
      </c>
      <c r="I14" s="412"/>
      <c r="J14" s="412"/>
      <c r="K14" s="412">
        <v>629</v>
      </c>
      <c r="L14" s="412"/>
      <c r="M14" s="482"/>
      <c r="N14" s="483" t="s">
        <v>643</v>
      </c>
      <c r="O14" s="480"/>
      <c r="P14" s="480"/>
      <c r="Q14" s="113"/>
      <c r="R14" s="481">
        <v>1030</v>
      </c>
      <c r="S14" s="412"/>
      <c r="T14" s="412"/>
      <c r="U14" s="412">
        <v>480</v>
      </c>
      <c r="V14" s="412"/>
      <c r="W14" s="412"/>
      <c r="X14" s="412">
        <v>550</v>
      </c>
      <c r="Y14" s="412"/>
      <c r="Z14" s="412"/>
    </row>
    <row r="15" spans="1:26" ht="18.75" customHeight="1">
      <c r="A15" s="480" t="s">
        <v>644</v>
      </c>
      <c r="B15" s="480"/>
      <c r="C15" s="480"/>
      <c r="D15" s="113"/>
      <c r="E15" s="481">
        <v>1189</v>
      </c>
      <c r="F15" s="412"/>
      <c r="G15" s="412"/>
      <c r="H15" s="412">
        <v>632</v>
      </c>
      <c r="I15" s="412"/>
      <c r="J15" s="412"/>
      <c r="K15" s="412">
        <v>557</v>
      </c>
      <c r="L15" s="412"/>
      <c r="M15" s="482"/>
      <c r="N15" s="483" t="s">
        <v>645</v>
      </c>
      <c r="O15" s="480"/>
      <c r="P15" s="480"/>
      <c r="Q15" s="113"/>
      <c r="R15" s="481">
        <v>1020</v>
      </c>
      <c r="S15" s="412"/>
      <c r="T15" s="412"/>
      <c r="U15" s="412">
        <v>482</v>
      </c>
      <c r="V15" s="412"/>
      <c r="W15" s="412"/>
      <c r="X15" s="412">
        <v>538</v>
      </c>
      <c r="Y15" s="412"/>
      <c r="Z15" s="412"/>
    </row>
    <row r="16" spans="1:26" ht="18.75" customHeight="1">
      <c r="A16" s="480" t="s">
        <v>646</v>
      </c>
      <c r="B16" s="480"/>
      <c r="C16" s="480"/>
      <c r="D16" s="113"/>
      <c r="E16" s="481">
        <v>1174</v>
      </c>
      <c r="F16" s="412"/>
      <c r="G16" s="412"/>
      <c r="H16" s="412">
        <v>635</v>
      </c>
      <c r="I16" s="412"/>
      <c r="J16" s="412"/>
      <c r="K16" s="412">
        <v>539</v>
      </c>
      <c r="L16" s="412"/>
      <c r="M16" s="482"/>
      <c r="N16" s="483" t="s">
        <v>647</v>
      </c>
      <c r="O16" s="480"/>
      <c r="P16" s="480"/>
      <c r="Q16" s="113"/>
      <c r="R16" s="481">
        <v>984</v>
      </c>
      <c r="S16" s="412"/>
      <c r="T16" s="412"/>
      <c r="U16" s="412">
        <v>486</v>
      </c>
      <c r="V16" s="412"/>
      <c r="W16" s="412"/>
      <c r="X16" s="412">
        <v>498</v>
      </c>
      <c r="Y16" s="412"/>
      <c r="Z16" s="412"/>
    </row>
    <row r="17" spans="1:26" ht="18.75" customHeight="1">
      <c r="A17" s="486"/>
      <c r="B17" s="486"/>
      <c r="C17" s="486"/>
      <c r="D17" s="113"/>
      <c r="E17" s="481"/>
      <c r="F17" s="412"/>
      <c r="G17" s="412"/>
      <c r="H17" s="412"/>
      <c r="I17" s="412"/>
      <c r="J17" s="412"/>
      <c r="K17" s="412"/>
      <c r="L17" s="412"/>
      <c r="M17" s="482"/>
      <c r="N17" s="485"/>
      <c r="O17" s="486"/>
      <c r="P17" s="486"/>
      <c r="Q17" s="113"/>
      <c r="R17" s="481"/>
      <c r="S17" s="412"/>
      <c r="T17" s="412"/>
      <c r="U17" s="412"/>
      <c r="V17" s="412"/>
      <c r="W17" s="412"/>
      <c r="X17" s="412"/>
      <c r="Y17" s="412"/>
      <c r="Z17" s="412"/>
    </row>
    <row r="18" spans="1:26" ht="18.75" customHeight="1">
      <c r="A18" s="479" t="s">
        <v>648</v>
      </c>
      <c r="B18" s="479"/>
      <c r="C18" s="479"/>
      <c r="D18" s="113"/>
      <c r="E18" s="481">
        <f>SUM(E19:E23)</f>
        <v>5279</v>
      </c>
      <c r="F18" s="412"/>
      <c r="G18" s="412"/>
      <c r="H18" s="412">
        <f>SUM(H19:H23)</f>
        <v>2684</v>
      </c>
      <c r="I18" s="412"/>
      <c r="J18" s="412"/>
      <c r="K18" s="412">
        <f>SUM(K19:K23)</f>
        <v>2595</v>
      </c>
      <c r="L18" s="412"/>
      <c r="M18" s="482"/>
      <c r="N18" s="484" t="s">
        <v>649</v>
      </c>
      <c r="O18" s="479"/>
      <c r="P18" s="479"/>
      <c r="Q18" s="113"/>
      <c r="R18" s="481">
        <f>SUM(R19:R23)</f>
        <v>3484</v>
      </c>
      <c r="S18" s="412"/>
      <c r="T18" s="412"/>
      <c r="U18" s="412">
        <f>SUM(U19:U23)</f>
        <v>1531</v>
      </c>
      <c r="V18" s="412"/>
      <c r="W18" s="412"/>
      <c r="X18" s="412">
        <f>SUM(X19:X23)</f>
        <v>1953</v>
      </c>
      <c r="Y18" s="412"/>
      <c r="Z18" s="412"/>
    </row>
    <row r="19" spans="1:26" ht="18.75" customHeight="1">
      <c r="A19" s="480" t="s">
        <v>650</v>
      </c>
      <c r="B19" s="480"/>
      <c r="C19" s="480"/>
      <c r="D19" s="113"/>
      <c r="E19" s="481">
        <v>1178</v>
      </c>
      <c r="F19" s="412"/>
      <c r="G19" s="412"/>
      <c r="H19" s="412">
        <v>615</v>
      </c>
      <c r="I19" s="412"/>
      <c r="J19" s="412"/>
      <c r="K19" s="412">
        <v>563</v>
      </c>
      <c r="L19" s="412"/>
      <c r="M19" s="482"/>
      <c r="N19" s="483" t="s">
        <v>651</v>
      </c>
      <c r="O19" s="480"/>
      <c r="P19" s="480"/>
      <c r="Q19" s="113"/>
      <c r="R19" s="481">
        <v>842</v>
      </c>
      <c r="S19" s="412"/>
      <c r="T19" s="412"/>
      <c r="U19" s="412">
        <v>374</v>
      </c>
      <c r="V19" s="412"/>
      <c r="W19" s="412"/>
      <c r="X19" s="412">
        <v>468</v>
      </c>
      <c r="Y19" s="412"/>
      <c r="Z19" s="412"/>
    </row>
    <row r="20" spans="1:26" ht="18.75" customHeight="1">
      <c r="A20" s="480" t="s">
        <v>652</v>
      </c>
      <c r="B20" s="480"/>
      <c r="C20" s="480"/>
      <c r="D20" s="113"/>
      <c r="E20" s="481">
        <v>1072</v>
      </c>
      <c r="F20" s="412"/>
      <c r="G20" s="412"/>
      <c r="H20" s="412">
        <v>566</v>
      </c>
      <c r="I20" s="412"/>
      <c r="J20" s="412"/>
      <c r="K20" s="412">
        <v>506</v>
      </c>
      <c r="L20" s="412"/>
      <c r="M20" s="482"/>
      <c r="N20" s="483" t="s">
        <v>653</v>
      </c>
      <c r="O20" s="480"/>
      <c r="P20" s="480"/>
      <c r="Q20" s="113"/>
      <c r="R20" s="481">
        <v>680</v>
      </c>
      <c r="S20" s="412"/>
      <c r="T20" s="412"/>
      <c r="U20" s="412">
        <v>306</v>
      </c>
      <c r="V20" s="412"/>
      <c r="W20" s="412"/>
      <c r="X20" s="412">
        <v>374</v>
      </c>
      <c r="Y20" s="412"/>
      <c r="Z20" s="412"/>
    </row>
    <row r="21" spans="1:26" ht="18.75" customHeight="1">
      <c r="A21" s="480" t="s">
        <v>654</v>
      </c>
      <c r="B21" s="480"/>
      <c r="C21" s="480"/>
      <c r="D21" s="113"/>
      <c r="E21" s="481">
        <v>1035</v>
      </c>
      <c r="F21" s="412"/>
      <c r="G21" s="412"/>
      <c r="H21" s="412">
        <v>503</v>
      </c>
      <c r="I21" s="412"/>
      <c r="J21" s="412"/>
      <c r="K21" s="412">
        <v>532</v>
      </c>
      <c r="L21" s="412"/>
      <c r="M21" s="482"/>
      <c r="N21" s="483" t="s">
        <v>655</v>
      </c>
      <c r="O21" s="480"/>
      <c r="P21" s="480"/>
      <c r="Q21" s="113"/>
      <c r="R21" s="481">
        <v>680</v>
      </c>
      <c r="S21" s="412"/>
      <c r="T21" s="412"/>
      <c r="U21" s="412">
        <v>318</v>
      </c>
      <c r="V21" s="412"/>
      <c r="W21" s="412"/>
      <c r="X21" s="412">
        <v>362</v>
      </c>
      <c r="Y21" s="412"/>
      <c r="Z21" s="412"/>
    </row>
    <row r="22" spans="1:26" ht="18.75" customHeight="1">
      <c r="A22" s="480" t="s">
        <v>656</v>
      </c>
      <c r="B22" s="480"/>
      <c r="C22" s="480"/>
      <c r="D22" s="113"/>
      <c r="E22" s="481">
        <v>1102</v>
      </c>
      <c r="F22" s="412"/>
      <c r="G22" s="412"/>
      <c r="H22" s="412">
        <v>564</v>
      </c>
      <c r="I22" s="412"/>
      <c r="J22" s="412"/>
      <c r="K22" s="412">
        <v>538</v>
      </c>
      <c r="L22" s="412"/>
      <c r="M22" s="482"/>
      <c r="N22" s="483" t="s">
        <v>657</v>
      </c>
      <c r="O22" s="480"/>
      <c r="P22" s="480"/>
      <c r="Q22" s="113"/>
      <c r="R22" s="481">
        <v>687</v>
      </c>
      <c r="S22" s="412"/>
      <c r="T22" s="412"/>
      <c r="U22" s="412">
        <v>280</v>
      </c>
      <c r="V22" s="412"/>
      <c r="W22" s="412"/>
      <c r="X22" s="412">
        <v>407</v>
      </c>
      <c r="Y22" s="412"/>
      <c r="Z22" s="412"/>
    </row>
    <row r="23" spans="1:26" ht="18.75" customHeight="1">
      <c r="A23" s="480" t="s">
        <v>658</v>
      </c>
      <c r="B23" s="480"/>
      <c r="C23" s="480"/>
      <c r="D23" s="113"/>
      <c r="E23" s="481">
        <v>892</v>
      </c>
      <c r="F23" s="412"/>
      <c r="G23" s="412"/>
      <c r="H23" s="412">
        <v>436</v>
      </c>
      <c r="I23" s="412"/>
      <c r="J23" s="412"/>
      <c r="K23" s="412">
        <v>456</v>
      </c>
      <c r="L23" s="412"/>
      <c r="M23" s="482"/>
      <c r="N23" s="483" t="s">
        <v>659</v>
      </c>
      <c r="O23" s="480"/>
      <c r="P23" s="480"/>
      <c r="Q23" s="113"/>
      <c r="R23" s="481">
        <v>595</v>
      </c>
      <c r="S23" s="412"/>
      <c r="T23" s="412"/>
      <c r="U23" s="412">
        <v>253</v>
      </c>
      <c r="V23" s="412"/>
      <c r="W23" s="412"/>
      <c r="X23" s="412">
        <v>342</v>
      </c>
      <c r="Y23" s="412"/>
      <c r="Z23" s="412"/>
    </row>
    <row r="24" spans="1:26" ht="18.75" customHeight="1">
      <c r="A24" s="486"/>
      <c r="B24" s="486"/>
      <c r="C24" s="486"/>
      <c r="D24" s="113"/>
      <c r="E24" s="481"/>
      <c r="F24" s="412"/>
      <c r="G24" s="412"/>
      <c r="H24" s="412"/>
      <c r="I24" s="412"/>
      <c r="J24" s="412"/>
      <c r="K24" s="412"/>
      <c r="L24" s="412"/>
      <c r="M24" s="482"/>
      <c r="N24" s="485"/>
      <c r="O24" s="486"/>
      <c r="P24" s="486"/>
      <c r="Q24" s="113"/>
      <c r="R24" s="481"/>
      <c r="S24" s="412"/>
      <c r="T24" s="412"/>
      <c r="U24" s="412"/>
      <c r="V24" s="412"/>
      <c r="W24" s="412"/>
      <c r="X24" s="412"/>
      <c r="Y24" s="412"/>
      <c r="Z24" s="412"/>
    </row>
    <row r="25" spans="1:26" ht="18.75" customHeight="1">
      <c r="A25" s="479" t="s">
        <v>660</v>
      </c>
      <c r="B25" s="479"/>
      <c r="C25" s="479"/>
      <c r="D25" s="112"/>
      <c r="E25" s="481">
        <f>SUM(E26:E30)</f>
        <v>5375</v>
      </c>
      <c r="F25" s="412"/>
      <c r="G25" s="412"/>
      <c r="H25" s="412">
        <f>SUM(H26:H30)</f>
        <v>2692</v>
      </c>
      <c r="I25" s="412"/>
      <c r="J25" s="412"/>
      <c r="K25" s="412">
        <f>SUM(K26:K30)</f>
        <v>2683</v>
      </c>
      <c r="L25" s="412"/>
      <c r="M25" s="482"/>
      <c r="N25" s="484" t="s">
        <v>661</v>
      </c>
      <c r="O25" s="479"/>
      <c r="P25" s="479"/>
      <c r="Q25" s="113"/>
      <c r="R25" s="481">
        <f>SUM(R26:R30)</f>
        <v>2200</v>
      </c>
      <c r="S25" s="412"/>
      <c r="T25" s="412"/>
      <c r="U25" s="412">
        <f>SUM(U26:U30)</f>
        <v>795</v>
      </c>
      <c r="V25" s="412"/>
      <c r="W25" s="412"/>
      <c r="X25" s="412">
        <f>SUM(X26:X30)</f>
        <v>1405</v>
      </c>
      <c r="Y25" s="412"/>
      <c r="Z25" s="412"/>
    </row>
    <row r="26" spans="1:26" ht="18.75" customHeight="1">
      <c r="A26" s="480" t="s">
        <v>662</v>
      </c>
      <c r="B26" s="480"/>
      <c r="C26" s="480"/>
      <c r="D26" s="113"/>
      <c r="E26" s="481">
        <v>1128</v>
      </c>
      <c r="F26" s="412"/>
      <c r="G26" s="412"/>
      <c r="H26" s="412">
        <v>555</v>
      </c>
      <c r="I26" s="412"/>
      <c r="J26" s="412"/>
      <c r="K26" s="412">
        <v>573</v>
      </c>
      <c r="L26" s="412"/>
      <c r="M26" s="482"/>
      <c r="N26" s="483" t="s">
        <v>663</v>
      </c>
      <c r="O26" s="480"/>
      <c r="P26" s="480"/>
      <c r="Q26" s="113"/>
      <c r="R26" s="481">
        <v>536</v>
      </c>
      <c r="S26" s="412"/>
      <c r="T26" s="412"/>
      <c r="U26" s="412">
        <v>220</v>
      </c>
      <c r="V26" s="412"/>
      <c r="W26" s="412"/>
      <c r="X26" s="412">
        <v>316</v>
      </c>
      <c r="Y26" s="412"/>
      <c r="Z26" s="412"/>
    </row>
    <row r="27" spans="1:26" ht="18.75" customHeight="1">
      <c r="A27" s="480" t="s">
        <v>664</v>
      </c>
      <c r="B27" s="480"/>
      <c r="C27" s="480"/>
      <c r="D27" s="113"/>
      <c r="E27" s="481">
        <v>1103</v>
      </c>
      <c r="F27" s="412"/>
      <c r="G27" s="412"/>
      <c r="H27" s="412">
        <v>556</v>
      </c>
      <c r="I27" s="412"/>
      <c r="J27" s="412"/>
      <c r="K27" s="412">
        <v>547</v>
      </c>
      <c r="L27" s="412"/>
      <c r="M27" s="482"/>
      <c r="N27" s="483" t="s">
        <v>665</v>
      </c>
      <c r="O27" s="480"/>
      <c r="P27" s="480"/>
      <c r="Q27" s="113"/>
      <c r="R27" s="481">
        <v>480</v>
      </c>
      <c r="S27" s="412"/>
      <c r="T27" s="412"/>
      <c r="U27" s="412">
        <v>192</v>
      </c>
      <c r="V27" s="412"/>
      <c r="W27" s="412"/>
      <c r="X27" s="412">
        <v>288</v>
      </c>
      <c r="Y27" s="412"/>
      <c r="Z27" s="412"/>
    </row>
    <row r="28" spans="1:26" ht="18.75" customHeight="1">
      <c r="A28" s="480" t="s">
        <v>666</v>
      </c>
      <c r="B28" s="480"/>
      <c r="C28" s="480"/>
      <c r="D28" s="113"/>
      <c r="E28" s="481">
        <v>1077</v>
      </c>
      <c r="F28" s="412"/>
      <c r="G28" s="412"/>
      <c r="H28" s="412">
        <v>537</v>
      </c>
      <c r="I28" s="412"/>
      <c r="J28" s="412"/>
      <c r="K28" s="412">
        <v>540</v>
      </c>
      <c r="L28" s="412"/>
      <c r="M28" s="482"/>
      <c r="N28" s="483" t="s">
        <v>667</v>
      </c>
      <c r="O28" s="480"/>
      <c r="P28" s="480"/>
      <c r="Q28" s="113"/>
      <c r="R28" s="481">
        <v>412</v>
      </c>
      <c r="S28" s="412"/>
      <c r="T28" s="412"/>
      <c r="U28" s="412">
        <v>133</v>
      </c>
      <c r="V28" s="412"/>
      <c r="W28" s="412"/>
      <c r="X28" s="412">
        <v>279</v>
      </c>
      <c r="Y28" s="412"/>
      <c r="Z28" s="412"/>
    </row>
    <row r="29" spans="1:26" ht="18.75" customHeight="1">
      <c r="A29" s="480" t="s">
        <v>668</v>
      </c>
      <c r="B29" s="480"/>
      <c r="C29" s="480"/>
      <c r="D29" s="113"/>
      <c r="E29" s="481">
        <v>1019</v>
      </c>
      <c r="F29" s="412"/>
      <c r="G29" s="412"/>
      <c r="H29" s="412">
        <v>515</v>
      </c>
      <c r="I29" s="412"/>
      <c r="J29" s="412"/>
      <c r="K29" s="412">
        <v>504</v>
      </c>
      <c r="L29" s="412"/>
      <c r="M29" s="482"/>
      <c r="N29" s="483" t="s">
        <v>669</v>
      </c>
      <c r="O29" s="480"/>
      <c r="P29" s="480"/>
      <c r="Q29" s="113"/>
      <c r="R29" s="481">
        <v>404</v>
      </c>
      <c r="S29" s="412"/>
      <c r="T29" s="412"/>
      <c r="U29" s="412">
        <v>134</v>
      </c>
      <c r="V29" s="412"/>
      <c r="W29" s="412"/>
      <c r="X29" s="412">
        <v>270</v>
      </c>
      <c r="Y29" s="412"/>
      <c r="Z29" s="412"/>
    </row>
    <row r="30" spans="1:26" ht="18.75" customHeight="1">
      <c r="A30" s="480" t="s">
        <v>670</v>
      </c>
      <c r="B30" s="480"/>
      <c r="C30" s="480"/>
      <c r="D30" s="113"/>
      <c r="E30" s="481">
        <v>1048</v>
      </c>
      <c r="F30" s="412"/>
      <c r="G30" s="412"/>
      <c r="H30" s="412">
        <v>529</v>
      </c>
      <c r="I30" s="412"/>
      <c r="J30" s="412"/>
      <c r="K30" s="412">
        <v>519</v>
      </c>
      <c r="L30" s="412"/>
      <c r="M30" s="482"/>
      <c r="N30" s="483" t="s">
        <v>671</v>
      </c>
      <c r="O30" s="480"/>
      <c r="P30" s="480"/>
      <c r="Q30" s="113"/>
      <c r="R30" s="481">
        <v>368</v>
      </c>
      <c r="S30" s="412"/>
      <c r="T30" s="412"/>
      <c r="U30" s="412">
        <v>116</v>
      </c>
      <c r="V30" s="412"/>
      <c r="W30" s="412"/>
      <c r="X30" s="412">
        <v>252</v>
      </c>
      <c r="Y30" s="412"/>
      <c r="Z30" s="412"/>
    </row>
    <row r="31" spans="1:26" ht="18.75" customHeight="1">
      <c r="A31" s="486"/>
      <c r="B31" s="486"/>
      <c r="C31" s="486"/>
      <c r="D31" s="113"/>
      <c r="E31" s="481"/>
      <c r="F31" s="412"/>
      <c r="G31" s="412"/>
      <c r="H31" s="412"/>
      <c r="I31" s="412"/>
      <c r="J31" s="412"/>
      <c r="K31" s="412"/>
      <c r="L31" s="412"/>
      <c r="M31" s="482"/>
      <c r="N31" s="485"/>
      <c r="O31" s="486"/>
      <c r="P31" s="486"/>
      <c r="Q31" s="113"/>
      <c r="R31" s="481"/>
      <c r="S31" s="412"/>
      <c r="T31" s="412"/>
      <c r="U31" s="412"/>
      <c r="V31" s="412"/>
      <c r="W31" s="412"/>
      <c r="X31" s="412"/>
      <c r="Y31" s="412"/>
      <c r="Z31" s="412"/>
    </row>
    <row r="32" spans="1:26" ht="18.75" customHeight="1">
      <c r="A32" s="479" t="s">
        <v>672</v>
      </c>
      <c r="B32" s="479"/>
      <c r="C32" s="479"/>
      <c r="D32" s="113"/>
      <c r="E32" s="481">
        <f>SUM(E33:E37)</f>
        <v>5264</v>
      </c>
      <c r="F32" s="412"/>
      <c r="G32" s="412"/>
      <c r="H32" s="412">
        <f>SUM(H33:H37)</f>
        <v>2591</v>
      </c>
      <c r="I32" s="412"/>
      <c r="J32" s="412"/>
      <c r="K32" s="412">
        <f>SUM(K33:K37)</f>
        <v>2673</v>
      </c>
      <c r="L32" s="412"/>
      <c r="M32" s="482"/>
      <c r="N32" s="484" t="s">
        <v>673</v>
      </c>
      <c r="O32" s="479"/>
      <c r="P32" s="479"/>
      <c r="Q32" s="113"/>
      <c r="R32" s="481">
        <f>SUM(R33:R37)</f>
        <v>1019</v>
      </c>
      <c r="S32" s="412"/>
      <c r="T32" s="412"/>
      <c r="U32" s="412">
        <f>SUM(U33:U37)</f>
        <v>289</v>
      </c>
      <c r="V32" s="412"/>
      <c r="W32" s="412"/>
      <c r="X32" s="412">
        <f>SUM(X33:X37)</f>
        <v>730</v>
      </c>
      <c r="Y32" s="412"/>
      <c r="Z32" s="412"/>
    </row>
    <row r="33" spans="1:26" ht="18.75" customHeight="1">
      <c r="A33" s="480" t="s">
        <v>674</v>
      </c>
      <c r="B33" s="480"/>
      <c r="C33" s="480"/>
      <c r="D33" s="113"/>
      <c r="E33" s="481">
        <v>1030</v>
      </c>
      <c r="F33" s="412"/>
      <c r="G33" s="412"/>
      <c r="H33" s="412">
        <v>509</v>
      </c>
      <c r="I33" s="412"/>
      <c r="J33" s="412"/>
      <c r="K33" s="412">
        <v>521</v>
      </c>
      <c r="L33" s="412"/>
      <c r="M33" s="482"/>
      <c r="N33" s="483" t="s">
        <v>675</v>
      </c>
      <c r="O33" s="480"/>
      <c r="P33" s="480"/>
      <c r="Q33" s="113"/>
      <c r="R33" s="481">
        <v>305</v>
      </c>
      <c r="S33" s="412"/>
      <c r="T33" s="412"/>
      <c r="U33" s="412">
        <v>86</v>
      </c>
      <c r="V33" s="412"/>
      <c r="W33" s="412"/>
      <c r="X33" s="412">
        <v>219</v>
      </c>
      <c r="Y33" s="412"/>
      <c r="Z33" s="412"/>
    </row>
    <row r="34" spans="1:26" ht="18.75" customHeight="1">
      <c r="A34" s="480" t="s">
        <v>676</v>
      </c>
      <c r="B34" s="480"/>
      <c r="C34" s="480"/>
      <c r="D34" s="113"/>
      <c r="E34" s="481">
        <v>1064</v>
      </c>
      <c r="F34" s="412"/>
      <c r="G34" s="412"/>
      <c r="H34" s="412">
        <v>506</v>
      </c>
      <c r="I34" s="412"/>
      <c r="J34" s="412"/>
      <c r="K34" s="412">
        <v>558</v>
      </c>
      <c r="L34" s="412"/>
      <c r="M34" s="482"/>
      <c r="N34" s="483" t="s">
        <v>677</v>
      </c>
      <c r="O34" s="480"/>
      <c r="P34" s="480"/>
      <c r="Q34" s="113"/>
      <c r="R34" s="481">
        <v>250</v>
      </c>
      <c r="S34" s="412"/>
      <c r="T34" s="412"/>
      <c r="U34" s="412">
        <v>71</v>
      </c>
      <c r="V34" s="412"/>
      <c r="W34" s="412"/>
      <c r="X34" s="412">
        <v>179</v>
      </c>
      <c r="Y34" s="412"/>
      <c r="Z34" s="412"/>
    </row>
    <row r="35" spans="1:26" ht="18.75" customHeight="1">
      <c r="A35" s="480" t="s">
        <v>678</v>
      </c>
      <c r="B35" s="480"/>
      <c r="C35" s="480"/>
      <c r="D35" s="113"/>
      <c r="E35" s="481">
        <v>1036</v>
      </c>
      <c r="F35" s="412"/>
      <c r="G35" s="412"/>
      <c r="H35" s="412">
        <v>490</v>
      </c>
      <c r="I35" s="412"/>
      <c r="J35" s="412"/>
      <c r="K35" s="412">
        <v>546</v>
      </c>
      <c r="L35" s="412"/>
      <c r="M35" s="482"/>
      <c r="N35" s="483" t="s">
        <v>679</v>
      </c>
      <c r="O35" s="480"/>
      <c r="P35" s="480"/>
      <c r="Q35" s="113"/>
      <c r="R35" s="481">
        <v>184</v>
      </c>
      <c r="S35" s="412"/>
      <c r="T35" s="412"/>
      <c r="U35" s="412">
        <v>55</v>
      </c>
      <c r="V35" s="412"/>
      <c r="W35" s="412"/>
      <c r="X35" s="412">
        <v>129</v>
      </c>
      <c r="Y35" s="412"/>
      <c r="Z35" s="412"/>
    </row>
    <row r="36" spans="1:26" ht="18.75" customHeight="1">
      <c r="A36" s="480" t="s">
        <v>680</v>
      </c>
      <c r="B36" s="480"/>
      <c r="C36" s="480"/>
      <c r="D36" s="113"/>
      <c r="E36" s="481">
        <v>1025</v>
      </c>
      <c r="F36" s="412"/>
      <c r="G36" s="412"/>
      <c r="H36" s="412">
        <v>519</v>
      </c>
      <c r="I36" s="412"/>
      <c r="J36" s="412"/>
      <c r="K36" s="412">
        <v>506</v>
      </c>
      <c r="L36" s="412"/>
      <c r="M36" s="482"/>
      <c r="N36" s="483" t="s">
        <v>681</v>
      </c>
      <c r="O36" s="480"/>
      <c r="P36" s="480"/>
      <c r="Q36" s="113"/>
      <c r="R36" s="481">
        <v>153</v>
      </c>
      <c r="S36" s="412"/>
      <c r="T36" s="412"/>
      <c r="U36" s="412">
        <v>48</v>
      </c>
      <c r="V36" s="412"/>
      <c r="W36" s="412"/>
      <c r="X36" s="412">
        <v>105</v>
      </c>
      <c r="Y36" s="412"/>
      <c r="Z36" s="412"/>
    </row>
    <row r="37" spans="1:26" ht="18.75" customHeight="1">
      <c r="A37" s="480" t="s">
        <v>682</v>
      </c>
      <c r="B37" s="480"/>
      <c r="C37" s="480"/>
      <c r="D37" s="113"/>
      <c r="E37" s="481">
        <v>1109</v>
      </c>
      <c r="F37" s="412"/>
      <c r="G37" s="412"/>
      <c r="H37" s="412">
        <v>567</v>
      </c>
      <c r="I37" s="412"/>
      <c r="J37" s="412"/>
      <c r="K37" s="412">
        <v>542</v>
      </c>
      <c r="L37" s="412"/>
      <c r="M37" s="482"/>
      <c r="N37" s="483" t="s">
        <v>683</v>
      </c>
      <c r="O37" s="480"/>
      <c r="P37" s="480"/>
      <c r="Q37" s="113"/>
      <c r="R37" s="481">
        <v>127</v>
      </c>
      <c r="S37" s="412"/>
      <c r="T37" s="412"/>
      <c r="U37" s="412">
        <v>29</v>
      </c>
      <c r="V37" s="412"/>
      <c r="W37" s="412"/>
      <c r="X37" s="412">
        <v>98</v>
      </c>
      <c r="Y37" s="412"/>
      <c r="Z37" s="412"/>
    </row>
    <row r="38" spans="1:26" ht="18.75" customHeight="1">
      <c r="A38" s="486"/>
      <c r="B38" s="486"/>
      <c r="C38" s="486"/>
      <c r="D38" s="113"/>
      <c r="E38" s="481"/>
      <c r="F38" s="412"/>
      <c r="G38" s="412"/>
      <c r="H38" s="412"/>
      <c r="I38" s="412"/>
      <c r="J38" s="412"/>
      <c r="K38" s="412"/>
      <c r="L38" s="412"/>
      <c r="M38" s="482"/>
      <c r="N38" s="485"/>
      <c r="O38" s="486"/>
      <c r="P38" s="486"/>
      <c r="Q38" s="113"/>
      <c r="R38" s="481"/>
      <c r="S38" s="412"/>
      <c r="T38" s="412"/>
      <c r="U38" s="412"/>
      <c r="V38" s="412"/>
      <c r="W38" s="412"/>
      <c r="X38" s="412"/>
      <c r="Y38" s="412"/>
      <c r="Z38" s="412"/>
    </row>
    <row r="39" spans="1:26" ht="18.75" customHeight="1">
      <c r="A39" s="479" t="s">
        <v>684</v>
      </c>
      <c r="B39" s="479"/>
      <c r="C39" s="479"/>
      <c r="D39" s="113"/>
      <c r="E39" s="481">
        <f>SUM(E40:E44)</f>
        <v>6272</v>
      </c>
      <c r="F39" s="412"/>
      <c r="G39" s="412"/>
      <c r="H39" s="412">
        <f>SUM(H40:H44)</f>
        <v>3177</v>
      </c>
      <c r="I39" s="412"/>
      <c r="J39" s="412"/>
      <c r="K39" s="412">
        <f>SUM(K40:K44)</f>
        <v>3095</v>
      </c>
      <c r="L39" s="412"/>
      <c r="M39" s="482"/>
      <c r="N39" s="484" t="s">
        <v>685</v>
      </c>
      <c r="O39" s="479"/>
      <c r="P39" s="479"/>
      <c r="Q39" s="113"/>
      <c r="R39" s="481">
        <f>SUM(R40:R44)</f>
        <v>294</v>
      </c>
      <c r="S39" s="412"/>
      <c r="T39" s="412"/>
      <c r="U39" s="412">
        <f>SUM(U40:U44)</f>
        <v>56</v>
      </c>
      <c r="V39" s="412"/>
      <c r="W39" s="412"/>
      <c r="X39" s="412">
        <f>SUM(X40:X44)</f>
        <v>238</v>
      </c>
      <c r="Y39" s="412"/>
      <c r="Z39" s="412"/>
    </row>
    <row r="40" spans="1:26" ht="18.75" customHeight="1">
      <c r="A40" s="480" t="s">
        <v>686</v>
      </c>
      <c r="B40" s="480"/>
      <c r="C40" s="480"/>
      <c r="D40" s="113"/>
      <c r="E40" s="481">
        <v>1166</v>
      </c>
      <c r="F40" s="412"/>
      <c r="G40" s="412"/>
      <c r="H40" s="412">
        <v>574</v>
      </c>
      <c r="I40" s="412"/>
      <c r="J40" s="412"/>
      <c r="K40" s="412">
        <v>592</v>
      </c>
      <c r="L40" s="412"/>
      <c r="M40" s="482"/>
      <c r="N40" s="483" t="s">
        <v>687</v>
      </c>
      <c r="O40" s="480"/>
      <c r="P40" s="480"/>
      <c r="Q40" s="113"/>
      <c r="R40" s="481">
        <v>110</v>
      </c>
      <c r="S40" s="412"/>
      <c r="T40" s="412"/>
      <c r="U40" s="412">
        <v>25</v>
      </c>
      <c r="V40" s="412"/>
      <c r="W40" s="412"/>
      <c r="X40" s="412">
        <v>85</v>
      </c>
      <c r="Y40" s="412"/>
      <c r="Z40" s="412"/>
    </row>
    <row r="41" spans="1:26" ht="18.75" customHeight="1">
      <c r="A41" s="480" t="s">
        <v>688</v>
      </c>
      <c r="B41" s="480"/>
      <c r="C41" s="480"/>
      <c r="D41" s="113"/>
      <c r="E41" s="481">
        <v>1146</v>
      </c>
      <c r="F41" s="412"/>
      <c r="G41" s="412"/>
      <c r="H41" s="412">
        <v>575</v>
      </c>
      <c r="I41" s="412"/>
      <c r="J41" s="412"/>
      <c r="K41" s="412">
        <v>571</v>
      </c>
      <c r="L41" s="412"/>
      <c r="M41" s="482"/>
      <c r="N41" s="483" t="s">
        <v>689</v>
      </c>
      <c r="O41" s="480"/>
      <c r="P41" s="480"/>
      <c r="Q41" s="113"/>
      <c r="R41" s="481">
        <v>79</v>
      </c>
      <c r="S41" s="412"/>
      <c r="T41" s="412"/>
      <c r="U41" s="412">
        <v>14</v>
      </c>
      <c r="V41" s="412"/>
      <c r="W41" s="412"/>
      <c r="X41" s="412">
        <v>65</v>
      </c>
      <c r="Y41" s="412"/>
      <c r="Z41" s="412"/>
    </row>
    <row r="42" spans="1:26" ht="18.75" customHeight="1">
      <c r="A42" s="480" t="s">
        <v>690</v>
      </c>
      <c r="B42" s="480"/>
      <c r="C42" s="480"/>
      <c r="D42" s="113"/>
      <c r="E42" s="481">
        <v>1226</v>
      </c>
      <c r="F42" s="412"/>
      <c r="G42" s="412"/>
      <c r="H42" s="412">
        <v>615</v>
      </c>
      <c r="I42" s="412"/>
      <c r="J42" s="412"/>
      <c r="K42" s="412">
        <v>611</v>
      </c>
      <c r="L42" s="412"/>
      <c r="M42" s="482"/>
      <c r="N42" s="483" t="s">
        <v>691</v>
      </c>
      <c r="O42" s="480"/>
      <c r="P42" s="480"/>
      <c r="Q42" s="113"/>
      <c r="R42" s="481">
        <v>50</v>
      </c>
      <c r="S42" s="412"/>
      <c r="T42" s="412"/>
      <c r="U42" s="412">
        <v>12</v>
      </c>
      <c r="V42" s="412"/>
      <c r="W42" s="412"/>
      <c r="X42" s="412">
        <v>38</v>
      </c>
      <c r="Y42" s="412"/>
      <c r="Z42" s="412"/>
    </row>
    <row r="43" spans="1:26" ht="18.75" customHeight="1">
      <c r="A43" s="480" t="s">
        <v>692</v>
      </c>
      <c r="B43" s="480"/>
      <c r="C43" s="480"/>
      <c r="D43" s="113"/>
      <c r="E43" s="481">
        <v>1349</v>
      </c>
      <c r="F43" s="412"/>
      <c r="G43" s="412"/>
      <c r="H43" s="412">
        <v>705</v>
      </c>
      <c r="I43" s="412"/>
      <c r="J43" s="412"/>
      <c r="K43" s="412">
        <v>644</v>
      </c>
      <c r="L43" s="412"/>
      <c r="M43" s="482"/>
      <c r="N43" s="483" t="s">
        <v>693</v>
      </c>
      <c r="O43" s="480"/>
      <c r="P43" s="480"/>
      <c r="Q43" s="113"/>
      <c r="R43" s="481">
        <v>37</v>
      </c>
      <c r="S43" s="412"/>
      <c r="T43" s="412"/>
      <c r="U43" s="412">
        <v>4</v>
      </c>
      <c r="V43" s="412"/>
      <c r="W43" s="412"/>
      <c r="X43" s="412">
        <v>33</v>
      </c>
      <c r="Y43" s="412"/>
      <c r="Z43" s="412"/>
    </row>
    <row r="44" spans="1:26" ht="18.75" customHeight="1">
      <c r="A44" s="480" t="s">
        <v>694</v>
      </c>
      <c r="B44" s="480"/>
      <c r="C44" s="480"/>
      <c r="D44" s="113"/>
      <c r="E44" s="481">
        <v>1385</v>
      </c>
      <c r="F44" s="412"/>
      <c r="G44" s="412"/>
      <c r="H44" s="412">
        <v>708</v>
      </c>
      <c r="I44" s="412"/>
      <c r="J44" s="412"/>
      <c r="K44" s="412">
        <v>677</v>
      </c>
      <c r="L44" s="412"/>
      <c r="M44" s="482"/>
      <c r="N44" s="483" t="s">
        <v>695</v>
      </c>
      <c r="O44" s="480"/>
      <c r="P44" s="480"/>
      <c r="Q44" s="113"/>
      <c r="R44" s="481">
        <v>18</v>
      </c>
      <c r="S44" s="412"/>
      <c r="T44" s="412"/>
      <c r="U44" s="412">
        <v>1</v>
      </c>
      <c r="V44" s="412"/>
      <c r="W44" s="412"/>
      <c r="X44" s="412">
        <v>17</v>
      </c>
      <c r="Y44" s="412"/>
      <c r="Z44" s="412"/>
    </row>
    <row r="45" spans="1:26" ht="18.75" customHeight="1">
      <c r="A45" s="486"/>
      <c r="B45" s="486"/>
      <c r="C45" s="486"/>
      <c r="D45" s="113"/>
      <c r="E45" s="496"/>
      <c r="F45" s="497"/>
      <c r="G45" s="497"/>
      <c r="H45" s="498"/>
      <c r="I45" s="498"/>
      <c r="J45" s="498"/>
      <c r="K45" s="498"/>
      <c r="L45" s="498"/>
      <c r="M45" s="499"/>
      <c r="N45" s="128"/>
      <c r="O45" s="114"/>
      <c r="P45" s="114"/>
      <c r="Q45" s="113"/>
      <c r="R45" s="481"/>
      <c r="S45" s="412"/>
      <c r="T45" s="412"/>
      <c r="U45" s="412"/>
      <c r="V45" s="412"/>
      <c r="W45" s="412"/>
      <c r="X45" s="412"/>
      <c r="Y45" s="412"/>
      <c r="Z45" s="412"/>
    </row>
    <row r="46" spans="1:26" ht="18.75" customHeight="1">
      <c r="A46" s="237"/>
      <c r="B46" s="237"/>
      <c r="C46" s="237"/>
      <c r="D46" s="20"/>
      <c r="E46" s="248"/>
      <c r="F46" s="237"/>
      <c r="G46" s="237"/>
      <c r="H46" s="237"/>
      <c r="I46" s="237"/>
      <c r="J46" s="237"/>
      <c r="K46" s="237"/>
      <c r="L46" s="237"/>
      <c r="M46" s="384"/>
      <c r="N46" s="484" t="s">
        <v>696</v>
      </c>
      <c r="O46" s="479"/>
      <c r="P46" s="479"/>
      <c r="Q46" s="487"/>
      <c r="R46" s="481">
        <v>41</v>
      </c>
      <c r="S46" s="412"/>
      <c r="T46" s="412"/>
      <c r="U46" s="412">
        <v>7</v>
      </c>
      <c r="V46" s="412"/>
      <c r="W46" s="412"/>
      <c r="X46" s="412">
        <v>34</v>
      </c>
      <c r="Y46" s="412"/>
      <c r="Z46" s="412"/>
    </row>
    <row r="47" spans="1:26" ht="18.75" customHeight="1">
      <c r="A47" s="237"/>
      <c r="B47" s="237"/>
      <c r="C47" s="237"/>
      <c r="D47" s="20"/>
      <c r="E47" s="248"/>
      <c r="F47" s="237"/>
      <c r="G47" s="237"/>
      <c r="H47" s="237"/>
      <c r="I47" s="237"/>
      <c r="J47" s="237"/>
      <c r="K47" s="237"/>
      <c r="L47" s="237"/>
      <c r="M47" s="384"/>
      <c r="N47" s="129"/>
      <c r="O47" s="109"/>
      <c r="P47" s="109"/>
      <c r="Q47" s="110"/>
      <c r="R47" s="481"/>
      <c r="S47" s="412"/>
      <c r="T47" s="412"/>
      <c r="U47" s="412"/>
      <c r="V47" s="412"/>
      <c r="W47" s="412"/>
      <c r="X47" s="412"/>
      <c r="Y47" s="412"/>
      <c r="Z47" s="412"/>
    </row>
    <row r="48" spans="1:26" ht="18.75" customHeight="1">
      <c r="A48" s="237"/>
      <c r="B48" s="237"/>
      <c r="C48" s="237"/>
      <c r="D48" s="20"/>
      <c r="E48" s="248"/>
      <c r="F48" s="237"/>
      <c r="G48" s="237"/>
      <c r="H48" s="237"/>
      <c r="I48" s="237"/>
      <c r="J48" s="237"/>
      <c r="K48" s="237"/>
      <c r="L48" s="237"/>
      <c r="M48" s="384"/>
      <c r="N48" s="484" t="s">
        <v>697</v>
      </c>
      <c r="O48" s="479"/>
      <c r="P48" s="479"/>
      <c r="Q48" s="487"/>
      <c r="R48" s="481">
        <v>1143</v>
      </c>
      <c r="S48" s="412"/>
      <c r="T48" s="412"/>
      <c r="U48" s="412">
        <v>680</v>
      </c>
      <c r="V48" s="412"/>
      <c r="W48" s="412"/>
      <c r="X48" s="412">
        <v>463</v>
      </c>
      <c r="Y48" s="412"/>
      <c r="Z48" s="412"/>
    </row>
    <row r="49" spans="1:26" ht="18.75" customHeight="1">
      <c r="A49" s="12"/>
      <c r="B49" s="12"/>
      <c r="C49" s="12"/>
      <c r="D49" s="13"/>
      <c r="E49" s="12"/>
      <c r="F49" s="12"/>
      <c r="G49" s="12"/>
      <c r="H49" s="12"/>
      <c r="I49" s="12"/>
      <c r="J49" s="12"/>
      <c r="K49" s="12"/>
      <c r="L49" s="12"/>
      <c r="M49" s="12"/>
      <c r="N49" s="46"/>
      <c r="O49" s="12"/>
      <c r="P49" s="12"/>
      <c r="Q49" s="13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8.75" customHeight="1">
      <c r="S50" s="18"/>
      <c r="T50" s="18"/>
      <c r="U50" s="18"/>
      <c r="V50" s="18"/>
      <c r="W50" s="18"/>
      <c r="X50" s="18"/>
      <c r="Z50" s="41" t="s">
        <v>698</v>
      </c>
    </row>
  </sheetData>
  <mergeCells count="366">
    <mergeCell ref="A2:D2"/>
    <mergeCell ref="E2:G2"/>
    <mergeCell ref="H2:J2"/>
    <mergeCell ref="K2:M2"/>
    <mergeCell ref="N2:Q2"/>
    <mergeCell ref="R2:T2"/>
    <mergeCell ref="U2:W2"/>
    <mergeCell ref="X2:Z2"/>
    <mergeCell ref="A4:C4"/>
    <mergeCell ref="E4:G4"/>
    <mergeCell ref="H4:J4"/>
    <mergeCell ref="K4:M4"/>
    <mergeCell ref="N4:P4"/>
    <mergeCell ref="R4:T4"/>
    <mergeCell ref="U4:W4"/>
    <mergeCell ref="X4:Z4"/>
    <mergeCell ref="A5:C5"/>
    <mergeCell ref="E5:G5"/>
    <mergeCell ref="H5:J5"/>
    <mergeCell ref="K5:M5"/>
    <mergeCell ref="N5:P5"/>
    <mergeCell ref="R5:T5"/>
    <mergeCell ref="U5:W5"/>
    <mergeCell ref="X5:Z5"/>
    <mergeCell ref="U6:W6"/>
    <mergeCell ref="X6:Z6"/>
    <mergeCell ref="A7:C7"/>
    <mergeCell ref="E7:G7"/>
    <mergeCell ref="H7:J7"/>
    <mergeCell ref="K7:M7"/>
    <mergeCell ref="N7:P7"/>
    <mergeCell ref="R7:T7"/>
    <mergeCell ref="U7:W7"/>
    <mergeCell ref="X7:Z7"/>
    <mergeCell ref="A6:C6"/>
    <mergeCell ref="E6:G6"/>
    <mergeCell ref="H6:J6"/>
    <mergeCell ref="K6:M6"/>
    <mergeCell ref="N6:P6"/>
    <mergeCell ref="R6:T6"/>
    <mergeCell ref="U8:W8"/>
    <mergeCell ref="X8:Z8"/>
    <mergeCell ref="A9:C9"/>
    <mergeCell ref="E9:G9"/>
    <mergeCell ref="H9:J9"/>
    <mergeCell ref="K9:M9"/>
    <mergeCell ref="N9:P9"/>
    <mergeCell ref="R9:T9"/>
    <mergeCell ref="U9:W9"/>
    <mergeCell ref="X9:Z9"/>
    <mergeCell ref="A8:C8"/>
    <mergeCell ref="E8:G8"/>
    <mergeCell ref="H8:J8"/>
    <mergeCell ref="K8:M8"/>
    <mergeCell ref="N8:P8"/>
    <mergeCell ref="R8:T8"/>
    <mergeCell ref="U10:W10"/>
    <mergeCell ref="X10:Z10"/>
    <mergeCell ref="A11:C11"/>
    <mergeCell ref="E11:G11"/>
    <mergeCell ref="H11:J11"/>
    <mergeCell ref="K11:M11"/>
    <mergeCell ref="N11:P11"/>
    <mergeCell ref="R11:T11"/>
    <mergeCell ref="U11:W11"/>
    <mergeCell ref="X11:Z11"/>
    <mergeCell ref="A10:C10"/>
    <mergeCell ref="E10:G10"/>
    <mergeCell ref="H10:J10"/>
    <mergeCell ref="K10:M10"/>
    <mergeCell ref="N10:P10"/>
    <mergeCell ref="R10:T10"/>
    <mergeCell ref="U12:W12"/>
    <mergeCell ref="X12:Z12"/>
    <mergeCell ref="A13:C13"/>
    <mergeCell ref="E13:G13"/>
    <mergeCell ref="H13:J13"/>
    <mergeCell ref="K13:M13"/>
    <mergeCell ref="N13:P13"/>
    <mergeCell ref="R13:T13"/>
    <mergeCell ref="U13:W13"/>
    <mergeCell ref="X13:Z13"/>
    <mergeCell ref="A12:C12"/>
    <mergeCell ref="E12:G12"/>
    <mergeCell ref="H12:J12"/>
    <mergeCell ref="K12:M12"/>
    <mergeCell ref="N12:P12"/>
    <mergeCell ref="R12:T12"/>
    <mergeCell ref="U14:W14"/>
    <mergeCell ref="X14:Z14"/>
    <mergeCell ref="A15:C15"/>
    <mergeCell ref="E15:G15"/>
    <mergeCell ref="H15:J15"/>
    <mergeCell ref="K15:M15"/>
    <mergeCell ref="N15:P15"/>
    <mergeCell ref="R15:T15"/>
    <mergeCell ref="U15:W15"/>
    <mergeCell ref="X15:Z15"/>
    <mergeCell ref="A14:C14"/>
    <mergeCell ref="E14:G14"/>
    <mergeCell ref="H14:J14"/>
    <mergeCell ref="K14:M14"/>
    <mergeCell ref="N14:P14"/>
    <mergeCell ref="R14:T14"/>
    <mergeCell ref="U16:W16"/>
    <mergeCell ref="X16:Z16"/>
    <mergeCell ref="A17:C17"/>
    <mergeCell ref="E17:G17"/>
    <mergeCell ref="H17:J17"/>
    <mergeCell ref="K17:M17"/>
    <mergeCell ref="N17:P17"/>
    <mergeCell ref="R17:T17"/>
    <mergeCell ref="U17:W17"/>
    <mergeCell ref="X17:Z17"/>
    <mergeCell ref="A16:C16"/>
    <mergeCell ref="E16:G16"/>
    <mergeCell ref="H16:J16"/>
    <mergeCell ref="K16:M16"/>
    <mergeCell ref="N16:P16"/>
    <mergeCell ref="R16:T16"/>
    <mergeCell ref="U18:W18"/>
    <mergeCell ref="X18:Z18"/>
    <mergeCell ref="A19:C19"/>
    <mergeCell ref="E19:G19"/>
    <mergeCell ref="H19:J19"/>
    <mergeCell ref="K19:M19"/>
    <mergeCell ref="N19:P19"/>
    <mergeCell ref="R19:T19"/>
    <mergeCell ref="U19:W19"/>
    <mergeCell ref="X19:Z19"/>
    <mergeCell ref="A18:C18"/>
    <mergeCell ref="E18:G18"/>
    <mergeCell ref="H18:J18"/>
    <mergeCell ref="K18:M18"/>
    <mergeCell ref="N18:P18"/>
    <mergeCell ref="R18:T18"/>
    <mergeCell ref="U20:W20"/>
    <mergeCell ref="X20:Z20"/>
    <mergeCell ref="A21:C21"/>
    <mergeCell ref="E21:G21"/>
    <mergeCell ref="H21:J21"/>
    <mergeCell ref="K21:M21"/>
    <mergeCell ref="N21:P21"/>
    <mergeCell ref="R21:T21"/>
    <mergeCell ref="U21:W21"/>
    <mergeCell ref="X21:Z21"/>
    <mergeCell ref="A20:C20"/>
    <mergeCell ref="E20:G20"/>
    <mergeCell ref="H20:J20"/>
    <mergeCell ref="K20:M20"/>
    <mergeCell ref="N20:P20"/>
    <mergeCell ref="R20:T20"/>
    <mergeCell ref="U22:W22"/>
    <mergeCell ref="X22:Z22"/>
    <mergeCell ref="A23:C23"/>
    <mergeCell ref="E23:G23"/>
    <mergeCell ref="H23:J23"/>
    <mergeCell ref="K23:M23"/>
    <mergeCell ref="N23:P23"/>
    <mergeCell ref="R23:T23"/>
    <mergeCell ref="U23:W23"/>
    <mergeCell ref="X23:Z23"/>
    <mergeCell ref="A22:C22"/>
    <mergeCell ref="E22:G22"/>
    <mergeCell ref="H22:J22"/>
    <mergeCell ref="K22:M22"/>
    <mergeCell ref="N22:P22"/>
    <mergeCell ref="R22:T22"/>
    <mergeCell ref="U24:W24"/>
    <mergeCell ref="X24:Z24"/>
    <mergeCell ref="A25:C25"/>
    <mergeCell ref="E25:G25"/>
    <mergeCell ref="H25:J25"/>
    <mergeCell ref="K25:M25"/>
    <mergeCell ref="N25:P25"/>
    <mergeCell ref="R25:T25"/>
    <mergeCell ref="U25:W25"/>
    <mergeCell ref="X25:Z25"/>
    <mergeCell ref="A24:C24"/>
    <mergeCell ref="E24:G24"/>
    <mergeCell ref="H24:J24"/>
    <mergeCell ref="K24:M24"/>
    <mergeCell ref="N24:P24"/>
    <mergeCell ref="R24:T24"/>
    <mergeCell ref="U26:W26"/>
    <mergeCell ref="X26:Z26"/>
    <mergeCell ref="A27:C27"/>
    <mergeCell ref="E27:G27"/>
    <mergeCell ref="H27:J27"/>
    <mergeCell ref="K27:M27"/>
    <mergeCell ref="N27:P27"/>
    <mergeCell ref="R27:T27"/>
    <mergeCell ref="U27:W27"/>
    <mergeCell ref="X27:Z27"/>
    <mergeCell ref="A26:C26"/>
    <mergeCell ref="E26:G26"/>
    <mergeCell ref="H26:J26"/>
    <mergeCell ref="K26:M26"/>
    <mergeCell ref="N26:P26"/>
    <mergeCell ref="R26:T26"/>
    <mergeCell ref="U28:W28"/>
    <mergeCell ref="X28:Z28"/>
    <mergeCell ref="A29:C29"/>
    <mergeCell ref="E29:G29"/>
    <mergeCell ref="H29:J29"/>
    <mergeCell ref="K29:M29"/>
    <mergeCell ref="N29:P29"/>
    <mergeCell ref="R29:T29"/>
    <mergeCell ref="U29:W29"/>
    <mergeCell ref="X29:Z29"/>
    <mergeCell ref="A28:C28"/>
    <mergeCell ref="E28:G28"/>
    <mergeCell ref="H28:J28"/>
    <mergeCell ref="K28:M28"/>
    <mergeCell ref="N28:P28"/>
    <mergeCell ref="R28:T28"/>
    <mergeCell ref="U30:W30"/>
    <mergeCell ref="X30:Z30"/>
    <mergeCell ref="A31:C31"/>
    <mergeCell ref="E31:G31"/>
    <mergeCell ref="H31:J31"/>
    <mergeCell ref="K31:M31"/>
    <mergeCell ref="N31:P31"/>
    <mergeCell ref="R31:T31"/>
    <mergeCell ref="U31:W31"/>
    <mergeCell ref="X31:Z31"/>
    <mergeCell ref="A30:C30"/>
    <mergeCell ref="E30:G30"/>
    <mergeCell ref="H30:J30"/>
    <mergeCell ref="K30:M30"/>
    <mergeCell ref="N30:P30"/>
    <mergeCell ref="R30:T30"/>
    <mergeCell ref="U32:W32"/>
    <mergeCell ref="X32:Z32"/>
    <mergeCell ref="A33:C33"/>
    <mergeCell ref="E33:G33"/>
    <mergeCell ref="H33:J33"/>
    <mergeCell ref="K33:M33"/>
    <mergeCell ref="N33:P33"/>
    <mergeCell ref="R33:T33"/>
    <mergeCell ref="U33:W33"/>
    <mergeCell ref="X33:Z33"/>
    <mergeCell ref="A32:C32"/>
    <mergeCell ref="E32:G32"/>
    <mergeCell ref="H32:J32"/>
    <mergeCell ref="K32:M32"/>
    <mergeCell ref="N32:P32"/>
    <mergeCell ref="R32:T32"/>
    <mergeCell ref="U34:W34"/>
    <mergeCell ref="X34:Z34"/>
    <mergeCell ref="A35:C35"/>
    <mergeCell ref="E35:G35"/>
    <mergeCell ref="H35:J35"/>
    <mergeCell ref="K35:M35"/>
    <mergeCell ref="N35:P35"/>
    <mergeCell ref="R35:T35"/>
    <mergeCell ref="U35:W35"/>
    <mergeCell ref="X35:Z35"/>
    <mergeCell ref="A34:C34"/>
    <mergeCell ref="E34:G34"/>
    <mergeCell ref="H34:J34"/>
    <mergeCell ref="K34:M34"/>
    <mergeCell ref="N34:P34"/>
    <mergeCell ref="R34:T34"/>
    <mergeCell ref="U36:W36"/>
    <mergeCell ref="X36:Z36"/>
    <mergeCell ref="A37:C37"/>
    <mergeCell ref="E37:G37"/>
    <mergeCell ref="H37:J37"/>
    <mergeCell ref="K37:M37"/>
    <mergeCell ref="N37:P37"/>
    <mergeCell ref="R37:T37"/>
    <mergeCell ref="U37:W37"/>
    <mergeCell ref="X37:Z37"/>
    <mergeCell ref="A36:C36"/>
    <mergeCell ref="E36:G36"/>
    <mergeCell ref="H36:J36"/>
    <mergeCell ref="K36:M36"/>
    <mergeCell ref="N36:P36"/>
    <mergeCell ref="R36:T36"/>
    <mergeCell ref="U38:W38"/>
    <mergeCell ref="X38:Z38"/>
    <mergeCell ref="A39:C39"/>
    <mergeCell ref="E39:G39"/>
    <mergeCell ref="H39:J39"/>
    <mergeCell ref="K39:M39"/>
    <mergeCell ref="N39:P39"/>
    <mergeCell ref="R39:T39"/>
    <mergeCell ref="U39:W39"/>
    <mergeCell ref="X39:Z39"/>
    <mergeCell ref="A38:C38"/>
    <mergeCell ref="E38:G38"/>
    <mergeCell ref="H38:J38"/>
    <mergeCell ref="K38:M38"/>
    <mergeCell ref="N38:P38"/>
    <mergeCell ref="R38:T38"/>
    <mergeCell ref="U40:W40"/>
    <mergeCell ref="X40:Z40"/>
    <mergeCell ref="A41:C41"/>
    <mergeCell ref="E41:G41"/>
    <mergeCell ref="H41:J41"/>
    <mergeCell ref="K41:M41"/>
    <mergeCell ref="N41:P41"/>
    <mergeCell ref="R41:T41"/>
    <mergeCell ref="U41:W41"/>
    <mergeCell ref="X41:Z41"/>
    <mergeCell ref="A40:C40"/>
    <mergeCell ref="E40:G40"/>
    <mergeCell ref="H40:J40"/>
    <mergeCell ref="K40:M40"/>
    <mergeCell ref="N40:P40"/>
    <mergeCell ref="R40:T40"/>
    <mergeCell ref="U42:W42"/>
    <mergeCell ref="X42:Z42"/>
    <mergeCell ref="A43:C43"/>
    <mergeCell ref="E43:G43"/>
    <mergeCell ref="H43:J43"/>
    <mergeCell ref="K43:M43"/>
    <mergeCell ref="N43:P43"/>
    <mergeCell ref="R43:T43"/>
    <mergeCell ref="U43:W43"/>
    <mergeCell ref="X43:Z43"/>
    <mergeCell ref="A42:C42"/>
    <mergeCell ref="E42:G42"/>
    <mergeCell ref="H42:J42"/>
    <mergeCell ref="K42:M42"/>
    <mergeCell ref="N42:P42"/>
    <mergeCell ref="R42:T42"/>
    <mergeCell ref="U44:W44"/>
    <mergeCell ref="X44:Z44"/>
    <mergeCell ref="A45:C45"/>
    <mergeCell ref="E45:G45"/>
    <mergeCell ref="H45:J45"/>
    <mergeCell ref="K45:M45"/>
    <mergeCell ref="R45:T45"/>
    <mergeCell ref="U45:W45"/>
    <mergeCell ref="X45:Z45"/>
    <mergeCell ref="A44:C44"/>
    <mergeCell ref="E44:G44"/>
    <mergeCell ref="H44:J44"/>
    <mergeCell ref="K44:M44"/>
    <mergeCell ref="N44:P44"/>
    <mergeCell ref="R44:T44"/>
    <mergeCell ref="U48:W48"/>
    <mergeCell ref="X48:Z48"/>
    <mergeCell ref="A48:C48"/>
    <mergeCell ref="E48:G48"/>
    <mergeCell ref="H48:J48"/>
    <mergeCell ref="K48:M48"/>
    <mergeCell ref="N48:Q48"/>
    <mergeCell ref="R48:T48"/>
    <mergeCell ref="U46:W46"/>
    <mergeCell ref="X46:Z46"/>
    <mergeCell ref="A47:C47"/>
    <mergeCell ref="E47:G47"/>
    <mergeCell ref="H47:J47"/>
    <mergeCell ref="K47:M47"/>
    <mergeCell ref="R47:T47"/>
    <mergeCell ref="U47:W47"/>
    <mergeCell ref="X47:Z47"/>
    <mergeCell ref="A46:C46"/>
    <mergeCell ref="E46:G46"/>
    <mergeCell ref="H46:J46"/>
    <mergeCell ref="K46:M46"/>
    <mergeCell ref="N46:Q46"/>
    <mergeCell ref="R46:T46"/>
  </mergeCells>
  <phoneticPr fontId="1"/>
  <pageMargins left="0.70866141732283472" right="0.70866141732283472" top="0.74803149606299213" bottom="0.74803149606299213" header="0.31496062992125984" footer="0.31496062992125984"/>
  <pageSetup paperSize="9" scale="86" firstPageNumber="15" orientation="portrait" r:id="rId1"/>
  <headerFooter scaleWithDoc="0">
    <oddFooter>&amp;C- 32 -</oddFooter>
    <firstFooter>&amp;C- 15 -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53E84-1F25-4BCB-B9B4-EC152E4A2662}">
  <sheetPr>
    <tabColor theme="0"/>
    <pageSetUpPr fitToPage="1"/>
  </sheetPr>
  <dimension ref="A1:AF58"/>
  <sheetViews>
    <sheetView zoomScaleNormal="100" zoomScaleSheetLayoutView="100" workbookViewId="0">
      <selection activeCell="BB5" sqref="BB5"/>
    </sheetView>
  </sheetViews>
  <sheetFormatPr defaultColWidth="3.125" defaultRowHeight="18.75" customHeight="1"/>
  <cols>
    <col min="1" max="2" width="3.125" style="1"/>
    <col min="3" max="3" width="3.5" style="1" bestFit="1" customWidth="1"/>
    <col min="4" max="6" width="3.125" style="1"/>
    <col min="7" max="7" width="3.5" style="1" bestFit="1" customWidth="1"/>
    <col min="8" max="8" width="3.125" style="1"/>
    <col min="9" max="9" width="4.5" style="1" bestFit="1" customWidth="1"/>
    <col min="10" max="10" width="3.125" style="1"/>
    <col min="11" max="11" width="3.5" style="1" bestFit="1" customWidth="1"/>
    <col min="12" max="13" width="3.125" style="1"/>
    <col min="14" max="14" width="3.5" style="1" bestFit="1" customWidth="1"/>
    <col min="15" max="15" width="3.125" style="1"/>
    <col min="16" max="16" width="3.25" style="1" bestFit="1" customWidth="1"/>
    <col min="17" max="18" width="3.125" style="1"/>
    <col min="19" max="19" width="3.5" style="1" bestFit="1" customWidth="1"/>
    <col min="20" max="20" width="3.125" style="1"/>
    <col min="21" max="21" width="3.25" style="1" bestFit="1" customWidth="1"/>
    <col min="22" max="22" width="3.125" style="1"/>
    <col min="23" max="23" width="3.25" style="1" bestFit="1" customWidth="1"/>
    <col min="24" max="24" width="3.125" style="1"/>
    <col min="25" max="25" width="3.5" style="1" bestFit="1" customWidth="1"/>
    <col min="26" max="26" width="3.125" style="1"/>
    <col min="27" max="27" width="3.5" style="1" bestFit="1" customWidth="1"/>
    <col min="28" max="28" width="3.125" style="1"/>
    <col min="29" max="29" width="4.5" style="1" bestFit="1" customWidth="1"/>
    <col min="30" max="30" width="3.125" style="1"/>
    <col min="31" max="31" width="3.5" style="1" bestFit="1" customWidth="1"/>
    <col min="32" max="258" width="3.125" style="1"/>
    <col min="259" max="259" width="3.5" style="1" bestFit="1" customWidth="1"/>
    <col min="260" max="262" width="3.125" style="1"/>
    <col min="263" max="263" width="3.5" style="1" bestFit="1" customWidth="1"/>
    <col min="264" max="264" width="3.125" style="1"/>
    <col min="265" max="265" width="4.5" style="1" bestFit="1" customWidth="1"/>
    <col min="266" max="266" width="3.125" style="1"/>
    <col min="267" max="267" width="3.5" style="1" bestFit="1" customWidth="1"/>
    <col min="268" max="269" width="3.125" style="1"/>
    <col min="270" max="270" width="3.5" style="1" bestFit="1" customWidth="1"/>
    <col min="271" max="271" width="3.125" style="1"/>
    <col min="272" max="272" width="3.25" style="1" bestFit="1" customWidth="1"/>
    <col min="273" max="274" width="3.125" style="1"/>
    <col min="275" max="275" width="3.5" style="1" bestFit="1" customWidth="1"/>
    <col min="276" max="276" width="3.125" style="1"/>
    <col min="277" max="277" width="3.25" style="1" bestFit="1" customWidth="1"/>
    <col min="278" max="278" width="3.125" style="1"/>
    <col min="279" max="279" width="3.25" style="1" bestFit="1" customWidth="1"/>
    <col min="280" max="280" width="3.125" style="1"/>
    <col min="281" max="281" width="3.5" style="1" bestFit="1" customWidth="1"/>
    <col min="282" max="282" width="3.125" style="1"/>
    <col min="283" max="283" width="3.5" style="1" bestFit="1" customWidth="1"/>
    <col min="284" max="284" width="3.125" style="1"/>
    <col min="285" max="285" width="4.5" style="1" bestFit="1" customWidth="1"/>
    <col min="286" max="286" width="3.125" style="1"/>
    <col min="287" max="287" width="3.5" style="1" bestFit="1" customWidth="1"/>
    <col min="288" max="514" width="3.125" style="1"/>
    <col min="515" max="515" width="3.5" style="1" bestFit="1" customWidth="1"/>
    <col min="516" max="518" width="3.125" style="1"/>
    <col min="519" max="519" width="3.5" style="1" bestFit="1" customWidth="1"/>
    <col min="520" max="520" width="3.125" style="1"/>
    <col min="521" max="521" width="4.5" style="1" bestFit="1" customWidth="1"/>
    <col min="522" max="522" width="3.125" style="1"/>
    <col min="523" max="523" width="3.5" style="1" bestFit="1" customWidth="1"/>
    <col min="524" max="525" width="3.125" style="1"/>
    <col min="526" max="526" width="3.5" style="1" bestFit="1" customWidth="1"/>
    <col min="527" max="527" width="3.125" style="1"/>
    <col min="528" max="528" width="3.25" style="1" bestFit="1" customWidth="1"/>
    <col min="529" max="530" width="3.125" style="1"/>
    <col min="531" max="531" width="3.5" style="1" bestFit="1" customWidth="1"/>
    <col min="532" max="532" width="3.125" style="1"/>
    <col min="533" max="533" width="3.25" style="1" bestFit="1" customWidth="1"/>
    <col min="534" max="534" width="3.125" style="1"/>
    <col min="535" max="535" width="3.25" style="1" bestFit="1" customWidth="1"/>
    <col min="536" max="536" width="3.125" style="1"/>
    <col min="537" max="537" width="3.5" style="1" bestFit="1" customWidth="1"/>
    <col min="538" max="538" width="3.125" style="1"/>
    <col min="539" max="539" width="3.5" style="1" bestFit="1" customWidth="1"/>
    <col min="540" max="540" width="3.125" style="1"/>
    <col min="541" max="541" width="4.5" style="1" bestFit="1" customWidth="1"/>
    <col min="542" max="542" width="3.125" style="1"/>
    <col min="543" max="543" width="3.5" style="1" bestFit="1" customWidth="1"/>
    <col min="544" max="770" width="3.125" style="1"/>
    <col min="771" max="771" width="3.5" style="1" bestFit="1" customWidth="1"/>
    <col min="772" max="774" width="3.125" style="1"/>
    <col min="775" max="775" width="3.5" style="1" bestFit="1" customWidth="1"/>
    <col min="776" max="776" width="3.125" style="1"/>
    <col min="777" max="777" width="4.5" style="1" bestFit="1" customWidth="1"/>
    <col min="778" max="778" width="3.125" style="1"/>
    <col min="779" max="779" width="3.5" style="1" bestFit="1" customWidth="1"/>
    <col min="780" max="781" width="3.125" style="1"/>
    <col min="782" max="782" width="3.5" style="1" bestFit="1" customWidth="1"/>
    <col min="783" max="783" width="3.125" style="1"/>
    <col min="784" max="784" width="3.25" style="1" bestFit="1" customWidth="1"/>
    <col min="785" max="786" width="3.125" style="1"/>
    <col min="787" max="787" width="3.5" style="1" bestFit="1" customWidth="1"/>
    <col min="788" max="788" width="3.125" style="1"/>
    <col min="789" max="789" width="3.25" style="1" bestFit="1" customWidth="1"/>
    <col min="790" max="790" width="3.125" style="1"/>
    <col min="791" max="791" width="3.25" style="1" bestFit="1" customWidth="1"/>
    <col min="792" max="792" width="3.125" style="1"/>
    <col min="793" max="793" width="3.5" style="1" bestFit="1" customWidth="1"/>
    <col min="794" max="794" width="3.125" style="1"/>
    <col min="795" max="795" width="3.5" style="1" bestFit="1" customWidth="1"/>
    <col min="796" max="796" width="3.125" style="1"/>
    <col min="797" max="797" width="4.5" style="1" bestFit="1" customWidth="1"/>
    <col min="798" max="798" width="3.125" style="1"/>
    <col min="799" max="799" width="3.5" style="1" bestFit="1" customWidth="1"/>
    <col min="800" max="1026" width="3.125" style="1"/>
    <col min="1027" max="1027" width="3.5" style="1" bestFit="1" customWidth="1"/>
    <col min="1028" max="1030" width="3.125" style="1"/>
    <col min="1031" max="1031" width="3.5" style="1" bestFit="1" customWidth="1"/>
    <col min="1032" max="1032" width="3.125" style="1"/>
    <col min="1033" max="1033" width="4.5" style="1" bestFit="1" customWidth="1"/>
    <col min="1034" max="1034" width="3.125" style="1"/>
    <col min="1035" max="1035" width="3.5" style="1" bestFit="1" customWidth="1"/>
    <col min="1036" max="1037" width="3.125" style="1"/>
    <col min="1038" max="1038" width="3.5" style="1" bestFit="1" customWidth="1"/>
    <col min="1039" max="1039" width="3.125" style="1"/>
    <col min="1040" max="1040" width="3.25" style="1" bestFit="1" customWidth="1"/>
    <col min="1041" max="1042" width="3.125" style="1"/>
    <col min="1043" max="1043" width="3.5" style="1" bestFit="1" customWidth="1"/>
    <col min="1044" max="1044" width="3.125" style="1"/>
    <col min="1045" max="1045" width="3.25" style="1" bestFit="1" customWidth="1"/>
    <col min="1046" max="1046" width="3.125" style="1"/>
    <col min="1047" max="1047" width="3.25" style="1" bestFit="1" customWidth="1"/>
    <col min="1048" max="1048" width="3.125" style="1"/>
    <col min="1049" max="1049" width="3.5" style="1" bestFit="1" customWidth="1"/>
    <col min="1050" max="1050" width="3.125" style="1"/>
    <col min="1051" max="1051" width="3.5" style="1" bestFit="1" customWidth="1"/>
    <col min="1052" max="1052" width="3.125" style="1"/>
    <col min="1053" max="1053" width="4.5" style="1" bestFit="1" customWidth="1"/>
    <col min="1054" max="1054" width="3.125" style="1"/>
    <col min="1055" max="1055" width="3.5" style="1" bestFit="1" customWidth="1"/>
    <col min="1056" max="1282" width="3.125" style="1"/>
    <col min="1283" max="1283" width="3.5" style="1" bestFit="1" customWidth="1"/>
    <col min="1284" max="1286" width="3.125" style="1"/>
    <col min="1287" max="1287" width="3.5" style="1" bestFit="1" customWidth="1"/>
    <col min="1288" max="1288" width="3.125" style="1"/>
    <col min="1289" max="1289" width="4.5" style="1" bestFit="1" customWidth="1"/>
    <col min="1290" max="1290" width="3.125" style="1"/>
    <col min="1291" max="1291" width="3.5" style="1" bestFit="1" customWidth="1"/>
    <col min="1292" max="1293" width="3.125" style="1"/>
    <col min="1294" max="1294" width="3.5" style="1" bestFit="1" customWidth="1"/>
    <col min="1295" max="1295" width="3.125" style="1"/>
    <col min="1296" max="1296" width="3.25" style="1" bestFit="1" customWidth="1"/>
    <col min="1297" max="1298" width="3.125" style="1"/>
    <col min="1299" max="1299" width="3.5" style="1" bestFit="1" customWidth="1"/>
    <col min="1300" max="1300" width="3.125" style="1"/>
    <col min="1301" max="1301" width="3.25" style="1" bestFit="1" customWidth="1"/>
    <col min="1302" max="1302" width="3.125" style="1"/>
    <col min="1303" max="1303" width="3.25" style="1" bestFit="1" customWidth="1"/>
    <col min="1304" max="1304" width="3.125" style="1"/>
    <col min="1305" max="1305" width="3.5" style="1" bestFit="1" customWidth="1"/>
    <col min="1306" max="1306" width="3.125" style="1"/>
    <col min="1307" max="1307" width="3.5" style="1" bestFit="1" customWidth="1"/>
    <col min="1308" max="1308" width="3.125" style="1"/>
    <col min="1309" max="1309" width="4.5" style="1" bestFit="1" customWidth="1"/>
    <col min="1310" max="1310" width="3.125" style="1"/>
    <col min="1311" max="1311" width="3.5" style="1" bestFit="1" customWidth="1"/>
    <col min="1312" max="1538" width="3.125" style="1"/>
    <col min="1539" max="1539" width="3.5" style="1" bestFit="1" customWidth="1"/>
    <col min="1540" max="1542" width="3.125" style="1"/>
    <col min="1543" max="1543" width="3.5" style="1" bestFit="1" customWidth="1"/>
    <col min="1544" max="1544" width="3.125" style="1"/>
    <col min="1545" max="1545" width="4.5" style="1" bestFit="1" customWidth="1"/>
    <col min="1546" max="1546" width="3.125" style="1"/>
    <col min="1547" max="1547" width="3.5" style="1" bestFit="1" customWidth="1"/>
    <col min="1548" max="1549" width="3.125" style="1"/>
    <col min="1550" max="1550" width="3.5" style="1" bestFit="1" customWidth="1"/>
    <col min="1551" max="1551" width="3.125" style="1"/>
    <col min="1552" max="1552" width="3.25" style="1" bestFit="1" customWidth="1"/>
    <col min="1553" max="1554" width="3.125" style="1"/>
    <col min="1555" max="1555" width="3.5" style="1" bestFit="1" customWidth="1"/>
    <col min="1556" max="1556" width="3.125" style="1"/>
    <col min="1557" max="1557" width="3.25" style="1" bestFit="1" customWidth="1"/>
    <col min="1558" max="1558" width="3.125" style="1"/>
    <col min="1559" max="1559" width="3.25" style="1" bestFit="1" customWidth="1"/>
    <col min="1560" max="1560" width="3.125" style="1"/>
    <col min="1561" max="1561" width="3.5" style="1" bestFit="1" customWidth="1"/>
    <col min="1562" max="1562" width="3.125" style="1"/>
    <col min="1563" max="1563" width="3.5" style="1" bestFit="1" customWidth="1"/>
    <col min="1564" max="1564" width="3.125" style="1"/>
    <col min="1565" max="1565" width="4.5" style="1" bestFit="1" customWidth="1"/>
    <col min="1566" max="1566" width="3.125" style="1"/>
    <col min="1567" max="1567" width="3.5" style="1" bestFit="1" customWidth="1"/>
    <col min="1568" max="1794" width="3.125" style="1"/>
    <col min="1795" max="1795" width="3.5" style="1" bestFit="1" customWidth="1"/>
    <col min="1796" max="1798" width="3.125" style="1"/>
    <col min="1799" max="1799" width="3.5" style="1" bestFit="1" customWidth="1"/>
    <col min="1800" max="1800" width="3.125" style="1"/>
    <col min="1801" max="1801" width="4.5" style="1" bestFit="1" customWidth="1"/>
    <col min="1802" max="1802" width="3.125" style="1"/>
    <col min="1803" max="1803" width="3.5" style="1" bestFit="1" customWidth="1"/>
    <col min="1804" max="1805" width="3.125" style="1"/>
    <col min="1806" max="1806" width="3.5" style="1" bestFit="1" customWidth="1"/>
    <col min="1807" max="1807" width="3.125" style="1"/>
    <col min="1808" max="1808" width="3.25" style="1" bestFit="1" customWidth="1"/>
    <col min="1809" max="1810" width="3.125" style="1"/>
    <col min="1811" max="1811" width="3.5" style="1" bestFit="1" customWidth="1"/>
    <col min="1812" max="1812" width="3.125" style="1"/>
    <col min="1813" max="1813" width="3.25" style="1" bestFit="1" customWidth="1"/>
    <col min="1814" max="1814" width="3.125" style="1"/>
    <col min="1815" max="1815" width="3.25" style="1" bestFit="1" customWidth="1"/>
    <col min="1816" max="1816" width="3.125" style="1"/>
    <col min="1817" max="1817" width="3.5" style="1" bestFit="1" customWidth="1"/>
    <col min="1818" max="1818" width="3.125" style="1"/>
    <col min="1819" max="1819" width="3.5" style="1" bestFit="1" customWidth="1"/>
    <col min="1820" max="1820" width="3.125" style="1"/>
    <col min="1821" max="1821" width="4.5" style="1" bestFit="1" customWidth="1"/>
    <col min="1822" max="1822" width="3.125" style="1"/>
    <col min="1823" max="1823" width="3.5" style="1" bestFit="1" customWidth="1"/>
    <col min="1824" max="2050" width="3.125" style="1"/>
    <col min="2051" max="2051" width="3.5" style="1" bestFit="1" customWidth="1"/>
    <col min="2052" max="2054" width="3.125" style="1"/>
    <col min="2055" max="2055" width="3.5" style="1" bestFit="1" customWidth="1"/>
    <col min="2056" max="2056" width="3.125" style="1"/>
    <col min="2057" max="2057" width="4.5" style="1" bestFit="1" customWidth="1"/>
    <col min="2058" max="2058" width="3.125" style="1"/>
    <col min="2059" max="2059" width="3.5" style="1" bestFit="1" customWidth="1"/>
    <col min="2060" max="2061" width="3.125" style="1"/>
    <col min="2062" max="2062" width="3.5" style="1" bestFit="1" customWidth="1"/>
    <col min="2063" max="2063" width="3.125" style="1"/>
    <col min="2064" max="2064" width="3.25" style="1" bestFit="1" customWidth="1"/>
    <col min="2065" max="2066" width="3.125" style="1"/>
    <col min="2067" max="2067" width="3.5" style="1" bestFit="1" customWidth="1"/>
    <col min="2068" max="2068" width="3.125" style="1"/>
    <col min="2069" max="2069" width="3.25" style="1" bestFit="1" customWidth="1"/>
    <col min="2070" max="2070" width="3.125" style="1"/>
    <col min="2071" max="2071" width="3.25" style="1" bestFit="1" customWidth="1"/>
    <col min="2072" max="2072" width="3.125" style="1"/>
    <col min="2073" max="2073" width="3.5" style="1" bestFit="1" customWidth="1"/>
    <col min="2074" max="2074" width="3.125" style="1"/>
    <col min="2075" max="2075" width="3.5" style="1" bestFit="1" customWidth="1"/>
    <col min="2076" max="2076" width="3.125" style="1"/>
    <col min="2077" max="2077" width="4.5" style="1" bestFit="1" customWidth="1"/>
    <col min="2078" max="2078" width="3.125" style="1"/>
    <col min="2079" max="2079" width="3.5" style="1" bestFit="1" customWidth="1"/>
    <col min="2080" max="2306" width="3.125" style="1"/>
    <col min="2307" max="2307" width="3.5" style="1" bestFit="1" customWidth="1"/>
    <col min="2308" max="2310" width="3.125" style="1"/>
    <col min="2311" max="2311" width="3.5" style="1" bestFit="1" customWidth="1"/>
    <col min="2312" max="2312" width="3.125" style="1"/>
    <col min="2313" max="2313" width="4.5" style="1" bestFit="1" customWidth="1"/>
    <col min="2314" max="2314" width="3.125" style="1"/>
    <col min="2315" max="2315" width="3.5" style="1" bestFit="1" customWidth="1"/>
    <col min="2316" max="2317" width="3.125" style="1"/>
    <col min="2318" max="2318" width="3.5" style="1" bestFit="1" customWidth="1"/>
    <col min="2319" max="2319" width="3.125" style="1"/>
    <col min="2320" max="2320" width="3.25" style="1" bestFit="1" customWidth="1"/>
    <col min="2321" max="2322" width="3.125" style="1"/>
    <col min="2323" max="2323" width="3.5" style="1" bestFit="1" customWidth="1"/>
    <col min="2324" max="2324" width="3.125" style="1"/>
    <col min="2325" max="2325" width="3.25" style="1" bestFit="1" customWidth="1"/>
    <col min="2326" max="2326" width="3.125" style="1"/>
    <col min="2327" max="2327" width="3.25" style="1" bestFit="1" customWidth="1"/>
    <col min="2328" max="2328" width="3.125" style="1"/>
    <col min="2329" max="2329" width="3.5" style="1" bestFit="1" customWidth="1"/>
    <col min="2330" max="2330" width="3.125" style="1"/>
    <col min="2331" max="2331" width="3.5" style="1" bestFit="1" customWidth="1"/>
    <col min="2332" max="2332" width="3.125" style="1"/>
    <col min="2333" max="2333" width="4.5" style="1" bestFit="1" customWidth="1"/>
    <col min="2334" max="2334" width="3.125" style="1"/>
    <col min="2335" max="2335" width="3.5" style="1" bestFit="1" customWidth="1"/>
    <col min="2336" max="2562" width="3.125" style="1"/>
    <col min="2563" max="2563" width="3.5" style="1" bestFit="1" customWidth="1"/>
    <col min="2564" max="2566" width="3.125" style="1"/>
    <col min="2567" max="2567" width="3.5" style="1" bestFit="1" customWidth="1"/>
    <col min="2568" max="2568" width="3.125" style="1"/>
    <col min="2569" max="2569" width="4.5" style="1" bestFit="1" customWidth="1"/>
    <col min="2570" max="2570" width="3.125" style="1"/>
    <col min="2571" max="2571" width="3.5" style="1" bestFit="1" customWidth="1"/>
    <col min="2572" max="2573" width="3.125" style="1"/>
    <col min="2574" max="2574" width="3.5" style="1" bestFit="1" customWidth="1"/>
    <col min="2575" max="2575" width="3.125" style="1"/>
    <col min="2576" max="2576" width="3.25" style="1" bestFit="1" customWidth="1"/>
    <col min="2577" max="2578" width="3.125" style="1"/>
    <col min="2579" max="2579" width="3.5" style="1" bestFit="1" customWidth="1"/>
    <col min="2580" max="2580" width="3.125" style="1"/>
    <col min="2581" max="2581" width="3.25" style="1" bestFit="1" customWidth="1"/>
    <col min="2582" max="2582" width="3.125" style="1"/>
    <col min="2583" max="2583" width="3.25" style="1" bestFit="1" customWidth="1"/>
    <col min="2584" max="2584" width="3.125" style="1"/>
    <col min="2585" max="2585" width="3.5" style="1" bestFit="1" customWidth="1"/>
    <col min="2586" max="2586" width="3.125" style="1"/>
    <col min="2587" max="2587" width="3.5" style="1" bestFit="1" customWidth="1"/>
    <col min="2588" max="2588" width="3.125" style="1"/>
    <col min="2589" max="2589" width="4.5" style="1" bestFit="1" customWidth="1"/>
    <col min="2590" max="2590" width="3.125" style="1"/>
    <col min="2591" max="2591" width="3.5" style="1" bestFit="1" customWidth="1"/>
    <col min="2592" max="2818" width="3.125" style="1"/>
    <col min="2819" max="2819" width="3.5" style="1" bestFit="1" customWidth="1"/>
    <col min="2820" max="2822" width="3.125" style="1"/>
    <col min="2823" max="2823" width="3.5" style="1" bestFit="1" customWidth="1"/>
    <col min="2824" max="2824" width="3.125" style="1"/>
    <col min="2825" max="2825" width="4.5" style="1" bestFit="1" customWidth="1"/>
    <col min="2826" max="2826" width="3.125" style="1"/>
    <col min="2827" max="2827" width="3.5" style="1" bestFit="1" customWidth="1"/>
    <col min="2828" max="2829" width="3.125" style="1"/>
    <col min="2830" max="2830" width="3.5" style="1" bestFit="1" customWidth="1"/>
    <col min="2831" max="2831" width="3.125" style="1"/>
    <col min="2832" max="2832" width="3.25" style="1" bestFit="1" customWidth="1"/>
    <col min="2833" max="2834" width="3.125" style="1"/>
    <col min="2835" max="2835" width="3.5" style="1" bestFit="1" customWidth="1"/>
    <col min="2836" max="2836" width="3.125" style="1"/>
    <col min="2837" max="2837" width="3.25" style="1" bestFit="1" customWidth="1"/>
    <col min="2838" max="2838" width="3.125" style="1"/>
    <col min="2839" max="2839" width="3.25" style="1" bestFit="1" customWidth="1"/>
    <col min="2840" max="2840" width="3.125" style="1"/>
    <col min="2841" max="2841" width="3.5" style="1" bestFit="1" customWidth="1"/>
    <col min="2842" max="2842" width="3.125" style="1"/>
    <col min="2843" max="2843" width="3.5" style="1" bestFit="1" customWidth="1"/>
    <col min="2844" max="2844" width="3.125" style="1"/>
    <col min="2845" max="2845" width="4.5" style="1" bestFit="1" customWidth="1"/>
    <col min="2846" max="2846" width="3.125" style="1"/>
    <col min="2847" max="2847" width="3.5" style="1" bestFit="1" customWidth="1"/>
    <col min="2848" max="3074" width="3.125" style="1"/>
    <col min="3075" max="3075" width="3.5" style="1" bestFit="1" customWidth="1"/>
    <col min="3076" max="3078" width="3.125" style="1"/>
    <col min="3079" max="3079" width="3.5" style="1" bestFit="1" customWidth="1"/>
    <col min="3080" max="3080" width="3.125" style="1"/>
    <col min="3081" max="3081" width="4.5" style="1" bestFit="1" customWidth="1"/>
    <col min="3082" max="3082" width="3.125" style="1"/>
    <col min="3083" max="3083" width="3.5" style="1" bestFit="1" customWidth="1"/>
    <col min="3084" max="3085" width="3.125" style="1"/>
    <col min="3086" max="3086" width="3.5" style="1" bestFit="1" customWidth="1"/>
    <col min="3087" max="3087" width="3.125" style="1"/>
    <col min="3088" max="3088" width="3.25" style="1" bestFit="1" customWidth="1"/>
    <col min="3089" max="3090" width="3.125" style="1"/>
    <col min="3091" max="3091" width="3.5" style="1" bestFit="1" customWidth="1"/>
    <col min="3092" max="3092" width="3.125" style="1"/>
    <col min="3093" max="3093" width="3.25" style="1" bestFit="1" customWidth="1"/>
    <col min="3094" max="3094" width="3.125" style="1"/>
    <col min="3095" max="3095" width="3.25" style="1" bestFit="1" customWidth="1"/>
    <col min="3096" max="3096" width="3.125" style="1"/>
    <col min="3097" max="3097" width="3.5" style="1" bestFit="1" customWidth="1"/>
    <col min="3098" max="3098" width="3.125" style="1"/>
    <col min="3099" max="3099" width="3.5" style="1" bestFit="1" customWidth="1"/>
    <col min="3100" max="3100" width="3.125" style="1"/>
    <col min="3101" max="3101" width="4.5" style="1" bestFit="1" customWidth="1"/>
    <col min="3102" max="3102" width="3.125" style="1"/>
    <col min="3103" max="3103" width="3.5" style="1" bestFit="1" customWidth="1"/>
    <col min="3104" max="3330" width="3.125" style="1"/>
    <col min="3331" max="3331" width="3.5" style="1" bestFit="1" customWidth="1"/>
    <col min="3332" max="3334" width="3.125" style="1"/>
    <col min="3335" max="3335" width="3.5" style="1" bestFit="1" customWidth="1"/>
    <col min="3336" max="3336" width="3.125" style="1"/>
    <col min="3337" max="3337" width="4.5" style="1" bestFit="1" customWidth="1"/>
    <col min="3338" max="3338" width="3.125" style="1"/>
    <col min="3339" max="3339" width="3.5" style="1" bestFit="1" customWidth="1"/>
    <col min="3340" max="3341" width="3.125" style="1"/>
    <col min="3342" max="3342" width="3.5" style="1" bestFit="1" customWidth="1"/>
    <col min="3343" max="3343" width="3.125" style="1"/>
    <col min="3344" max="3344" width="3.25" style="1" bestFit="1" customWidth="1"/>
    <col min="3345" max="3346" width="3.125" style="1"/>
    <col min="3347" max="3347" width="3.5" style="1" bestFit="1" customWidth="1"/>
    <col min="3348" max="3348" width="3.125" style="1"/>
    <col min="3349" max="3349" width="3.25" style="1" bestFit="1" customWidth="1"/>
    <col min="3350" max="3350" width="3.125" style="1"/>
    <col min="3351" max="3351" width="3.25" style="1" bestFit="1" customWidth="1"/>
    <col min="3352" max="3352" width="3.125" style="1"/>
    <col min="3353" max="3353" width="3.5" style="1" bestFit="1" customWidth="1"/>
    <col min="3354" max="3354" width="3.125" style="1"/>
    <col min="3355" max="3355" width="3.5" style="1" bestFit="1" customWidth="1"/>
    <col min="3356" max="3356" width="3.125" style="1"/>
    <col min="3357" max="3357" width="4.5" style="1" bestFit="1" customWidth="1"/>
    <col min="3358" max="3358" width="3.125" style="1"/>
    <col min="3359" max="3359" width="3.5" style="1" bestFit="1" customWidth="1"/>
    <col min="3360" max="3586" width="3.125" style="1"/>
    <col min="3587" max="3587" width="3.5" style="1" bestFit="1" customWidth="1"/>
    <col min="3588" max="3590" width="3.125" style="1"/>
    <col min="3591" max="3591" width="3.5" style="1" bestFit="1" customWidth="1"/>
    <col min="3592" max="3592" width="3.125" style="1"/>
    <col min="3593" max="3593" width="4.5" style="1" bestFit="1" customWidth="1"/>
    <col min="3594" max="3594" width="3.125" style="1"/>
    <col min="3595" max="3595" width="3.5" style="1" bestFit="1" customWidth="1"/>
    <col min="3596" max="3597" width="3.125" style="1"/>
    <col min="3598" max="3598" width="3.5" style="1" bestFit="1" customWidth="1"/>
    <col min="3599" max="3599" width="3.125" style="1"/>
    <col min="3600" max="3600" width="3.25" style="1" bestFit="1" customWidth="1"/>
    <col min="3601" max="3602" width="3.125" style="1"/>
    <col min="3603" max="3603" width="3.5" style="1" bestFit="1" customWidth="1"/>
    <col min="3604" max="3604" width="3.125" style="1"/>
    <col min="3605" max="3605" width="3.25" style="1" bestFit="1" customWidth="1"/>
    <col min="3606" max="3606" width="3.125" style="1"/>
    <col min="3607" max="3607" width="3.25" style="1" bestFit="1" customWidth="1"/>
    <col min="3608" max="3608" width="3.125" style="1"/>
    <col min="3609" max="3609" width="3.5" style="1" bestFit="1" customWidth="1"/>
    <col min="3610" max="3610" width="3.125" style="1"/>
    <col min="3611" max="3611" width="3.5" style="1" bestFit="1" customWidth="1"/>
    <col min="3612" max="3612" width="3.125" style="1"/>
    <col min="3613" max="3613" width="4.5" style="1" bestFit="1" customWidth="1"/>
    <col min="3614" max="3614" width="3.125" style="1"/>
    <col min="3615" max="3615" width="3.5" style="1" bestFit="1" customWidth="1"/>
    <col min="3616" max="3842" width="3.125" style="1"/>
    <col min="3843" max="3843" width="3.5" style="1" bestFit="1" customWidth="1"/>
    <col min="3844" max="3846" width="3.125" style="1"/>
    <col min="3847" max="3847" width="3.5" style="1" bestFit="1" customWidth="1"/>
    <col min="3848" max="3848" width="3.125" style="1"/>
    <col min="3849" max="3849" width="4.5" style="1" bestFit="1" customWidth="1"/>
    <col min="3850" max="3850" width="3.125" style="1"/>
    <col min="3851" max="3851" width="3.5" style="1" bestFit="1" customWidth="1"/>
    <col min="3852" max="3853" width="3.125" style="1"/>
    <col min="3854" max="3854" width="3.5" style="1" bestFit="1" customWidth="1"/>
    <col min="3855" max="3855" width="3.125" style="1"/>
    <col min="3856" max="3856" width="3.25" style="1" bestFit="1" customWidth="1"/>
    <col min="3857" max="3858" width="3.125" style="1"/>
    <col min="3859" max="3859" width="3.5" style="1" bestFit="1" customWidth="1"/>
    <col min="3860" max="3860" width="3.125" style="1"/>
    <col min="3861" max="3861" width="3.25" style="1" bestFit="1" customWidth="1"/>
    <col min="3862" max="3862" width="3.125" style="1"/>
    <col min="3863" max="3863" width="3.25" style="1" bestFit="1" customWidth="1"/>
    <col min="3864" max="3864" width="3.125" style="1"/>
    <col min="3865" max="3865" width="3.5" style="1" bestFit="1" customWidth="1"/>
    <col min="3866" max="3866" width="3.125" style="1"/>
    <col min="3867" max="3867" width="3.5" style="1" bestFit="1" customWidth="1"/>
    <col min="3868" max="3868" width="3.125" style="1"/>
    <col min="3869" max="3869" width="4.5" style="1" bestFit="1" customWidth="1"/>
    <col min="3870" max="3870" width="3.125" style="1"/>
    <col min="3871" max="3871" width="3.5" style="1" bestFit="1" customWidth="1"/>
    <col min="3872" max="4098" width="3.125" style="1"/>
    <col min="4099" max="4099" width="3.5" style="1" bestFit="1" customWidth="1"/>
    <col min="4100" max="4102" width="3.125" style="1"/>
    <col min="4103" max="4103" width="3.5" style="1" bestFit="1" customWidth="1"/>
    <col min="4104" max="4104" width="3.125" style="1"/>
    <col min="4105" max="4105" width="4.5" style="1" bestFit="1" customWidth="1"/>
    <col min="4106" max="4106" width="3.125" style="1"/>
    <col min="4107" max="4107" width="3.5" style="1" bestFit="1" customWidth="1"/>
    <col min="4108" max="4109" width="3.125" style="1"/>
    <col min="4110" max="4110" width="3.5" style="1" bestFit="1" customWidth="1"/>
    <col min="4111" max="4111" width="3.125" style="1"/>
    <col min="4112" max="4112" width="3.25" style="1" bestFit="1" customWidth="1"/>
    <col min="4113" max="4114" width="3.125" style="1"/>
    <col min="4115" max="4115" width="3.5" style="1" bestFit="1" customWidth="1"/>
    <col min="4116" max="4116" width="3.125" style="1"/>
    <col min="4117" max="4117" width="3.25" style="1" bestFit="1" customWidth="1"/>
    <col min="4118" max="4118" width="3.125" style="1"/>
    <col min="4119" max="4119" width="3.25" style="1" bestFit="1" customWidth="1"/>
    <col min="4120" max="4120" width="3.125" style="1"/>
    <col min="4121" max="4121" width="3.5" style="1" bestFit="1" customWidth="1"/>
    <col min="4122" max="4122" width="3.125" style="1"/>
    <col min="4123" max="4123" width="3.5" style="1" bestFit="1" customWidth="1"/>
    <col min="4124" max="4124" width="3.125" style="1"/>
    <col min="4125" max="4125" width="4.5" style="1" bestFit="1" customWidth="1"/>
    <col min="4126" max="4126" width="3.125" style="1"/>
    <col min="4127" max="4127" width="3.5" style="1" bestFit="1" customWidth="1"/>
    <col min="4128" max="4354" width="3.125" style="1"/>
    <col min="4355" max="4355" width="3.5" style="1" bestFit="1" customWidth="1"/>
    <col min="4356" max="4358" width="3.125" style="1"/>
    <col min="4359" max="4359" width="3.5" style="1" bestFit="1" customWidth="1"/>
    <col min="4360" max="4360" width="3.125" style="1"/>
    <col min="4361" max="4361" width="4.5" style="1" bestFit="1" customWidth="1"/>
    <col min="4362" max="4362" width="3.125" style="1"/>
    <col min="4363" max="4363" width="3.5" style="1" bestFit="1" customWidth="1"/>
    <col min="4364" max="4365" width="3.125" style="1"/>
    <col min="4366" max="4366" width="3.5" style="1" bestFit="1" customWidth="1"/>
    <col min="4367" max="4367" width="3.125" style="1"/>
    <col min="4368" max="4368" width="3.25" style="1" bestFit="1" customWidth="1"/>
    <col min="4369" max="4370" width="3.125" style="1"/>
    <col min="4371" max="4371" width="3.5" style="1" bestFit="1" customWidth="1"/>
    <col min="4372" max="4372" width="3.125" style="1"/>
    <col min="4373" max="4373" width="3.25" style="1" bestFit="1" customWidth="1"/>
    <col min="4374" max="4374" width="3.125" style="1"/>
    <col min="4375" max="4375" width="3.25" style="1" bestFit="1" customWidth="1"/>
    <col min="4376" max="4376" width="3.125" style="1"/>
    <col min="4377" max="4377" width="3.5" style="1" bestFit="1" customWidth="1"/>
    <col min="4378" max="4378" width="3.125" style="1"/>
    <col min="4379" max="4379" width="3.5" style="1" bestFit="1" customWidth="1"/>
    <col min="4380" max="4380" width="3.125" style="1"/>
    <col min="4381" max="4381" width="4.5" style="1" bestFit="1" customWidth="1"/>
    <col min="4382" max="4382" width="3.125" style="1"/>
    <col min="4383" max="4383" width="3.5" style="1" bestFit="1" customWidth="1"/>
    <col min="4384" max="4610" width="3.125" style="1"/>
    <col min="4611" max="4611" width="3.5" style="1" bestFit="1" customWidth="1"/>
    <col min="4612" max="4614" width="3.125" style="1"/>
    <col min="4615" max="4615" width="3.5" style="1" bestFit="1" customWidth="1"/>
    <col min="4616" max="4616" width="3.125" style="1"/>
    <col min="4617" max="4617" width="4.5" style="1" bestFit="1" customWidth="1"/>
    <col min="4618" max="4618" width="3.125" style="1"/>
    <col min="4619" max="4619" width="3.5" style="1" bestFit="1" customWidth="1"/>
    <col min="4620" max="4621" width="3.125" style="1"/>
    <col min="4622" max="4622" width="3.5" style="1" bestFit="1" customWidth="1"/>
    <col min="4623" max="4623" width="3.125" style="1"/>
    <col min="4624" max="4624" width="3.25" style="1" bestFit="1" customWidth="1"/>
    <col min="4625" max="4626" width="3.125" style="1"/>
    <col min="4627" max="4627" width="3.5" style="1" bestFit="1" customWidth="1"/>
    <col min="4628" max="4628" width="3.125" style="1"/>
    <col min="4629" max="4629" width="3.25" style="1" bestFit="1" customWidth="1"/>
    <col min="4630" max="4630" width="3.125" style="1"/>
    <col min="4631" max="4631" width="3.25" style="1" bestFit="1" customWidth="1"/>
    <col min="4632" max="4632" width="3.125" style="1"/>
    <col min="4633" max="4633" width="3.5" style="1" bestFit="1" customWidth="1"/>
    <col min="4634" max="4634" width="3.125" style="1"/>
    <col min="4635" max="4635" width="3.5" style="1" bestFit="1" customWidth="1"/>
    <col min="4636" max="4636" width="3.125" style="1"/>
    <col min="4637" max="4637" width="4.5" style="1" bestFit="1" customWidth="1"/>
    <col min="4638" max="4638" width="3.125" style="1"/>
    <col min="4639" max="4639" width="3.5" style="1" bestFit="1" customWidth="1"/>
    <col min="4640" max="4866" width="3.125" style="1"/>
    <col min="4867" max="4867" width="3.5" style="1" bestFit="1" customWidth="1"/>
    <col min="4868" max="4870" width="3.125" style="1"/>
    <col min="4871" max="4871" width="3.5" style="1" bestFit="1" customWidth="1"/>
    <col min="4872" max="4872" width="3.125" style="1"/>
    <col min="4873" max="4873" width="4.5" style="1" bestFit="1" customWidth="1"/>
    <col min="4874" max="4874" width="3.125" style="1"/>
    <col min="4875" max="4875" width="3.5" style="1" bestFit="1" customWidth="1"/>
    <col min="4876" max="4877" width="3.125" style="1"/>
    <col min="4878" max="4878" width="3.5" style="1" bestFit="1" customWidth="1"/>
    <col min="4879" max="4879" width="3.125" style="1"/>
    <col min="4880" max="4880" width="3.25" style="1" bestFit="1" customWidth="1"/>
    <col min="4881" max="4882" width="3.125" style="1"/>
    <col min="4883" max="4883" width="3.5" style="1" bestFit="1" customWidth="1"/>
    <col min="4884" max="4884" width="3.125" style="1"/>
    <col min="4885" max="4885" width="3.25" style="1" bestFit="1" customWidth="1"/>
    <col min="4886" max="4886" width="3.125" style="1"/>
    <col min="4887" max="4887" width="3.25" style="1" bestFit="1" customWidth="1"/>
    <col min="4888" max="4888" width="3.125" style="1"/>
    <col min="4889" max="4889" width="3.5" style="1" bestFit="1" customWidth="1"/>
    <col min="4890" max="4890" width="3.125" style="1"/>
    <col min="4891" max="4891" width="3.5" style="1" bestFit="1" customWidth="1"/>
    <col min="4892" max="4892" width="3.125" style="1"/>
    <col min="4893" max="4893" width="4.5" style="1" bestFit="1" customWidth="1"/>
    <col min="4894" max="4894" width="3.125" style="1"/>
    <col min="4895" max="4895" width="3.5" style="1" bestFit="1" customWidth="1"/>
    <col min="4896" max="5122" width="3.125" style="1"/>
    <col min="5123" max="5123" width="3.5" style="1" bestFit="1" customWidth="1"/>
    <col min="5124" max="5126" width="3.125" style="1"/>
    <col min="5127" max="5127" width="3.5" style="1" bestFit="1" customWidth="1"/>
    <col min="5128" max="5128" width="3.125" style="1"/>
    <col min="5129" max="5129" width="4.5" style="1" bestFit="1" customWidth="1"/>
    <col min="5130" max="5130" width="3.125" style="1"/>
    <col min="5131" max="5131" width="3.5" style="1" bestFit="1" customWidth="1"/>
    <col min="5132" max="5133" width="3.125" style="1"/>
    <col min="5134" max="5134" width="3.5" style="1" bestFit="1" customWidth="1"/>
    <col min="5135" max="5135" width="3.125" style="1"/>
    <col min="5136" max="5136" width="3.25" style="1" bestFit="1" customWidth="1"/>
    <col min="5137" max="5138" width="3.125" style="1"/>
    <col min="5139" max="5139" width="3.5" style="1" bestFit="1" customWidth="1"/>
    <col min="5140" max="5140" width="3.125" style="1"/>
    <col min="5141" max="5141" width="3.25" style="1" bestFit="1" customWidth="1"/>
    <col min="5142" max="5142" width="3.125" style="1"/>
    <col min="5143" max="5143" width="3.25" style="1" bestFit="1" customWidth="1"/>
    <col min="5144" max="5144" width="3.125" style="1"/>
    <col min="5145" max="5145" width="3.5" style="1" bestFit="1" customWidth="1"/>
    <col min="5146" max="5146" width="3.125" style="1"/>
    <col min="5147" max="5147" width="3.5" style="1" bestFit="1" customWidth="1"/>
    <col min="5148" max="5148" width="3.125" style="1"/>
    <col min="5149" max="5149" width="4.5" style="1" bestFit="1" customWidth="1"/>
    <col min="5150" max="5150" width="3.125" style="1"/>
    <col min="5151" max="5151" width="3.5" style="1" bestFit="1" customWidth="1"/>
    <col min="5152" max="5378" width="3.125" style="1"/>
    <col min="5379" max="5379" width="3.5" style="1" bestFit="1" customWidth="1"/>
    <col min="5380" max="5382" width="3.125" style="1"/>
    <col min="5383" max="5383" width="3.5" style="1" bestFit="1" customWidth="1"/>
    <col min="5384" max="5384" width="3.125" style="1"/>
    <col min="5385" max="5385" width="4.5" style="1" bestFit="1" customWidth="1"/>
    <col min="5386" max="5386" width="3.125" style="1"/>
    <col min="5387" max="5387" width="3.5" style="1" bestFit="1" customWidth="1"/>
    <col min="5388" max="5389" width="3.125" style="1"/>
    <col min="5390" max="5390" width="3.5" style="1" bestFit="1" customWidth="1"/>
    <col min="5391" max="5391" width="3.125" style="1"/>
    <col min="5392" max="5392" width="3.25" style="1" bestFit="1" customWidth="1"/>
    <col min="5393" max="5394" width="3.125" style="1"/>
    <col min="5395" max="5395" width="3.5" style="1" bestFit="1" customWidth="1"/>
    <col min="5396" max="5396" width="3.125" style="1"/>
    <col min="5397" max="5397" width="3.25" style="1" bestFit="1" customWidth="1"/>
    <col min="5398" max="5398" width="3.125" style="1"/>
    <col min="5399" max="5399" width="3.25" style="1" bestFit="1" customWidth="1"/>
    <col min="5400" max="5400" width="3.125" style="1"/>
    <col min="5401" max="5401" width="3.5" style="1" bestFit="1" customWidth="1"/>
    <col min="5402" max="5402" width="3.125" style="1"/>
    <col min="5403" max="5403" width="3.5" style="1" bestFit="1" customWidth="1"/>
    <col min="5404" max="5404" width="3.125" style="1"/>
    <col min="5405" max="5405" width="4.5" style="1" bestFit="1" customWidth="1"/>
    <col min="5406" max="5406" width="3.125" style="1"/>
    <col min="5407" max="5407" width="3.5" style="1" bestFit="1" customWidth="1"/>
    <col min="5408" max="5634" width="3.125" style="1"/>
    <col min="5635" max="5635" width="3.5" style="1" bestFit="1" customWidth="1"/>
    <col min="5636" max="5638" width="3.125" style="1"/>
    <col min="5639" max="5639" width="3.5" style="1" bestFit="1" customWidth="1"/>
    <col min="5640" max="5640" width="3.125" style="1"/>
    <col min="5641" max="5641" width="4.5" style="1" bestFit="1" customWidth="1"/>
    <col min="5642" max="5642" width="3.125" style="1"/>
    <col min="5643" max="5643" width="3.5" style="1" bestFit="1" customWidth="1"/>
    <col min="5644" max="5645" width="3.125" style="1"/>
    <col min="5646" max="5646" width="3.5" style="1" bestFit="1" customWidth="1"/>
    <col min="5647" max="5647" width="3.125" style="1"/>
    <col min="5648" max="5648" width="3.25" style="1" bestFit="1" customWidth="1"/>
    <col min="5649" max="5650" width="3.125" style="1"/>
    <col min="5651" max="5651" width="3.5" style="1" bestFit="1" customWidth="1"/>
    <col min="5652" max="5652" width="3.125" style="1"/>
    <col min="5653" max="5653" width="3.25" style="1" bestFit="1" customWidth="1"/>
    <col min="5654" max="5654" width="3.125" style="1"/>
    <col min="5655" max="5655" width="3.25" style="1" bestFit="1" customWidth="1"/>
    <col min="5656" max="5656" width="3.125" style="1"/>
    <col min="5657" max="5657" width="3.5" style="1" bestFit="1" customWidth="1"/>
    <col min="5658" max="5658" width="3.125" style="1"/>
    <col min="5659" max="5659" width="3.5" style="1" bestFit="1" customWidth="1"/>
    <col min="5660" max="5660" width="3.125" style="1"/>
    <col min="5661" max="5661" width="4.5" style="1" bestFit="1" customWidth="1"/>
    <col min="5662" max="5662" width="3.125" style="1"/>
    <col min="5663" max="5663" width="3.5" style="1" bestFit="1" customWidth="1"/>
    <col min="5664" max="5890" width="3.125" style="1"/>
    <col min="5891" max="5891" width="3.5" style="1" bestFit="1" customWidth="1"/>
    <col min="5892" max="5894" width="3.125" style="1"/>
    <col min="5895" max="5895" width="3.5" style="1" bestFit="1" customWidth="1"/>
    <col min="5896" max="5896" width="3.125" style="1"/>
    <col min="5897" max="5897" width="4.5" style="1" bestFit="1" customWidth="1"/>
    <col min="5898" max="5898" width="3.125" style="1"/>
    <col min="5899" max="5899" width="3.5" style="1" bestFit="1" customWidth="1"/>
    <col min="5900" max="5901" width="3.125" style="1"/>
    <col min="5902" max="5902" width="3.5" style="1" bestFit="1" customWidth="1"/>
    <col min="5903" max="5903" width="3.125" style="1"/>
    <col min="5904" max="5904" width="3.25" style="1" bestFit="1" customWidth="1"/>
    <col min="5905" max="5906" width="3.125" style="1"/>
    <col min="5907" max="5907" width="3.5" style="1" bestFit="1" customWidth="1"/>
    <col min="5908" max="5908" width="3.125" style="1"/>
    <col min="5909" max="5909" width="3.25" style="1" bestFit="1" customWidth="1"/>
    <col min="5910" max="5910" width="3.125" style="1"/>
    <col min="5911" max="5911" width="3.25" style="1" bestFit="1" customWidth="1"/>
    <col min="5912" max="5912" width="3.125" style="1"/>
    <col min="5913" max="5913" width="3.5" style="1" bestFit="1" customWidth="1"/>
    <col min="5914" max="5914" width="3.125" style="1"/>
    <col min="5915" max="5915" width="3.5" style="1" bestFit="1" customWidth="1"/>
    <col min="5916" max="5916" width="3.125" style="1"/>
    <col min="5917" max="5917" width="4.5" style="1" bestFit="1" customWidth="1"/>
    <col min="5918" max="5918" width="3.125" style="1"/>
    <col min="5919" max="5919" width="3.5" style="1" bestFit="1" customWidth="1"/>
    <col min="5920" max="6146" width="3.125" style="1"/>
    <col min="6147" max="6147" width="3.5" style="1" bestFit="1" customWidth="1"/>
    <col min="6148" max="6150" width="3.125" style="1"/>
    <col min="6151" max="6151" width="3.5" style="1" bestFit="1" customWidth="1"/>
    <col min="6152" max="6152" width="3.125" style="1"/>
    <col min="6153" max="6153" width="4.5" style="1" bestFit="1" customWidth="1"/>
    <col min="6154" max="6154" width="3.125" style="1"/>
    <col min="6155" max="6155" width="3.5" style="1" bestFit="1" customWidth="1"/>
    <col min="6156" max="6157" width="3.125" style="1"/>
    <col min="6158" max="6158" width="3.5" style="1" bestFit="1" customWidth="1"/>
    <col min="6159" max="6159" width="3.125" style="1"/>
    <col min="6160" max="6160" width="3.25" style="1" bestFit="1" customWidth="1"/>
    <col min="6161" max="6162" width="3.125" style="1"/>
    <col min="6163" max="6163" width="3.5" style="1" bestFit="1" customWidth="1"/>
    <col min="6164" max="6164" width="3.125" style="1"/>
    <col min="6165" max="6165" width="3.25" style="1" bestFit="1" customWidth="1"/>
    <col min="6166" max="6166" width="3.125" style="1"/>
    <col min="6167" max="6167" width="3.25" style="1" bestFit="1" customWidth="1"/>
    <col min="6168" max="6168" width="3.125" style="1"/>
    <col min="6169" max="6169" width="3.5" style="1" bestFit="1" customWidth="1"/>
    <col min="6170" max="6170" width="3.125" style="1"/>
    <col min="6171" max="6171" width="3.5" style="1" bestFit="1" customWidth="1"/>
    <col min="6172" max="6172" width="3.125" style="1"/>
    <col min="6173" max="6173" width="4.5" style="1" bestFit="1" customWidth="1"/>
    <col min="6174" max="6174" width="3.125" style="1"/>
    <col min="6175" max="6175" width="3.5" style="1" bestFit="1" customWidth="1"/>
    <col min="6176" max="6402" width="3.125" style="1"/>
    <col min="6403" max="6403" width="3.5" style="1" bestFit="1" customWidth="1"/>
    <col min="6404" max="6406" width="3.125" style="1"/>
    <col min="6407" max="6407" width="3.5" style="1" bestFit="1" customWidth="1"/>
    <col min="6408" max="6408" width="3.125" style="1"/>
    <col min="6409" max="6409" width="4.5" style="1" bestFit="1" customWidth="1"/>
    <col min="6410" max="6410" width="3.125" style="1"/>
    <col min="6411" max="6411" width="3.5" style="1" bestFit="1" customWidth="1"/>
    <col min="6412" max="6413" width="3.125" style="1"/>
    <col min="6414" max="6414" width="3.5" style="1" bestFit="1" customWidth="1"/>
    <col min="6415" max="6415" width="3.125" style="1"/>
    <col min="6416" max="6416" width="3.25" style="1" bestFit="1" customWidth="1"/>
    <col min="6417" max="6418" width="3.125" style="1"/>
    <col min="6419" max="6419" width="3.5" style="1" bestFit="1" customWidth="1"/>
    <col min="6420" max="6420" width="3.125" style="1"/>
    <col min="6421" max="6421" width="3.25" style="1" bestFit="1" customWidth="1"/>
    <col min="6422" max="6422" width="3.125" style="1"/>
    <col min="6423" max="6423" width="3.25" style="1" bestFit="1" customWidth="1"/>
    <col min="6424" max="6424" width="3.125" style="1"/>
    <col min="6425" max="6425" width="3.5" style="1" bestFit="1" customWidth="1"/>
    <col min="6426" max="6426" width="3.125" style="1"/>
    <col min="6427" max="6427" width="3.5" style="1" bestFit="1" customWidth="1"/>
    <col min="6428" max="6428" width="3.125" style="1"/>
    <col min="6429" max="6429" width="4.5" style="1" bestFit="1" customWidth="1"/>
    <col min="6430" max="6430" width="3.125" style="1"/>
    <col min="6431" max="6431" width="3.5" style="1" bestFit="1" customWidth="1"/>
    <col min="6432" max="6658" width="3.125" style="1"/>
    <col min="6659" max="6659" width="3.5" style="1" bestFit="1" customWidth="1"/>
    <col min="6660" max="6662" width="3.125" style="1"/>
    <col min="6663" max="6663" width="3.5" style="1" bestFit="1" customWidth="1"/>
    <col min="6664" max="6664" width="3.125" style="1"/>
    <col min="6665" max="6665" width="4.5" style="1" bestFit="1" customWidth="1"/>
    <col min="6666" max="6666" width="3.125" style="1"/>
    <col min="6667" max="6667" width="3.5" style="1" bestFit="1" customWidth="1"/>
    <col min="6668" max="6669" width="3.125" style="1"/>
    <col min="6670" max="6670" width="3.5" style="1" bestFit="1" customWidth="1"/>
    <col min="6671" max="6671" width="3.125" style="1"/>
    <col min="6672" max="6672" width="3.25" style="1" bestFit="1" customWidth="1"/>
    <col min="6673" max="6674" width="3.125" style="1"/>
    <col min="6675" max="6675" width="3.5" style="1" bestFit="1" customWidth="1"/>
    <col min="6676" max="6676" width="3.125" style="1"/>
    <col min="6677" max="6677" width="3.25" style="1" bestFit="1" customWidth="1"/>
    <col min="6678" max="6678" width="3.125" style="1"/>
    <col min="6679" max="6679" width="3.25" style="1" bestFit="1" customWidth="1"/>
    <col min="6680" max="6680" width="3.125" style="1"/>
    <col min="6681" max="6681" width="3.5" style="1" bestFit="1" customWidth="1"/>
    <col min="6682" max="6682" width="3.125" style="1"/>
    <col min="6683" max="6683" width="3.5" style="1" bestFit="1" customWidth="1"/>
    <col min="6684" max="6684" width="3.125" style="1"/>
    <col min="6685" max="6685" width="4.5" style="1" bestFit="1" customWidth="1"/>
    <col min="6686" max="6686" width="3.125" style="1"/>
    <col min="6687" max="6687" width="3.5" style="1" bestFit="1" customWidth="1"/>
    <col min="6688" max="6914" width="3.125" style="1"/>
    <col min="6915" max="6915" width="3.5" style="1" bestFit="1" customWidth="1"/>
    <col min="6916" max="6918" width="3.125" style="1"/>
    <col min="6919" max="6919" width="3.5" style="1" bestFit="1" customWidth="1"/>
    <col min="6920" max="6920" width="3.125" style="1"/>
    <col min="6921" max="6921" width="4.5" style="1" bestFit="1" customWidth="1"/>
    <col min="6922" max="6922" width="3.125" style="1"/>
    <col min="6923" max="6923" width="3.5" style="1" bestFit="1" customWidth="1"/>
    <col min="6924" max="6925" width="3.125" style="1"/>
    <col min="6926" max="6926" width="3.5" style="1" bestFit="1" customWidth="1"/>
    <col min="6927" max="6927" width="3.125" style="1"/>
    <col min="6928" max="6928" width="3.25" style="1" bestFit="1" customWidth="1"/>
    <col min="6929" max="6930" width="3.125" style="1"/>
    <col min="6931" max="6931" width="3.5" style="1" bestFit="1" customWidth="1"/>
    <col min="6932" max="6932" width="3.125" style="1"/>
    <col min="6933" max="6933" width="3.25" style="1" bestFit="1" customWidth="1"/>
    <col min="6934" max="6934" width="3.125" style="1"/>
    <col min="6935" max="6935" width="3.25" style="1" bestFit="1" customWidth="1"/>
    <col min="6936" max="6936" width="3.125" style="1"/>
    <col min="6937" max="6937" width="3.5" style="1" bestFit="1" customWidth="1"/>
    <col min="6938" max="6938" width="3.125" style="1"/>
    <col min="6939" max="6939" width="3.5" style="1" bestFit="1" customWidth="1"/>
    <col min="6940" max="6940" width="3.125" style="1"/>
    <col min="6941" max="6941" width="4.5" style="1" bestFit="1" customWidth="1"/>
    <col min="6942" max="6942" width="3.125" style="1"/>
    <col min="6943" max="6943" width="3.5" style="1" bestFit="1" customWidth="1"/>
    <col min="6944" max="7170" width="3.125" style="1"/>
    <col min="7171" max="7171" width="3.5" style="1" bestFit="1" customWidth="1"/>
    <col min="7172" max="7174" width="3.125" style="1"/>
    <col min="7175" max="7175" width="3.5" style="1" bestFit="1" customWidth="1"/>
    <col min="7176" max="7176" width="3.125" style="1"/>
    <col min="7177" max="7177" width="4.5" style="1" bestFit="1" customWidth="1"/>
    <col min="7178" max="7178" width="3.125" style="1"/>
    <col min="7179" max="7179" width="3.5" style="1" bestFit="1" customWidth="1"/>
    <col min="7180" max="7181" width="3.125" style="1"/>
    <col min="7182" max="7182" width="3.5" style="1" bestFit="1" customWidth="1"/>
    <col min="7183" max="7183" width="3.125" style="1"/>
    <col min="7184" max="7184" width="3.25" style="1" bestFit="1" customWidth="1"/>
    <col min="7185" max="7186" width="3.125" style="1"/>
    <col min="7187" max="7187" width="3.5" style="1" bestFit="1" customWidth="1"/>
    <col min="7188" max="7188" width="3.125" style="1"/>
    <col min="7189" max="7189" width="3.25" style="1" bestFit="1" customWidth="1"/>
    <col min="7190" max="7190" width="3.125" style="1"/>
    <col min="7191" max="7191" width="3.25" style="1" bestFit="1" customWidth="1"/>
    <col min="7192" max="7192" width="3.125" style="1"/>
    <col min="7193" max="7193" width="3.5" style="1" bestFit="1" customWidth="1"/>
    <col min="7194" max="7194" width="3.125" style="1"/>
    <col min="7195" max="7195" width="3.5" style="1" bestFit="1" customWidth="1"/>
    <col min="7196" max="7196" width="3.125" style="1"/>
    <col min="7197" max="7197" width="4.5" style="1" bestFit="1" customWidth="1"/>
    <col min="7198" max="7198" width="3.125" style="1"/>
    <col min="7199" max="7199" width="3.5" style="1" bestFit="1" customWidth="1"/>
    <col min="7200" max="7426" width="3.125" style="1"/>
    <col min="7427" max="7427" width="3.5" style="1" bestFit="1" customWidth="1"/>
    <col min="7428" max="7430" width="3.125" style="1"/>
    <col min="7431" max="7431" width="3.5" style="1" bestFit="1" customWidth="1"/>
    <col min="7432" max="7432" width="3.125" style="1"/>
    <col min="7433" max="7433" width="4.5" style="1" bestFit="1" customWidth="1"/>
    <col min="7434" max="7434" width="3.125" style="1"/>
    <col min="7435" max="7435" width="3.5" style="1" bestFit="1" customWidth="1"/>
    <col min="7436" max="7437" width="3.125" style="1"/>
    <col min="7438" max="7438" width="3.5" style="1" bestFit="1" customWidth="1"/>
    <col min="7439" max="7439" width="3.125" style="1"/>
    <col min="7440" max="7440" width="3.25" style="1" bestFit="1" customWidth="1"/>
    <col min="7441" max="7442" width="3.125" style="1"/>
    <col min="7443" max="7443" width="3.5" style="1" bestFit="1" customWidth="1"/>
    <col min="7444" max="7444" width="3.125" style="1"/>
    <col min="7445" max="7445" width="3.25" style="1" bestFit="1" customWidth="1"/>
    <col min="7446" max="7446" width="3.125" style="1"/>
    <col min="7447" max="7447" width="3.25" style="1" bestFit="1" customWidth="1"/>
    <col min="7448" max="7448" width="3.125" style="1"/>
    <col min="7449" max="7449" width="3.5" style="1" bestFit="1" customWidth="1"/>
    <col min="7450" max="7450" width="3.125" style="1"/>
    <col min="7451" max="7451" width="3.5" style="1" bestFit="1" customWidth="1"/>
    <col min="7452" max="7452" width="3.125" style="1"/>
    <col min="7453" max="7453" width="4.5" style="1" bestFit="1" customWidth="1"/>
    <col min="7454" max="7454" width="3.125" style="1"/>
    <col min="7455" max="7455" width="3.5" style="1" bestFit="1" customWidth="1"/>
    <col min="7456" max="7682" width="3.125" style="1"/>
    <col min="7683" max="7683" width="3.5" style="1" bestFit="1" customWidth="1"/>
    <col min="7684" max="7686" width="3.125" style="1"/>
    <col min="7687" max="7687" width="3.5" style="1" bestFit="1" customWidth="1"/>
    <col min="7688" max="7688" width="3.125" style="1"/>
    <col min="7689" max="7689" width="4.5" style="1" bestFit="1" customWidth="1"/>
    <col min="7690" max="7690" width="3.125" style="1"/>
    <col min="7691" max="7691" width="3.5" style="1" bestFit="1" customWidth="1"/>
    <col min="7692" max="7693" width="3.125" style="1"/>
    <col min="7694" max="7694" width="3.5" style="1" bestFit="1" customWidth="1"/>
    <col min="7695" max="7695" width="3.125" style="1"/>
    <col min="7696" max="7696" width="3.25" style="1" bestFit="1" customWidth="1"/>
    <col min="7697" max="7698" width="3.125" style="1"/>
    <col min="7699" max="7699" width="3.5" style="1" bestFit="1" customWidth="1"/>
    <col min="7700" max="7700" width="3.125" style="1"/>
    <col min="7701" max="7701" width="3.25" style="1" bestFit="1" customWidth="1"/>
    <col min="7702" max="7702" width="3.125" style="1"/>
    <col min="7703" max="7703" width="3.25" style="1" bestFit="1" customWidth="1"/>
    <col min="7704" max="7704" width="3.125" style="1"/>
    <col min="7705" max="7705" width="3.5" style="1" bestFit="1" customWidth="1"/>
    <col min="7706" max="7706" width="3.125" style="1"/>
    <col min="7707" max="7707" width="3.5" style="1" bestFit="1" customWidth="1"/>
    <col min="7708" max="7708" width="3.125" style="1"/>
    <col min="7709" max="7709" width="4.5" style="1" bestFit="1" customWidth="1"/>
    <col min="7710" max="7710" width="3.125" style="1"/>
    <col min="7711" max="7711" width="3.5" style="1" bestFit="1" customWidth="1"/>
    <col min="7712" max="7938" width="3.125" style="1"/>
    <col min="7939" max="7939" width="3.5" style="1" bestFit="1" customWidth="1"/>
    <col min="7940" max="7942" width="3.125" style="1"/>
    <col min="7943" max="7943" width="3.5" style="1" bestFit="1" customWidth="1"/>
    <col min="7944" max="7944" width="3.125" style="1"/>
    <col min="7945" max="7945" width="4.5" style="1" bestFit="1" customWidth="1"/>
    <col min="7946" max="7946" width="3.125" style="1"/>
    <col min="7947" max="7947" width="3.5" style="1" bestFit="1" customWidth="1"/>
    <col min="7948" max="7949" width="3.125" style="1"/>
    <col min="7950" max="7950" width="3.5" style="1" bestFit="1" customWidth="1"/>
    <col min="7951" max="7951" width="3.125" style="1"/>
    <col min="7952" max="7952" width="3.25" style="1" bestFit="1" customWidth="1"/>
    <col min="7953" max="7954" width="3.125" style="1"/>
    <col min="7955" max="7955" width="3.5" style="1" bestFit="1" customWidth="1"/>
    <col min="7956" max="7956" width="3.125" style="1"/>
    <col min="7957" max="7957" width="3.25" style="1" bestFit="1" customWidth="1"/>
    <col min="7958" max="7958" width="3.125" style="1"/>
    <col min="7959" max="7959" width="3.25" style="1" bestFit="1" customWidth="1"/>
    <col min="7960" max="7960" width="3.125" style="1"/>
    <col min="7961" max="7961" width="3.5" style="1" bestFit="1" customWidth="1"/>
    <col min="7962" max="7962" width="3.125" style="1"/>
    <col min="7963" max="7963" width="3.5" style="1" bestFit="1" customWidth="1"/>
    <col min="7964" max="7964" width="3.125" style="1"/>
    <col min="7965" max="7965" width="4.5" style="1" bestFit="1" customWidth="1"/>
    <col min="7966" max="7966" width="3.125" style="1"/>
    <col min="7967" max="7967" width="3.5" style="1" bestFit="1" customWidth="1"/>
    <col min="7968" max="8194" width="3.125" style="1"/>
    <col min="8195" max="8195" width="3.5" style="1" bestFit="1" customWidth="1"/>
    <col min="8196" max="8198" width="3.125" style="1"/>
    <col min="8199" max="8199" width="3.5" style="1" bestFit="1" customWidth="1"/>
    <col min="8200" max="8200" width="3.125" style="1"/>
    <col min="8201" max="8201" width="4.5" style="1" bestFit="1" customWidth="1"/>
    <col min="8202" max="8202" width="3.125" style="1"/>
    <col min="8203" max="8203" width="3.5" style="1" bestFit="1" customWidth="1"/>
    <col min="8204" max="8205" width="3.125" style="1"/>
    <col min="8206" max="8206" width="3.5" style="1" bestFit="1" customWidth="1"/>
    <col min="8207" max="8207" width="3.125" style="1"/>
    <col min="8208" max="8208" width="3.25" style="1" bestFit="1" customWidth="1"/>
    <col min="8209" max="8210" width="3.125" style="1"/>
    <col min="8211" max="8211" width="3.5" style="1" bestFit="1" customWidth="1"/>
    <col min="8212" max="8212" width="3.125" style="1"/>
    <col min="8213" max="8213" width="3.25" style="1" bestFit="1" customWidth="1"/>
    <col min="8214" max="8214" width="3.125" style="1"/>
    <col min="8215" max="8215" width="3.25" style="1" bestFit="1" customWidth="1"/>
    <col min="8216" max="8216" width="3.125" style="1"/>
    <col min="8217" max="8217" width="3.5" style="1" bestFit="1" customWidth="1"/>
    <col min="8218" max="8218" width="3.125" style="1"/>
    <col min="8219" max="8219" width="3.5" style="1" bestFit="1" customWidth="1"/>
    <col min="8220" max="8220" width="3.125" style="1"/>
    <col min="8221" max="8221" width="4.5" style="1" bestFit="1" customWidth="1"/>
    <col min="8222" max="8222" width="3.125" style="1"/>
    <col min="8223" max="8223" width="3.5" style="1" bestFit="1" customWidth="1"/>
    <col min="8224" max="8450" width="3.125" style="1"/>
    <col min="8451" max="8451" width="3.5" style="1" bestFit="1" customWidth="1"/>
    <col min="8452" max="8454" width="3.125" style="1"/>
    <col min="8455" max="8455" width="3.5" style="1" bestFit="1" customWidth="1"/>
    <col min="8456" max="8456" width="3.125" style="1"/>
    <col min="8457" max="8457" width="4.5" style="1" bestFit="1" customWidth="1"/>
    <col min="8458" max="8458" width="3.125" style="1"/>
    <col min="8459" max="8459" width="3.5" style="1" bestFit="1" customWidth="1"/>
    <col min="8460" max="8461" width="3.125" style="1"/>
    <col min="8462" max="8462" width="3.5" style="1" bestFit="1" customWidth="1"/>
    <col min="8463" max="8463" width="3.125" style="1"/>
    <col min="8464" max="8464" width="3.25" style="1" bestFit="1" customWidth="1"/>
    <col min="8465" max="8466" width="3.125" style="1"/>
    <col min="8467" max="8467" width="3.5" style="1" bestFit="1" customWidth="1"/>
    <col min="8468" max="8468" width="3.125" style="1"/>
    <col min="8469" max="8469" width="3.25" style="1" bestFit="1" customWidth="1"/>
    <col min="8470" max="8470" width="3.125" style="1"/>
    <col min="8471" max="8471" width="3.25" style="1" bestFit="1" customWidth="1"/>
    <col min="8472" max="8472" width="3.125" style="1"/>
    <col min="8473" max="8473" width="3.5" style="1" bestFit="1" customWidth="1"/>
    <col min="8474" max="8474" width="3.125" style="1"/>
    <col min="8475" max="8475" width="3.5" style="1" bestFit="1" customWidth="1"/>
    <col min="8476" max="8476" width="3.125" style="1"/>
    <col min="8477" max="8477" width="4.5" style="1" bestFit="1" customWidth="1"/>
    <col min="8478" max="8478" width="3.125" style="1"/>
    <col min="8479" max="8479" width="3.5" style="1" bestFit="1" customWidth="1"/>
    <col min="8480" max="8706" width="3.125" style="1"/>
    <col min="8707" max="8707" width="3.5" style="1" bestFit="1" customWidth="1"/>
    <col min="8708" max="8710" width="3.125" style="1"/>
    <col min="8711" max="8711" width="3.5" style="1" bestFit="1" customWidth="1"/>
    <col min="8712" max="8712" width="3.125" style="1"/>
    <col min="8713" max="8713" width="4.5" style="1" bestFit="1" customWidth="1"/>
    <col min="8714" max="8714" width="3.125" style="1"/>
    <col min="8715" max="8715" width="3.5" style="1" bestFit="1" customWidth="1"/>
    <col min="8716" max="8717" width="3.125" style="1"/>
    <col min="8718" max="8718" width="3.5" style="1" bestFit="1" customWidth="1"/>
    <col min="8719" max="8719" width="3.125" style="1"/>
    <col min="8720" max="8720" width="3.25" style="1" bestFit="1" customWidth="1"/>
    <col min="8721" max="8722" width="3.125" style="1"/>
    <col min="8723" max="8723" width="3.5" style="1" bestFit="1" customWidth="1"/>
    <col min="8724" max="8724" width="3.125" style="1"/>
    <col min="8725" max="8725" width="3.25" style="1" bestFit="1" customWidth="1"/>
    <col min="8726" max="8726" width="3.125" style="1"/>
    <col min="8727" max="8727" width="3.25" style="1" bestFit="1" customWidth="1"/>
    <col min="8728" max="8728" width="3.125" style="1"/>
    <col min="8729" max="8729" width="3.5" style="1" bestFit="1" customWidth="1"/>
    <col min="8730" max="8730" width="3.125" style="1"/>
    <col min="8731" max="8731" width="3.5" style="1" bestFit="1" customWidth="1"/>
    <col min="8732" max="8732" width="3.125" style="1"/>
    <col min="8733" max="8733" width="4.5" style="1" bestFit="1" customWidth="1"/>
    <col min="8734" max="8734" width="3.125" style="1"/>
    <col min="8735" max="8735" width="3.5" style="1" bestFit="1" customWidth="1"/>
    <col min="8736" max="8962" width="3.125" style="1"/>
    <col min="8963" max="8963" width="3.5" style="1" bestFit="1" customWidth="1"/>
    <col min="8964" max="8966" width="3.125" style="1"/>
    <col min="8967" max="8967" width="3.5" style="1" bestFit="1" customWidth="1"/>
    <col min="8968" max="8968" width="3.125" style="1"/>
    <col min="8969" max="8969" width="4.5" style="1" bestFit="1" customWidth="1"/>
    <col min="8970" max="8970" width="3.125" style="1"/>
    <col min="8971" max="8971" width="3.5" style="1" bestFit="1" customWidth="1"/>
    <col min="8972" max="8973" width="3.125" style="1"/>
    <col min="8974" max="8974" width="3.5" style="1" bestFit="1" customWidth="1"/>
    <col min="8975" max="8975" width="3.125" style="1"/>
    <col min="8976" max="8976" width="3.25" style="1" bestFit="1" customWidth="1"/>
    <col min="8977" max="8978" width="3.125" style="1"/>
    <col min="8979" max="8979" width="3.5" style="1" bestFit="1" customWidth="1"/>
    <col min="8980" max="8980" width="3.125" style="1"/>
    <col min="8981" max="8981" width="3.25" style="1" bestFit="1" customWidth="1"/>
    <col min="8982" max="8982" width="3.125" style="1"/>
    <col min="8983" max="8983" width="3.25" style="1" bestFit="1" customWidth="1"/>
    <col min="8984" max="8984" width="3.125" style="1"/>
    <col min="8985" max="8985" width="3.5" style="1" bestFit="1" customWidth="1"/>
    <col min="8986" max="8986" width="3.125" style="1"/>
    <col min="8987" max="8987" width="3.5" style="1" bestFit="1" customWidth="1"/>
    <col min="8988" max="8988" width="3.125" style="1"/>
    <col min="8989" max="8989" width="4.5" style="1" bestFit="1" customWidth="1"/>
    <col min="8990" max="8990" width="3.125" style="1"/>
    <col min="8991" max="8991" width="3.5" style="1" bestFit="1" customWidth="1"/>
    <col min="8992" max="9218" width="3.125" style="1"/>
    <col min="9219" max="9219" width="3.5" style="1" bestFit="1" customWidth="1"/>
    <col min="9220" max="9222" width="3.125" style="1"/>
    <col min="9223" max="9223" width="3.5" style="1" bestFit="1" customWidth="1"/>
    <col min="9224" max="9224" width="3.125" style="1"/>
    <col min="9225" max="9225" width="4.5" style="1" bestFit="1" customWidth="1"/>
    <col min="9226" max="9226" width="3.125" style="1"/>
    <col min="9227" max="9227" width="3.5" style="1" bestFit="1" customWidth="1"/>
    <col min="9228" max="9229" width="3.125" style="1"/>
    <col min="9230" max="9230" width="3.5" style="1" bestFit="1" customWidth="1"/>
    <col min="9231" max="9231" width="3.125" style="1"/>
    <col min="9232" max="9232" width="3.25" style="1" bestFit="1" customWidth="1"/>
    <col min="9233" max="9234" width="3.125" style="1"/>
    <col min="9235" max="9235" width="3.5" style="1" bestFit="1" customWidth="1"/>
    <col min="9236" max="9236" width="3.125" style="1"/>
    <col min="9237" max="9237" width="3.25" style="1" bestFit="1" customWidth="1"/>
    <col min="9238" max="9238" width="3.125" style="1"/>
    <col min="9239" max="9239" width="3.25" style="1" bestFit="1" customWidth="1"/>
    <col min="9240" max="9240" width="3.125" style="1"/>
    <col min="9241" max="9241" width="3.5" style="1" bestFit="1" customWidth="1"/>
    <col min="9242" max="9242" width="3.125" style="1"/>
    <col min="9243" max="9243" width="3.5" style="1" bestFit="1" customWidth="1"/>
    <col min="9244" max="9244" width="3.125" style="1"/>
    <col min="9245" max="9245" width="4.5" style="1" bestFit="1" customWidth="1"/>
    <col min="9246" max="9246" width="3.125" style="1"/>
    <col min="9247" max="9247" width="3.5" style="1" bestFit="1" customWidth="1"/>
    <col min="9248" max="9474" width="3.125" style="1"/>
    <col min="9475" max="9475" width="3.5" style="1" bestFit="1" customWidth="1"/>
    <col min="9476" max="9478" width="3.125" style="1"/>
    <col min="9479" max="9479" width="3.5" style="1" bestFit="1" customWidth="1"/>
    <col min="9480" max="9480" width="3.125" style="1"/>
    <col min="9481" max="9481" width="4.5" style="1" bestFit="1" customWidth="1"/>
    <col min="9482" max="9482" width="3.125" style="1"/>
    <col min="9483" max="9483" width="3.5" style="1" bestFit="1" customWidth="1"/>
    <col min="9484" max="9485" width="3.125" style="1"/>
    <col min="9486" max="9486" width="3.5" style="1" bestFit="1" customWidth="1"/>
    <col min="9487" max="9487" width="3.125" style="1"/>
    <col min="9488" max="9488" width="3.25" style="1" bestFit="1" customWidth="1"/>
    <col min="9489" max="9490" width="3.125" style="1"/>
    <col min="9491" max="9491" width="3.5" style="1" bestFit="1" customWidth="1"/>
    <col min="9492" max="9492" width="3.125" style="1"/>
    <col min="9493" max="9493" width="3.25" style="1" bestFit="1" customWidth="1"/>
    <col min="9494" max="9494" width="3.125" style="1"/>
    <col min="9495" max="9495" width="3.25" style="1" bestFit="1" customWidth="1"/>
    <col min="9496" max="9496" width="3.125" style="1"/>
    <col min="9497" max="9497" width="3.5" style="1" bestFit="1" customWidth="1"/>
    <col min="9498" max="9498" width="3.125" style="1"/>
    <col min="9499" max="9499" width="3.5" style="1" bestFit="1" customWidth="1"/>
    <col min="9500" max="9500" width="3.125" style="1"/>
    <col min="9501" max="9501" width="4.5" style="1" bestFit="1" customWidth="1"/>
    <col min="9502" max="9502" width="3.125" style="1"/>
    <col min="9503" max="9503" width="3.5" style="1" bestFit="1" customWidth="1"/>
    <col min="9504" max="9730" width="3.125" style="1"/>
    <col min="9731" max="9731" width="3.5" style="1" bestFit="1" customWidth="1"/>
    <col min="9732" max="9734" width="3.125" style="1"/>
    <col min="9735" max="9735" width="3.5" style="1" bestFit="1" customWidth="1"/>
    <col min="9736" max="9736" width="3.125" style="1"/>
    <col min="9737" max="9737" width="4.5" style="1" bestFit="1" customWidth="1"/>
    <col min="9738" max="9738" width="3.125" style="1"/>
    <col min="9739" max="9739" width="3.5" style="1" bestFit="1" customWidth="1"/>
    <col min="9740" max="9741" width="3.125" style="1"/>
    <col min="9742" max="9742" width="3.5" style="1" bestFit="1" customWidth="1"/>
    <col min="9743" max="9743" width="3.125" style="1"/>
    <col min="9744" max="9744" width="3.25" style="1" bestFit="1" customWidth="1"/>
    <col min="9745" max="9746" width="3.125" style="1"/>
    <col min="9747" max="9747" width="3.5" style="1" bestFit="1" customWidth="1"/>
    <col min="9748" max="9748" width="3.125" style="1"/>
    <col min="9749" max="9749" width="3.25" style="1" bestFit="1" customWidth="1"/>
    <col min="9750" max="9750" width="3.125" style="1"/>
    <col min="9751" max="9751" width="3.25" style="1" bestFit="1" customWidth="1"/>
    <col min="9752" max="9752" width="3.125" style="1"/>
    <col min="9753" max="9753" width="3.5" style="1" bestFit="1" customWidth="1"/>
    <col min="9754" max="9754" width="3.125" style="1"/>
    <col min="9755" max="9755" width="3.5" style="1" bestFit="1" customWidth="1"/>
    <col min="9756" max="9756" width="3.125" style="1"/>
    <col min="9757" max="9757" width="4.5" style="1" bestFit="1" customWidth="1"/>
    <col min="9758" max="9758" width="3.125" style="1"/>
    <col min="9759" max="9759" width="3.5" style="1" bestFit="1" customWidth="1"/>
    <col min="9760" max="9986" width="3.125" style="1"/>
    <col min="9987" max="9987" width="3.5" style="1" bestFit="1" customWidth="1"/>
    <col min="9988" max="9990" width="3.125" style="1"/>
    <col min="9991" max="9991" width="3.5" style="1" bestFit="1" customWidth="1"/>
    <col min="9992" max="9992" width="3.125" style="1"/>
    <col min="9993" max="9993" width="4.5" style="1" bestFit="1" customWidth="1"/>
    <col min="9994" max="9994" width="3.125" style="1"/>
    <col min="9995" max="9995" width="3.5" style="1" bestFit="1" customWidth="1"/>
    <col min="9996" max="9997" width="3.125" style="1"/>
    <col min="9998" max="9998" width="3.5" style="1" bestFit="1" customWidth="1"/>
    <col min="9999" max="9999" width="3.125" style="1"/>
    <col min="10000" max="10000" width="3.25" style="1" bestFit="1" customWidth="1"/>
    <col min="10001" max="10002" width="3.125" style="1"/>
    <col min="10003" max="10003" width="3.5" style="1" bestFit="1" customWidth="1"/>
    <col min="10004" max="10004" width="3.125" style="1"/>
    <col min="10005" max="10005" width="3.25" style="1" bestFit="1" customWidth="1"/>
    <col min="10006" max="10006" width="3.125" style="1"/>
    <col min="10007" max="10007" width="3.25" style="1" bestFit="1" customWidth="1"/>
    <col min="10008" max="10008" width="3.125" style="1"/>
    <col min="10009" max="10009" width="3.5" style="1" bestFit="1" customWidth="1"/>
    <col min="10010" max="10010" width="3.125" style="1"/>
    <col min="10011" max="10011" width="3.5" style="1" bestFit="1" customWidth="1"/>
    <col min="10012" max="10012" width="3.125" style="1"/>
    <col min="10013" max="10013" width="4.5" style="1" bestFit="1" customWidth="1"/>
    <col min="10014" max="10014" width="3.125" style="1"/>
    <col min="10015" max="10015" width="3.5" style="1" bestFit="1" customWidth="1"/>
    <col min="10016" max="10242" width="3.125" style="1"/>
    <col min="10243" max="10243" width="3.5" style="1" bestFit="1" customWidth="1"/>
    <col min="10244" max="10246" width="3.125" style="1"/>
    <col min="10247" max="10247" width="3.5" style="1" bestFit="1" customWidth="1"/>
    <col min="10248" max="10248" width="3.125" style="1"/>
    <col min="10249" max="10249" width="4.5" style="1" bestFit="1" customWidth="1"/>
    <col min="10250" max="10250" width="3.125" style="1"/>
    <col min="10251" max="10251" width="3.5" style="1" bestFit="1" customWidth="1"/>
    <col min="10252" max="10253" width="3.125" style="1"/>
    <col min="10254" max="10254" width="3.5" style="1" bestFit="1" customWidth="1"/>
    <col min="10255" max="10255" width="3.125" style="1"/>
    <col min="10256" max="10256" width="3.25" style="1" bestFit="1" customWidth="1"/>
    <col min="10257" max="10258" width="3.125" style="1"/>
    <col min="10259" max="10259" width="3.5" style="1" bestFit="1" customWidth="1"/>
    <col min="10260" max="10260" width="3.125" style="1"/>
    <col min="10261" max="10261" width="3.25" style="1" bestFit="1" customWidth="1"/>
    <col min="10262" max="10262" width="3.125" style="1"/>
    <col min="10263" max="10263" width="3.25" style="1" bestFit="1" customWidth="1"/>
    <col min="10264" max="10264" width="3.125" style="1"/>
    <col min="10265" max="10265" width="3.5" style="1" bestFit="1" customWidth="1"/>
    <col min="10266" max="10266" width="3.125" style="1"/>
    <col min="10267" max="10267" width="3.5" style="1" bestFit="1" customWidth="1"/>
    <col min="10268" max="10268" width="3.125" style="1"/>
    <col min="10269" max="10269" width="4.5" style="1" bestFit="1" customWidth="1"/>
    <col min="10270" max="10270" width="3.125" style="1"/>
    <col min="10271" max="10271" width="3.5" style="1" bestFit="1" customWidth="1"/>
    <col min="10272" max="10498" width="3.125" style="1"/>
    <col min="10499" max="10499" width="3.5" style="1" bestFit="1" customWidth="1"/>
    <col min="10500" max="10502" width="3.125" style="1"/>
    <col min="10503" max="10503" width="3.5" style="1" bestFit="1" customWidth="1"/>
    <col min="10504" max="10504" width="3.125" style="1"/>
    <col min="10505" max="10505" width="4.5" style="1" bestFit="1" customWidth="1"/>
    <col min="10506" max="10506" width="3.125" style="1"/>
    <col min="10507" max="10507" width="3.5" style="1" bestFit="1" customWidth="1"/>
    <col min="10508" max="10509" width="3.125" style="1"/>
    <col min="10510" max="10510" width="3.5" style="1" bestFit="1" customWidth="1"/>
    <col min="10511" max="10511" width="3.125" style="1"/>
    <col min="10512" max="10512" width="3.25" style="1" bestFit="1" customWidth="1"/>
    <col min="10513" max="10514" width="3.125" style="1"/>
    <col min="10515" max="10515" width="3.5" style="1" bestFit="1" customWidth="1"/>
    <col min="10516" max="10516" width="3.125" style="1"/>
    <col min="10517" max="10517" width="3.25" style="1" bestFit="1" customWidth="1"/>
    <col min="10518" max="10518" width="3.125" style="1"/>
    <col min="10519" max="10519" width="3.25" style="1" bestFit="1" customWidth="1"/>
    <col min="10520" max="10520" width="3.125" style="1"/>
    <col min="10521" max="10521" width="3.5" style="1" bestFit="1" customWidth="1"/>
    <col min="10522" max="10522" width="3.125" style="1"/>
    <col min="10523" max="10523" width="3.5" style="1" bestFit="1" customWidth="1"/>
    <col min="10524" max="10524" width="3.125" style="1"/>
    <col min="10525" max="10525" width="4.5" style="1" bestFit="1" customWidth="1"/>
    <col min="10526" max="10526" width="3.125" style="1"/>
    <col min="10527" max="10527" width="3.5" style="1" bestFit="1" customWidth="1"/>
    <col min="10528" max="10754" width="3.125" style="1"/>
    <col min="10755" max="10755" width="3.5" style="1" bestFit="1" customWidth="1"/>
    <col min="10756" max="10758" width="3.125" style="1"/>
    <col min="10759" max="10759" width="3.5" style="1" bestFit="1" customWidth="1"/>
    <col min="10760" max="10760" width="3.125" style="1"/>
    <col min="10761" max="10761" width="4.5" style="1" bestFit="1" customWidth="1"/>
    <col min="10762" max="10762" width="3.125" style="1"/>
    <col min="10763" max="10763" width="3.5" style="1" bestFit="1" customWidth="1"/>
    <col min="10764" max="10765" width="3.125" style="1"/>
    <col min="10766" max="10766" width="3.5" style="1" bestFit="1" customWidth="1"/>
    <col min="10767" max="10767" width="3.125" style="1"/>
    <col min="10768" max="10768" width="3.25" style="1" bestFit="1" customWidth="1"/>
    <col min="10769" max="10770" width="3.125" style="1"/>
    <col min="10771" max="10771" width="3.5" style="1" bestFit="1" customWidth="1"/>
    <col min="10772" max="10772" width="3.125" style="1"/>
    <col min="10773" max="10773" width="3.25" style="1" bestFit="1" customWidth="1"/>
    <col min="10774" max="10774" width="3.125" style="1"/>
    <col min="10775" max="10775" width="3.25" style="1" bestFit="1" customWidth="1"/>
    <col min="10776" max="10776" width="3.125" style="1"/>
    <col min="10777" max="10777" width="3.5" style="1" bestFit="1" customWidth="1"/>
    <col min="10778" max="10778" width="3.125" style="1"/>
    <col min="10779" max="10779" width="3.5" style="1" bestFit="1" customWidth="1"/>
    <col min="10780" max="10780" width="3.125" style="1"/>
    <col min="10781" max="10781" width="4.5" style="1" bestFit="1" customWidth="1"/>
    <col min="10782" max="10782" width="3.125" style="1"/>
    <col min="10783" max="10783" width="3.5" style="1" bestFit="1" customWidth="1"/>
    <col min="10784" max="11010" width="3.125" style="1"/>
    <col min="11011" max="11011" width="3.5" style="1" bestFit="1" customWidth="1"/>
    <col min="11012" max="11014" width="3.125" style="1"/>
    <col min="11015" max="11015" width="3.5" style="1" bestFit="1" customWidth="1"/>
    <col min="11016" max="11016" width="3.125" style="1"/>
    <col min="11017" max="11017" width="4.5" style="1" bestFit="1" customWidth="1"/>
    <col min="11018" max="11018" width="3.125" style="1"/>
    <col min="11019" max="11019" width="3.5" style="1" bestFit="1" customWidth="1"/>
    <col min="11020" max="11021" width="3.125" style="1"/>
    <col min="11022" max="11022" width="3.5" style="1" bestFit="1" customWidth="1"/>
    <col min="11023" max="11023" width="3.125" style="1"/>
    <col min="11024" max="11024" width="3.25" style="1" bestFit="1" customWidth="1"/>
    <col min="11025" max="11026" width="3.125" style="1"/>
    <col min="11027" max="11027" width="3.5" style="1" bestFit="1" customWidth="1"/>
    <col min="11028" max="11028" width="3.125" style="1"/>
    <col min="11029" max="11029" width="3.25" style="1" bestFit="1" customWidth="1"/>
    <col min="11030" max="11030" width="3.125" style="1"/>
    <col min="11031" max="11031" width="3.25" style="1" bestFit="1" customWidth="1"/>
    <col min="11032" max="11032" width="3.125" style="1"/>
    <col min="11033" max="11033" width="3.5" style="1" bestFit="1" customWidth="1"/>
    <col min="11034" max="11034" width="3.125" style="1"/>
    <col min="11035" max="11035" width="3.5" style="1" bestFit="1" customWidth="1"/>
    <col min="11036" max="11036" width="3.125" style="1"/>
    <col min="11037" max="11037" width="4.5" style="1" bestFit="1" customWidth="1"/>
    <col min="11038" max="11038" width="3.125" style="1"/>
    <col min="11039" max="11039" width="3.5" style="1" bestFit="1" customWidth="1"/>
    <col min="11040" max="11266" width="3.125" style="1"/>
    <col min="11267" max="11267" width="3.5" style="1" bestFit="1" customWidth="1"/>
    <col min="11268" max="11270" width="3.125" style="1"/>
    <col min="11271" max="11271" width="3.5" style="1" bestFit="1" customWidth="1"/>
    <col min="11272" max="11272" width="3.125" style="1"/>
    <col min="11273" max="11273" width="4.5" style="1" bestFit="1" customWidth="1"/>
    <col min="11274" max="11274" width="3.125" style="1"/>
    <col min="11275" max="11275" width="3.5" style="1" bestFit="1" customWidth="1"/>
    <col min="11276" max="11277" width="3.125" style="1"/>
    <col min="11278" max="11278" width="3.5" style="1" bestFit="1" customWidth="1"/>
    <col min="11279" max="11279" width="3.125" style="1"/>
    <col min="11280" max="11280" width="3.25" style="1" bestFit="1" customWidth="1"/>
    <col min="11281" max="11282" width="3.125" style="1"/>
    <col min="11283" max="11283" width="3.5" style="1" bestFit="1" customWidth="1"/>
    <col min="11284" max="11284" width="3.125" style="1"/>
    <col min="11285" max="11285" width="3.25" style="1" bestFit="1" customWidth="1"/>
    <col min="11286" max="11286" width="3.125" style="1"/>
    <col min="11287" max="11287" width="3.25" style="1" bestFit="1" customWidth="1"/>
    <col min="11288" max="11288" width="3.125" style="1"/>
    <col min="11289" max="11289" width="3.5" style="1" bestFit="1" customWidth="1"/>
    <col min="11290" max="11290" width="3.125" style="1"/>
    <col min="11291" max="11291" width="3.5" style="1" bestFit="1" customWidth="1"/>
    <col min="11292" max="11292" width="3.125" style="1"/>
    <col min="11293" max="11293" width="4.5" style="1" bestFit="1" customWidth="1"/>
    <col min="11294" max="11294" width="3.125" style="1"/>
    <col min="11295" max="11295" width="3.5" style="1" bestFit="1" customWidth="1"/>
    <col min="11296" max="11522" width="3.125" style="1"/>
    <col min="11523" max="11523" width="3.5" style="1" bestFit="1" customWidth="1"/>
    <col min="11524" max="11526" width="3.125" style="1"/>
    <col min="11527" max="11527" width="3.5" style="1" bestFit="1" customWidth="1"/>
    <col min="11528" max="11528" width="3.125" style="1"/>
    <col min="11529" max="11529" width="4.5" style="1" bestFit="1" customWidth="1"/>
    <col min="11530" max="11530" width="3.125" style="1"/>
    <col min="11531" max="11531" width="3.5" style="1" bestFit="1" customWidth="1"/>
    <col min="11532" max="11533" width="3.125" style="1"/>
    <col min="11534" max="11534" width="3.5" style="1" bestFit="1" customWidth="1"/>
    <col min="11535" max="11535" width="3.125" style="1"/>
    <col min="11536" max="11536" width="3.25" style="1" bestFit="1" customWidth="1"/>
    <col min="11537" max="11538" width="3.125" style="1"/>
    <col min="11539" max="11539" width="3.5" style="1" bestFit="1" customWidth="1"/>
    <col min="11540" max="11540" width="3.125" style="1"/>
    <col min="11541" max="11541" width="3.25" style="1" bestFit="1" customWidth="1"/>
    <col min="11542" max="11542" width="3.125" style="1"/>
    <col min="11543" max="11543" width="3.25" style="1" bestFit="1" customWidth="1"/>
    <col min="11544" max="11544" width="3.125" style="1"/>
    <col min="11545" max="11545" width="3.5" style="1" bestFit="1" customWidth="1"/>
    <col min="11546" max="11546" width="3.125" style="1"/>
    <col min="11547" max="11547" width="3.5" style="1" bestFit="1" customWidth="1"/>
    <col min="11548" max="11548" width="3.125" style="1"/>
    <col min="11549" max="11549" width="4.5" style="1" bestFit="1" customWidth="1"/>
    <col min="11550" max="11550" width="3.125" style="1"/>
    <col min="11551" max="11551" width="3.5" style="1" bestFit="1" customWidth="1"/>
    <col min="11552" max="11778" width="3.125" style="1"/>
    <col min="11779" max="11779" width="3.5" style="1" bestFit="1" customWidth="1"/>
    <col min="11780" max="11782" width="3.125" style="1"/>
    <col min="11783" max="11783" width="3.5" style="1" bestFit="1" customWidth="1"/>
    <col min="11784" max="11784" width="3.125" style="1"/>
    <col min="11785" max="11785" width="4.5" style="1" bestFit="1" customWidth="1"/>
    <col min="11786" max="11786" width="3.125" style="1"/>
    <col min="11787" max="11787" width="3.5" style="1" bestFit="1" customWidth="1"/>
    <col min="11788" max="11789" width="3.125" style="1"/>
    <col min="11790" max="11790" width="3.5" style="1" bestFit="1" customWidth="1"/>
    <col min="11791" max="11791" width="3.125" style="1"/>
    <col min="11792" max="11792" width="3.25" style="1" bestFit="1" customWidth="1"/>
    <col min="11793" max="11794" width="3.125" style="1"/>
    <col min="11795" max="11795" width="3.5" style="1" bestFit="1" customWidth="1"/>
    <col min="11796" max="11796" width="3.125" style="1"/>
    <col min="11797" max="11797" width="3.25" style="1" bestFit="1" customWidth="1"/>
    <col min="11798" max="11798" width="3.125" style="1"/>
    <col min="11799" max="11799" width="3.25" style="1" bestFit="1" customWidth="1"/>
    <col min="11800" max="11800" width="3.125" style="1"/>
    <col min="11801" max="11801" width="3.5" style="1" bestFit="1" customWidth="1"/>
    <col min="11802" max="11802" width="3.125" style="1"/>
    <col min="11803" max="11803" width="3.5" style="1" bestFit="1" customWidth="1"/>
    <col min="11804" max="11804" width="3.125" style="1"/>
    <col min="11805" max="11805" width="4.5" style="1" bestFit="1" customWidth="1"/>
    <col min="11806" max="11806" width="3.125" style="1"/>
    <col min="11807" max="11807" width="3.5" style="1" bestFit="1" customWidth="1"/>
    <col min="11808" max="12034" width="3.125" style="1"/>
    <col min="12035" max="12035" width="3.5" style="1" bestFit="1" customWidth="1"/>
    <col min="12036" max="12038" width="3.125" style="1"/>
    <col min="12039" max="12039" width="3.5" style="1" bestFit="1" customWidth="1"/>
    <col min="12040" max="12040" width="3.125" style="1"/>
    <col min="12041" max="12041" width="4.5" style="1" bestFit="1" customWidth="1"/>
    <col min="12042" max="12042" width="3.125" style="1"/>
    <col min="12043" max="12043" width="3.5" style="1" bestFit="1" customWidth="1"/>
    <col min="12044" max="12045" width="3.125" style="1"/>
    <col min="12046" max="12046" width="3.5" style="1" bestFit="1" customWidth="1"/>
    <col min="12047" max="12047" width="3.125" style="1"/>
    <col min="12048" max="12048" width="3.25" style="1" bestFit="1" customWidth="1"/>
    <col min="12049" max="12050" width="3.125" style="1"/>
    <col min="12051" max="12051" width="3.5" style="1" bestFit="1" customWidth="1"/>
    <col min="12052" max="12052" width="3.125" style="1"/>
    <col min="12053" max="12053" width="3.25" style="1" bestFit="1" customWidth="1"/>
    <col min="12054" max="12054" width="3.125" style="1"/>
    <col min="12055" max="12055" width="3.25" style="1" bestFit="1" customWidth="1"/>
    <col min="12056" max="12056" width="3.125" style="1"/>
    <col min="12057" max="12057" width="3.5" style="1" bestFit="1" customWidth="1"/>
    <col min="12058" max="12058" width="3.125" style="1"/>
    <col min="12059" max="12059" width="3.5" style="1" bestFit="1" customWidth="1"/>
    <col min="12060" max="12060" width="3.125" style="1"/>
    <col min="12061" max="12061" width="4.5" style="1" bestFit="1" customWidth="1"/>
    <col min="12062" max="12062" width="3.125" style="1"/>
    <col min="12063" max="12063" width="3.5" style="1" bestFit="1" customWidth="1"/>
    <col min="12064" max="12290" width="3.125" style="1"/>
    <col min="12291" max="12291" width="3.5" style="1" bestFit="1" customWidth="1"/>
    <col min="12292" max="12294" width="3.125" style="1"/>
    <col min="12295" max="12295" width="3.5" style="1" bestFit="1" customWidth="1"/>
    <col min="12296" max="12296" width="3.125" style="1"/>
    <col min="12297" max="12297" width="4.5" style="1" bestFit="1" customWidth="1"/>
    <col min="12298" max="12298" width="3.125" style="1"/>
    <col min="12299" max="12299" width="3.5" style="1" bestFit="1" customWidth="1"/>
    <col min="12300" max="12301" width="3.125" style="1"/>
    <col min="12302" max="12302" width="3.5" style="1" bestFit="1" customWidth="1"/>
    <col min="12303" max="12303" width="3.125" style="1"/>
    <col min="12304" max="12304" width="3.25" style="1" bestFit="1" customWidth="1"/>
    <col min="12305" max="12306" width="3.125" style="1"/>
    <col min="12307" max="12307" width="3.5" style="1" bestFit="1" customWidth="1"/>
    <col min="12308" max="12308" width="3.125" style="1"/>
    <col min="12309" max="12309" width="3.25" style="1" bestFit="1" customWidth="1"/>
    <col min="12310" max="12310" width="3.125" style="1"/>
    <col min="12311" max="12311" width="3.25" style="1" bestFit="1" customWidth="1"/>
    <col min="12312" max="12312" width="3.125" style="1"/>
    <col min="12313" max="12313" width="3.5" style="1" bestFit="1" customWidth="1"/>
    <col min="12314" max="12314" width="3.125" style="1"/>
    <col min="12315" max="12315" width="3.5" style="1" bestFit="1" customWidth="1"/>
    <col min="12316" max="12316" width="3.125" style="1"/>
    <col min="12317" max="12317" width="4.5" style="1" bestFit="1" customWidth="1"/>
    <col min="12318" max="12318" width="3.125" style="1"/>
    <col min="12319" max="12319" width="3.5" style="1" bestFit="1" customWidth="1"/>
    <col min="12320" max="12546" width="3.125" style="1"/>
    <col min="12547" max="12547" width="3.5" style="1" bestFit="1" customWidth="1"/>
    <col min="12548" max="12550" width="3.125" style="1"/>
    <col min="12551" max="12551" width="3.5" style="1" bestFit="1" customWidth="1"/>
    <col min="12552" max="12552" width="3.125" style="1"/>
    <col min="12553" max="12553" width="4.5" style="1" bestFit="1" customWidth="1"/>
    <col min="12554" max="12554" width="3.125" style="1"/>
    <col min="12555" max="12555" width="3.5" style="1" bestFit="1" customWidth="1"/>
    <col min="12556" max="12557" width="3.125" style="1"/>
    <col min="12558" max="12558" width="3.5" style="1" bestFit="1" customWidth="1"/>
    <col min="12559" max="12559" width="3.125" style="1"/>
    <col min="12560" max="12560" width="3.25" style="1" bestFit="1" customWidth="1"/>
    <col min="12561" max="12562" width="3.125" style="1"/>
    <col min="12563" max="12563" width="3.5" style="1" bestFit="1" customWidth="1"/>
    <col min="12564" max="12564" width="3.125" style="1"/>
    <col min="12565" max="12565" width="3.25" style="1" bestFit="1" customWidth="1"/>
    <col min="12566" max="12566" width="3.125" style="1"/>
    <col min="12567" max="12567" width="3.25" style="1" bestFit="1" customWidth="1"/>
    <col min="12568" max="12568" width="3.125" style="1"/>
    <col min="12569" max="12569" width="3.5" style="1" bestFit="1" customWidth="1"/>
    <col min="12570" max="12570" width="3.125" style="1"/>
    <col min="12571" max="12571" width="3.5" style="1" bestFit="1" customWidth="1"/>
    <col min="12572" max="12572" width="3.125" style="1"/>
    <col min="12573" max="12573" width="4.5" style="1" bestFit="1" customWidth="1"/>
    <col min="12574" max="12574" width="3.125" style="1"/>
    <col min="12575" max="12575" width="3.5" style="1" bestFit="1" customWidth="1"/>
    <col min="12576" max="12802" width="3.125" style="1"/>
    <col min="12803" max="12803" width="3.5" style="1" bestFit="1" customWidth="1"/>
    <col min="12804" max="12806" width="3.125" style="1"/>
    <col min="12807" max="12807" width="3.5" style="1" bestFit="1" customWidth="1"/>
    <col min="12808" max="12808" width="3.125" style="1"/>
    <col min="12809" max="12809" width="4.5" style="1" bestFit="1" customWidth="1"/>
    <col min="12810" max="12810" width="3.125" style="1"/>
    <col min="12811" max="12811" width="3.5" style="1" bestFit="1" customWidth="1"/>
    <col min="12812" max="12813" width="3.125" style="1"/>
    <col min="12814" max="12814" width="3.5" style="1" bestFit="1" customWidth="1"/>
    <col min="12815" max="12815" width="3.125" style="1"/>
    <col min="12816" max="12816" width="3.25" style="1" bestFit="1" customWidth="1"/>
    <col min="12817" max="12818" width="3.125" style="1"/>
    <col min="12819" max="12819" width="3.5" style="1" bestFit="1" customWidth="1"/>
    <col min="12820" max="12820" width="3.125" style="1"/>
    <col min="12821" max="12821" width="3.25" style="1" bestFit="1" customWidth="1"/>
    <col min="12822" max="12822" width="3.125" style="1"/>
    <col min="12823" max="12823" width="3.25" style="1" bestFit="1" customWidth="1"/>
    <col min="12824" max="12824" width="3.125" style="1"/>
    <col min="12825" max="12825" width="3.5" style="1" bestFit="1" customWidth="1"/>
    <col min="12826" max="12826" width="3.125" style="1"/>
    <col min="12827" max="12827" width="3.5" style="1" bestFit="1" customWidth="1"/>
    <col min="12828" max="12828" width="3.125" style="1"/>
    <col min="12829" max="12829" width="4.5" style="1" bestFit="1" customWidth="1"/>
    <col min="12830" max="12830" width="3.125" style="1"/>
    <col min="12831" max="12831" width="3.5" style="1" bestFit="1" customWidth="1"/>
    <col min="12832" max="13058" width="3.125" style="1"/>
    <col min="13059" max="13059" width="3.5" style="1" bestFit="1" customWidth="1"/>
    <col min="13060" max="13062" width="3.125" style="1"/>
    <col min="13063" max="13063" width="3.5" style="1" bestFit="1" customWidth="1"/>
    <col min="13064" max="13064" width="3.125" style="1"/>
    <col min="13065" max="13065" width="4.5" style="1" bestFit="1" customWidth="1"/>
    <col min="13066" max="13066" width="3.125" style="1"/>
    <col min="13067" max="13067" width="3.5" style="1" bestFit="1" customWidth="1"/>
    <col min="13068" max="13069" width="3.125" style="1"/>
    <col min="13070" max="13070" width="3.5" style="1" bestFit="1" customWidth="1"/>
    <col min="13071" max="13071" width="3.125" style="1"/>
    <col min="13072" max="13072" width="3.25" style="1" bestFit="1" customWidth="1"/>
    <col min="13073" max="13074" width="3.125" style="1"/>
    <col min="13075" max="13075" width="3.5" style="1" bestFit="1" customWidth="1"/>
    <col min="13076" max="13076" width="3.125" style="1"/>
    <col min="13077" max="13077" width="3.25" style="1" bestFit="1" customWidth="1"/>
    <col min="13078" max="13078" width="3.125" style="1"/>
    <col min="13079" max="13079" width="3.25" style="1" bestFit="1" customWidth="1"/>
    <col min="13080" max="13080" width="3.125" style="1"/>
    <col min="13081" max="13081" width="3.5" style="1" bestFit="1" customWidth="1"/>
    <col min="13082" max="13082" width="3.125" style="1"/>
    <col min="13083" max="13083" width="3.5" style="1" bestFit="1" customWidth="1"/>
    <col min="13084" max="13084" width="3.125" style="1"/>
    <col min="13085" max="13085" width="4.5" style="1" bestFit="1" customWidth="1"/>
    <col min="13086" max="13086" width="3.125" style="1"/>
    <col min="13087" max="13087" width="3.5" style="1" bestFit="1" customWidth="1"/>
    <col min="13088" max="13314" width="3.125" style="1"/>
    <col min="13315" max="13315" width="3.5" style="1" bestFit="1" customWidth="1"/>
    <col min="13316" max="13318" width="3.125" style="1"/>
    <col min="13319" max="13319" width="3.5" style="1" bestFit="1" customWidth="1"/>
    <col min="13320" max="13320" width="3.125" style="1"/>
    <col min="13321" max="13321" width="4.5" style="1" bestFit="1" customWidth="1"/>
    <col min="13322" max="13322" width="3.125" style="1"/>
    <col min="13323" max="13323" width="3.5" style="1" bestFit="1" customWidth="1"/>
    <col min="13324" max="13325" width="3.125" style="1"/>
    <col min="13326" max="13326" width="3.5" style="1" bestFit="1" customWidth="1"/>
    <col min="13327" max="13327" width="3.125" style="1"/>
    <col min="13328" max="13328" width="3.25" style="1" bestFit="1" customWidth="1"/>
    <col min="13329" max="13330" width="3.125" style="1"/>
    <col min="13331" max="13331" width="3.5" style="1" bestFit="1" customWidth="1"/>
    <col min="13332" max="13332" width="3.125" style="1"/>
    <col min="13333" max="13333" width="3.25" style="1" bestFit="1" customWidth="1"/>
    <col min="13334" max="13334" width="3.125" style="1"/>
    <col min="13335" max="13335" width="3.25" style="1" bestFit="1" customWidth="1"/>
    <col min="13336" max="13336" width="3.125" style="1"/>
    <col min="13337" max="13337" width="3.5" style="1" bestFit="1" customWidth="1"/>
    <col min="13338" max="13338" width="3.125" style="1"/>
    <col min="13339" max="13339" width="3.5" style="1" bestFit="1" customWidth="1"/>
    <col min="13340" max="13340" width="3.125" style="1"/>
    <col min="13341" max="13341" width="4.5" style="1" bestFit="1" customWidth="1"/>
    <col min="13342" max="13342" width="3.125" style="1"/>
    <col min="13343" max="13343" width="3.5" style="1" bestFit="1" customWidth="1"/>
    <col min="13344" max="13570" width="3.125" style="1"/>
    <col min="13571" max="13571" width="3.5" style="1" bestFit="1" customWidth="1"/>
    <col min="13572" max="13574" width="3.125" style="1"/>
    <col min="13575" max="13575" width="3.5" style="1" bestFit="1" customWidth="1"/>
    <col min="13576" max="13576" width="3.125" style="1"/>
    <col min="13577" max="13577" width="4.5" style="1" bestFit="1" customWidth="1"/>
    <col min="13578" max="13578" width="3.125" style="1"/>
    <col min="13579" max="13579" width="3.5" style="1" bestFit="1" customWidth="1"/>
    <col min="13580" max="13581" width="3.125" style="1"/>
    <col min="13582" max="13582" width="3.5" style="1" bestFit="1" customWidth="1"/>
    <col min="13583" max="13583" width="3.125" style="1"/>
    <col min="13584" max="13584" width="3.25" style="1" bestFit="1" customWidth="1"/>
    <col min="13585" max="13586" width="3.125" style="1"/>
    <col min="13587" max="13587" width="3.5" style="1" bestFit="1" customWidth="1"/>
    <col min="13588" max="13588" width="3.125" style="1"/>
    <col min="13589" max="13589" width="3.25" style="1" bestFit="1" customWidth="1"/>
    <col min="13590" max="13590" width="3.125" style="1"/>
    <col min="13591" max="13591" width="3.25" style="1" bestFit="1" customWidth="1"/>
    <col min="13592" max="13592" width="3.125" style="1"/>
    <col min="13593" max="13593" width="3.5" style="1" bestFit="1" customWidth="1"/>
    <col min="13594" max="13594" width="3.125" style="1"/>
    <col min="13595" max="13595" width="3.5" style="1" bestFit="1" customWidth="1"/>
    <col min="13596" max="13596" width="3.125" style="1"/>
    <col min="13597" max="13597" width="4.5" style="1" bestFit="1" customWidth="1"/>
    <col min="13598" max="13598" width="3.125" style="1"/>
    <col min="13599" max="13599" width="3.5" style="1" bestFit="1" customWidth="1"/>
    <col min="13600" max="13826" width="3.125" style="1"/>
    <col min="13827" max="13827" width="3.5" style="1" bestFit="1" customWidth="1"/>
    <col min="13828" max="13830" width="3.125" style="1"/>
    <col min="13831" max="13831" width="3.5" style="1" bestFit="1" customWidth="1"/>
    <col min="13832" max="13832" width="3.125" style="1"/>
    <col min="13833" max="13833" width="4.5" style="1" bestFit="1" customWidth="1"/>
    <col min="13834" max="13834" width="3.125" style="1"/>
    <col min="13835" max="13835" width="3.5" style="1" bestFit="1" customWidth="1"/>
    <col min="13836" max="13837" width="3.125" style="1"/>
    <col min="13838" max="13838" width="3.5" style="1" bestFit="1" customWidth="1"/>
    <col min="13839" max="13839" width="3.125" style="1"/>
    <col min="13840" max="13840" width="3.25" style="1" bestFit="1" customWidth="1"/>
    <col min="13841" max="13842" width="3.125" style="1"/>
    <col min="13843" max="13843" width="3.5" style="1" bestFit="1" customWidth="1"/>
    <col min="13844" max="13844" width="3.125" style="1"/>
    <col min="13845" max="13845" width="3.25" style="1" bestFit="1" customWidth="1"/>
    <col min="13846" max="13846" width="3.125" style="1"/>
    <col min="13847" max="13847" width="3.25" style="1" bestFit="1" customWidth="1"/>
    <col min="13848" max="13848" width="3.125" style="1"/>
    <col min="13849" max="13849" width="3.5" style="1" bestFit="1" customWidth="1"/>
    <col min="13850" max="13850" width="3.125" style="1"/>
    <col min="13851" max="13851" width="3.5" style="1" bestFit="1" customWidth="1"/>
    <col min="13852" max="13852" width="3.125" style="1"/>
    <col min="13853" max="13853" width="4.5" style="1" bestFit="1" customWidth="1"/>
    <col min="13854" max="13854" width="3.125" style="1"/>
    <col min="13855" max="13855" width="3.5" style="1" bestFit="1" customWidth="1"/>
    <col min="13856" max="14082" width="3.125" style="1"/>
    <col min="14083" max="14083" width="3.5" style="1" bestFit="1" customWidth="1"/>
    <col min="14084" max="14086" width="3.125" style="1"/>
    <col min="14087" max="14087" width="3.5" style="1" bestFit="1" customWidth="1"/>
    <col min="14088" max="14088" width="3.125" style="1"/>
    <col min="14089" max="14089" width="4.5" style="1" bestFit="1" customWidth="1"/>
    <col min="14090" max="14090" width="3.125" style="1"/>
    <col min="14091" max="14091" width="3.5" style="1" bestFit="1" customWidth="1"/>
    <col min="14092" max="14093" width="3.125" style="1"/>
    <col min="14094" max="14094" width="3.5" style="1" bestFit="1" customWidth="1"/>
    <col min="14095" max="14095" width="3.125" style="1"/>
    <col min="14096" max="14096" width="3.25" style="1" bestFit="1" customWidth="1"/>
    <col min="14097" max="14098" width="3.125" style="1"/>
    <col min="14099" max="14099" width="3.5" style="1" bestFit="1" customWidth="1"/>
    <col min="14100" max="14100" width="3.125" style="1"/>
    <col min="14101" max="14101" width="3.25" style="1" bestFit="1" customWidth="1"/>
    <col min="14102" max="14102" width="3.125" style="1"/>
    <col min="14103" max="14103" width="3.25" style="1" bestFit="1" customWidth="1"/>
    <col min="14104" max="14104" width="3.125" style="1"/>
    <col min="14105" max="14105" width="3.5" style="1" bestFit="1" customWidth="1"/>
    <col min="14106" max="14106" width="3.125" style="1"/>
    <col min="14107" max="14107" width="3.5" style="1" bestFit="1" customWidth="1"/>
    <col min="14108" max="14108" width="3.125" style="1"/>
    <col min="14109" max="14109" width="4.5" style="1" bestFit="1" customWidth="1"/>
    <col min="14110" max="14110" width="3.125" style="1"/>
    <col min="14111" max="14111" width="3.5" style="1" bestFit="1" customWidth="1"/>
    <col min="14112" max="14338" width="3.125" style="1"/>
    <col min="14339" max="14339" width="3.5" style="1" bestFit="1" customWidth="1"/>
    <col min="14340" max="14342" width="3.125" style="1"/>
    <col min="14343" max="14343" width="3.5" style="1" bestFit="1" customWidth="1"/>
    <col min="14344" max="14344" width="3.125" style="1"/>
    <col min="14345" max="14345" width="4.5" style="1" bestFit="1" customWidth="1"/>
    <col min="14346" max="14346" width="3.125" style="1"/>
    <col min="14347" max="14347" width="3.5" style="1" bestFit="1" customWidth="1"/>
    <col min="14348" max="14349" width="3.125" style="1"/>
    <col min="14350" max="14350" width="3.5" style="1" bestFit="1" customWidth="1"/>
    <col min="14351" max="14351" width="3.125" style="1"/>
    <col min="14352" max="14352" width="3.25" style="1" bestFit="1" customWidth="1"/>
    <col min="14353" max="14354" width="3.125" style="1"/>
    <col min="14355" max="14355" width="3.5" style="1" bestFit="1" customWidth="1"/>
    <col min="14356" max="14356" width="3.125" style="1"/>
    <col min="14357" max="14357" width="3.25" style="1" bestFit="1" customWidth="1"/>
    <col min="14358" max="14358" width="3.125" style="1"/>
    <col min="14359" max="14359" width="3.25" style="1" bestFit="1" customWidth="1"/>
    <col min="14360" max="14360" width="3.125" style="1"/>
    <col min="14361" max="14361" width="3.5" style="1" bestFit="1" customWidth="1"/>
    <col min="14362" max="14362" width="3.125" style="1"/>
    <col min="14363" max="14363" width="3.5" style="1" bestFit="1" customWidth="1"/>
    <col min="14364" max="14364" width="3.125" style="1"/>
    <col min="14365" max="14365" width="4.5" style="1" bestFit="1" customWidth="1"/>
    <col min="14366" max="14366" width="3.125" style="1"/>
    <col min="14367" max="14367" width="3.5" style="1" bestFit="1" customWidth="1"/>
    <col min="14368" max="14594" width="3.125" style="1"/>
    <col min="14595" max="14595" width="3.5" style="1" bestFit="1" customWidth="1"/>
    <col min="14596" max="14598" width="3.125" style="1"/>
    <col min="14599" max="14599" width="3.5" style="1" bestFit="1" customWidth="1"/>
    <col min="14600" max="14600" width="3.125" style="1"/>
    <col min="14601" max="14601" width="4.5" style="1" bestFit="1" customWidth="1"/>
    <col min="14602" max="14602" width="3.125" style="1"/>
    <col min="14603" max="14603" width="3.5" style="1" bestFit="1" customWidth="1"/>
    <col min="14604" max="14605" width="3.125" style="1"/>
    <col min="14606" max="14606" width="3.5" style="1" bestFit="1" customWidth="1"/>
    <col min="14607" max="14607" width="3.125" style="1"/>
    <col min="14608" max="14608" width="3.25" style="1" bestFit="1" customWidth="1"/>
    <col min="14609" max="14610" width="3.125" style="1"/>
    <col min="14611" max="14611" width="3.5" style="1" bestFit="1" customWidth="1"/>
    <col min="14612" max="14612" width="3.125" style="1"/>
    <col min="14613" max="14613" width="3.25" style="1" bestFit="1" customWidth="1"/>
    <col min="14614" max="14614" width="3.125" style="1"/>
    <col min="14615" max="14615" width="3.25" style="1" bestFit="1" customWidth="1"/>
    <col min="14616" max="14616" width="3.125" style="1"/>
    <col min="14617" max="14617" width="3.5" style="1" bestFit="1" customWidth="1"/>
    <col min="14618" max="14618" width="3.125" style="1"/>
    <col min="14619" max="14619" width="3.5" style="1" bestFit="1" customWidth="1"/>
    <col min="14620" max="14620" width="3.125" style="1"/>
    <col min="14621" max="14621" width="4.5" style="1" bestFit="1" customWidth="1"/>
    <col min="14622" max="14622" width="3.125" style="1"/>
    <col min="14623" max="14623" width="3.5" style="1" bestFit="1" customWidth="1"/>
    <col min="14624" max="14850" width="3.125" style="1"/>
    <col min="14851" max="14851" width="3.5" style="1" bestFit="1" customWidth="1"/>
    <col min="14852" max="14854" width="3.125" style="1"/>
    <col min="14855" max="14855" width="3.5" style="1" bestFit="1" customWidth="1"/>
    <col min="14856" max="14856" width="3.125" style="1"/>
    <col min="14857" max="14857" width="4.5" style="1" bestFit="1" customWidth="1"/>
    <col min="14858" max="14858" width="3.125" style="1"/>
    <col min="14859" max="14859" width="3.5" style="1" bestFit="1" customWidth="1"/>
    <col min="14860" max="14861" width="3.125" style="1"/>
    <col min="14862" max="14862" width="3.5" style="1" bestFit="1" customWidth="1"/>
    <col min="14863" max="14863" width="3.125" style="1"/>
    <col min="14864" max="14864" width="3.25" style="1" bestFit="1" customWidth="1"/>
    <col min="14865" max="14866" width="3.125" style="1"/>
    <col min="14867" max="14867" width="3.5" style="1" bestFit="1" customWidth="1"/>
    <col min="14868" max="14868" width="3.125" style="1"/>
    <col min="14869" max="14869" width="3.25" style="1" bestFit="1" customWidth="1"/>
    <col min="14870" max="14870" width="3.125" style="1"/>
    <col min="14871" max="14871" width="3.25" style="1" bestFit="1" customWidth="1"/>
    <col min="14872" max="14872" width="3.125" style="1"/>
    <col min="14873" max="14873" width="3.5" style="1" bestFit="1" customWidth="1"/>
    <col min="14874" max="14874" width="3.125" style="1"/>
    <col min="14875" max="14875" width="3.5" style="1" bestFit="1" customWidth="1"/>
    <col min="14876" max="14876" width="3.125" style="1"/>
    <col min="14877" max="14877" width="4.5" style="1" bestFit="1" customWidth="1"/>
    <col min="14878" max="14878" width="3.125" style="1"/>
    <col min="14879" max="14879" width="3.5" style="1" bestFit="1" customWidth="1"/>
    <col min="14880" max="15106" width="3.125" style="1"/>
    <col min="15107" max="15107" width="3.5" style="1" bestFit="1" customWidth="1"/>
    <col min="15108" max="15110" width="3.125" style="1"/>
    <col min="15111" max="15111" width="3.5" style="1" bestFit="1" customWidth="1"/>
    <col min="15112" max="15112" width="3.125" style="1"/>
    <col min="15113" max="15113" width="4.5" style="1" bestFit="1" customWidth="1"/>
    <col min="15114" max="15114" width="3.125" style="1"/>
    <col min="15115" max="15115" width="3.5" style="1" bestFit="1" customWidth="1"/>
    <col min="15116" max="15117" width="3.125" style="1"/>
    <col min="15118" max="15118" width="3.5" style="1" bestFit="1" customWidth="1"/>
    <col min="15119" max="15119" width="3.125" style="1"/>
    <col min="15120" max="15120" width="3.25" style="1" bestFit="1" customWidth="1"/>
    <col min="15121" max="15122" width="3.125" style="1"/>
    <col min="15123" max="15123" width="3.5" style="1" bestFit="1" customWidth="1"/>
    <col min="15124" max="15124" width="3.125" style="1"/>
    <col min="15125" max="15125" width="3.25" style="1" bestFit="1" customWidth="1"/>
    <col min="15126" max="15126" width="3.125" style="1"/>
    <col min="15127" max="15127" width="3.25" style="1" bestFit="1" customWidth="1"/>
    <col min="15128" max="15128" width="3.125" style="1"/>
    <col min="15129" max="15129" width="3.5" style="1" bestFit="1" customWidth="1"/>
    <col min="15130" max="15130" width="3.125" style="1"/>
    <col min="15131" max="15131" width="3.5" style="1" bestFit="1" customWidth="1"/>
    <col min="15132" max="15132" width="3.125" style="1"/>
    <col min="15133" max="15133" width="4.5" style="1" bestFit="1" customWidth="1"/>
    <col min="15134" max="15134" width="3.125" style="1"/>
    <col min="15135" max="15135" width="3.5" style="1" bestFit="1" customWidth="1"/>
    <col min="15136" max="15362" width="3.125" style="1"/>
    <col min="15363" max="15363" width="3.5" style="1" bestFit="1" customWidth="1"/>
    <col min="15364" max="15366" width="3.125" style="1"/>
    <col min="15367" max="15367" width="3.5" style="1" bestFit="1" customWidth="1"/>
    <col min="15368" max="15368" width="3.125" style="1"/>
    <col min="15369" max="15369" width="4.5" style="1" bestFit="1" customWidth="1"/>
    <col min="15370" max="15370" width="3.125" style="1"/>
    <col min="15371" max="15371" width="3.5" style="1" bestFit="1" customWidth="1"/>
    <col min="15372" max="15373" width="3.125" style="1"/>
    <col min="15374" max="15374" width="3.5" style="1" bestFit="1" customWidth="1"/>
    <col min="15375" max="15375" width="3.125" style="1"/>
    <col min="15376" max="15376" width="3.25" style="1" bestFit="1" customWidth="1"/>
    <col min="15377" max="15378" width="3.125" style="1"/>
    <col min="15379" max="15379" width="3.5" style="1" bestFit="1" customWidth="1"/>
    <col min="15380" max="15380" width="3.125" style="1"/>
    <col min="15381" max="15381" width="3.25" style="1" bestFit="1" customWidth="1"/>
    <col min="15382" max="15382" width="3.125" style="1"/>
    <col min="15383" max="15383" width="3.25" style="1" bestFit="1" customWidth="1"/>
    <col min="15384" max="15384" width="3.125" style="1"/>
    <col min="15385" max="15385" width="3.5" style="1" bestFit="1" customWidth="1"/>
    <col min="15386" max="15386" width="3.125" style="1"/>
    <col min="15387" max="15387" width="3.5" style="1" bestFit="1" customWidth="1"/>
    <col min="15388" max="15388" width="3.125" style="1"/>
    <col min="15389" max="15389" width="4.5" style="1" bestFit="1" customWidth="1"/>
    <col min="15390" max="15390" width="3.125" style="1"/>
    <col min="15391" max="15391" width="3.5" style="1" bestFit="1" customWidth="1"/>
    <col min="15392" max="15618" width="3.125" style="1"/>
    <col min="15619" max="15619" width="3.5" style="1" bestFit="1" customWidth="1"/>
    <col min="15620" max="15622" width="3.125" style="1"/>
    <col min="15623" max="15623" width="3.5" style="1" bestFit="1" customWidth="1"/>
    <col min="15624" max="15624" width="3.125" style="1"/>
    <col min="15625" max="15625" width="4.5" style="1" bestFit="1" customWidth="1"/>
    <col min="15626" max="15626" width="3.125" style="1"/>
    <col min="15627" max="15627" width="3.5" style="1" bestFit="1" customWidth="1"/>
    <col min="15628" max="15629" width="3.125" style="1"/>
    <col min="15630" max="15630" width="3.5" style="1" bestFit="1" customWidth="1"/>
    <col min="15631" max="15631" width="3.125" style="1"/>
    <col min="15632" max="15632" width="3.25" style="1" bestFit="1" customWidth="1"/>
    <col min="15633" max="15634" width="3.125" style="1"/>
    <col min="15635" max="15635" width="3.5" style="1" bestFit="1" customWidth="1"/>
    <col min="15636" max="15636" width="3.125" style="1"/>
    <col min="15637" max="15637" width="3.25" style="1" bestFit="1" customWidth="1"/>
    <col min="15638" max="15638" width="3.125" style="1"/>
    <col min="15639" max="15639" width="3.25" style="1" bestFit="1" customWidth="1"/>
    <col min="15640" max="15640" width="3.125" style="1"/>
    <col min="15641" max="15641" width="3.5" style="1" bestFit="1" customWidth="1"/>
    <col min="15642" max="15642" width="3.125" style="1"/>
    <col min="15643" max="15643" width="3.5" style="1" bestFit="1" customWidth="1"/>
    <col min="15644" max="15644" width="3.125" style="1"/>
    <col min="15645" max="15645" width="4.5" style="1" bestFit="1" customWidth="1"/>
    <col min="15646" max="15646" width="3.125" style="1"/>
    <col min="15647" max="15647" width="3.5" style="1" bestFit="1" customWidth="1"/>
    <col min="15648" max="15874" width="3.125" style="1"/>
    <col min="15875" max="15875" width="3.5" style="1" bestFit="1" customWidth="1"/>
    <col min="15876" max="15878" width="3.125" style="1"/>
    <col min="15879" max="15879" width="3.5" style="1" bestFit="1" customWidth="1"/>
    <col min="15880" max="15880" width="3.125" style="1"/>
    <col min="15881" max="15881" width="4.5" style="1" bestFit="1" customWidth="1"/>
    <col min="15882" max="15882" width="3.125" style="1"/>
    <col min="15883" max="15883" width="3.5" style="1" bestFit="1" customWidth="1"/>
    <col min="15884" max="15885" width="3.125" style="1"/>
    <col min="15886" max="15886" width="3.5" style="1" bestFit="1" customWidth="1"/>
    <col min="15887" max="15887" width="3.125" style="1"/>
    <col min="15888" max="15888" width="3.25" style="1" bestFit="1" customWidth="1"/>
    <col min="15889" max="15890" width="3.125" style="1"/>
    <col min="15891" max="15891" width="3.5" style="1" bestFit="1" customWidth="1"/>
    <col min="15892" max="15892" width="3.125" style="1"/>
    <col min="15893" max="15893" width="3.25" style="1" bestFit="1" customWidth="1"/>
    <col min="15894" max="15894" width="3.125" style="1"/>
    <col min="15895" max="15895" width="3.25" style="1" bestFit="1" customWidth="1"/>
    <col min="15896" max="15896" width="3.125" style="1"/>
    <col min="15897" max="15897" width="3.5" style="1" bestFit="1" customWidth="1"/>
    <col min="15898" max="15898" width="3.125" style="1"/>
    <col min="15899" max="15899" width="3.5" style="1" bestFit="1" customWidth="1"/>
    <col min="15900" max="15900" width="3.125" style="1"/>
    <col min="15901" max="15901" width="4.5" style="1" bestFit="1" customWidth="1"/>
    <col min="15902" max="15902" width="3.125" style="1"/>
    <col min="15903" max="15903" width="3.5" style="1" bestFit="1" customWidth="1"/>
    <col min="15904" max="16130" width="3.125" style="1"/>
    <col min="16131" max="16131" width="3.5" style="1" bestFit="1" customWidth="1"/>
    <col min="16132" max="16134" width="3.125" style="1"/>
    <col min="16135" max="16135" width="3.5" style="1" bestFit="1" customWidth="1"/>
    <col min="16136" max="16136" width="3.125" style="1"/>
    <col min="16137" max="16137" width="4.5" style="1" bestFit="1" customWidth="1"/>
    <col min="16138" max="16138" width="3.125" style="1"/>
    <col min="16139" max="16139" width="3.5" style="1" bestFit="1" customWidth="1"/>
    <col min="16140" max="16141" width="3.125" style="1"/>
    <col min="16142" max="16142" width="3.5" style="1" bestFit="1" customWidth="1"/>
    <col min="16143" max="16143" width="3.125" style="1"/>
    <col min="16144" max="16144" width="3.25" style="1" bestFit="1" customWidth="1"/>
    <col min="16145" max="16146" width="3.125" style="1"/>
    <col min="16147" max="16147" width="3.5" style="1" bestFit="1" customWidth="1"/>
    <col min="16148" max="16148" width="3.125" style="1"/>
    <col min="16149" max="16149" width="3.25" style="1" bestFit="1" customWidth="1"/>
    <col min="16150" max="16150" width="3.125" style="1"/>
    <col min="16151" max="16151" width="3.25" style="1" bestFit="1" customWidth="1"/>
    <col min="16152" max="16152" width="3.125" style="1"/>
    <col min="16153" max="16153" width="3.5" style="1" bestFit="1" customWidth="1"/>
    <col min="16154" max="16154" width="3.125" style="1"/>
    <col min="16155" max="16155" width="3.5" style="1" bestFit="1" customWidth="1"/>
    <col min="16156" max="16156" width="3.125" style="1"/>
    <col min="16157" max="16157" width="4.5" style="1" bestFit="1" customWidth="1"/>
    <col min="16158" max="16158" width="3.125" style="1"/>
    <col min="16159" max="16159" width="3.5" style="1" bestFit="1" customWidth="1"/>
    <col min="16160" max="16384" width="3.125" style="1"/>
  </cols>
  <sheetData>
    <row r="1" spans="1:32" s="10" customFormat="1" ht="18.75" customHeight="1">
      <c r="A1" s="249" t="s">
        <v>699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</row>
    <row r="2" spans="1:32" ht="18.75" customHeight="1">
      <c r="AE2" s="28"/>
      <c r="AF2" s="28" t="s">
        <v>417</v>
      </c>
    </row>
    <row r="3" spans="1:32" ht="18.75" customHeight="1">
      <c r="A3" s="226" t="s">
        <v>15</v>
      </c>
      <c r="B3" s="226"/>
      <c r="C3" s="223"/>
      <c r="D3" s="223"/>
      <c r="E3" s="286" t="s">
        <v>700</v>
      </c>
      <c r="F3" s="284"/>
      <c r="G3" s="284"/>
      <c r="H3" s="284"/>
      <c r="I3" s="223" t="s">
        <v>2</v>
      </c>
      <c r="J3" s="223"/>
      <c r="K3" s="223"/>
      <c r="L3" s="223"/>
      <c r="M3" s="284" t="s">
        <v>701</v>
      </c>
      <c r="N3" s="284"/>
      <c r="O3" s="284"/>
      <c r="P3" s="284"/>
      <c r="Q3" s="285"/>
      <c r="R3" s="223" t="s">
        <v>418</v>
      </c>
      <c r="S3" s="223"/>
      <c r="T3" s="223"/>
      <c r="U3" s="223"/>
      <c r="V3" s="223"/>
      <c r="W3" s="224" t="s">
        <v>702</v>
      </c>
      <c r="X3" s="225"/>
      <c r="Y3" s="225"/>
      <c r="Z3" s="225"/>
      <c r="AA3" s="225"/>
      <c r="AB3" s="225"/>
      <c r="AC3" s="225"/>
      <c r="AD3" s="225"/>
      <c r="AE3" s="225"/>
      <c r="AF3" s="225"/>
    </row>
    <row r="4" spans="1:32" ht="18.75" customHeight="1">
      <c r="A4" s="226"/>
      <c r="B4" s="226"/>
      <c r="C4" s="223"/>
      <c r="D4" s="223"/>
      <c r="E4" s="278"/>
      <c r="F4" s="279"/>
      <c r="G4" s="279"/>
      <c r="H4" s="279"/>
      <c r="I4" s="223"/>
      <c r="J4" s="223"/>
      <c r="K4" s="223"/>
      <c r="L4" s="223"/>
      <c r="M4" s="279"/>
      <c r="N4" s="279"/>
      <c r="O4" s="279"/>
      <c r="P4" s="279"/>
      <c r="Q4" s="280"/>
      <c r="R4" s="223"/>
      <c r="S4" s="223"/>
      <c r="T4" s="223"/>
      <c r="U4" s="223"/>
      <c r="V4" s="223"/>
      <c r="W4" s="223" t="s">
        <v>703</v>
      </c>
      <c r="X4" s="223"/>
      <c r="Y4" s="223"/>
      <c r="Z4" s="223"/>
      <c r="AA4" s="223"/>
      <c r="AB4" s="223" t="s">
        <v>704</v>
      </c>
      <c r="AC4" s="223"/>
      <c r="AD4" s="223"/>
      <c r="AE4" s="223"/>
      <c r="AF4" s="224"/>
    </row>
    <row r="5" spans="1:32" s="28" customFormat="1" ht="13.5">
      <c r="D5" s="60"/>
      <c r="E5" s="281" t="s">
        <v>705</v>
      </c>
      <c r="F5" s="236"/>
      <c r="G5" s="236"/>
      <c r="H5" s="236"/>
      <c r="I5" s="236" t="s">
        <v>78</v>
      </c>
      <c r="J5" s="236"/>
      <c r="K5" s="236"/>
      <c r="L5" s="236"/>
      <c r="M5" s="236" t="s">
        <v>706</v>
      </c>
      <c r="N5" s="236"/>
      <c r="O5" s="236"/>
      <c r="P5" s="236"/>
      <c r="Q5" s="236"/>
      <c r="R5" s="236" t="s">
        <v>422</v>
      </c>
      <c r="S5" s="236"/>
      <c r="T5" s="236"/>
      <c r="U5" s="236"/>
      <c r="V5" s="236"/>
      <c r="W5" s="230" t="s">
        <v>707</v>
      </c>
      <c r="X5" s="230"/>
      <c r="Y5" s="230"/>
      <c r="Z5" s="230"/>
      <c r="AA5" s="230"/>
      <c r="AB5" s="236" t="s">
        <v>79</v>
      </c>
      <c r="AC5" s="236"/>
      <c r="AD5" s="236"/>
      <c r="AE5" s="236"/>
      <c r="AF5" s="236"/>
    </row>
    <row r="6" spans="1:32" ht="18.75" customHeight="1">
      <c r="A6" s="230" t="s">
        <v>139</v>
      </c>
      <c r="B6" s="230"/>
      <c r="C6" s="1">
        <v>2</v>
      </c>
      <c r="D6" s="20" t="s">
        <v>1</v>
      </c>
      <c r="E6" s="388">
        <v>43025</v>
      </c>
      <c r="F6" s="389"/>
      <c r="G6" s="389"/>
      <c r="H6" s="389"/>
      <c r="I6" s="387">
        <v>13588</v>
      </c>
      <c r="J6" s="387"/>
      <c r="K6" s="387"/>
      <c r="L6" s="387"/>
      <c r="M6" s="507">
        <v>7.8</v>
      </c>
      <c r="N6" s="507"/>
      <c r="O6" s="507"/>
      <c r="P6" s="507"/>
      <c r="Q6" s="507"/>
      <c r="R6" s="507">
        <v>5516</v>
      </c>
      <c r="S6" s="507"/>
      <c r="T6" s="507"/>
      <c r="U6" s="507"/>
      <c r="V6" s="507"/>
      <c r="W6" s="507">
        <v>58.8</v>
      </c>
      <c r="X6" s="507"/>
      <c r="Y6" s="507"/>
      <c r="Z6" s="507"/>
      <c r="AA6" s="507"/>
      <c r="AB6" s="507">
        <v>5.8</v>
      </c>
      <c r="AC6" s="507"/>
      <c r="AD6" s="507"/>
      <c r="AE6" s="507"/>
      <c r="AF6" s="507"/>
    </row>
    <row r="7" spans="1:32" ht="11.25" customHeight="1">
      <c r="D7" s="20"/>
      <c r="E7" s="388"/>
      <c r="F7" s="389"/>
      <c r="G7" s="389"/>
      <c r="H7" s="389"/>
      <c r="I7" s="387"/>
      <c r="J7" s="387"/>
      <c r="K7" s="387"/>
      <c r="L7" s="387"/>
      <c r="M7" s="507"/>
      <c r="N7" s="507"/>
      <c r="O7" s="507"/>
      <c r="P7" s="507"/>
      <c r="Q7" s="507"/>
      <c r="R7" s="507"/>
      <c r="S7" s="507"/>
      <c r="T7" s="507"/>
      <c r="U7" s="507"/>
      <c r="V7" s="507"/>
      <c r="W7" s="507"/>
      <c r="X7" s="507"/>
      <c r="Y7" s="507"/>
      <c r="Z7" s="507"/>
      <c r="AA7" s="507"/>
      <c r="AB7" s="507"/>
      <c r="AC7" s="507"/>
      <c r="AD7" s="507"/>
      <c r="AE7" s="507"/>
      <c r="AF7" s="507"/>
    </row>
    <row r="8" spans="1:32" ht="18.75" customHeight="1">
      <c r="C8" s="1">
        <v>7</v>
      </c>
      <c r="D8" s="20"/>
      <c r="E8" s="388">
        <v>45472</v>
      </c>
      <c r="F8" s="389"/>
      <c r="G8" s="389"/>
      <c r="H8" s="389"/>
      <c r="I8" s="387">
        <v>15614</v>
      </c>
      <c r="J8" s="387"/>
      <c r="K8" s="387"/>
      <c r="L8" s="387"/>
      <c r="M8" s="507">
        <v>7.6</v>
      </c>
      <c r="N8" s="507"/>
      <c r="O8" s="507"/>
      <c r="P8" s="507"/>
      <c r="Q8" s="507"/>
      <c r="R8" s="507">
        <v>5967.5</v>
      </c>
      <c r="S8" s="507"/>
      <c r="T8" s="507"/>
      <c r="U8" s="507"/>
      <c r="V8" s="507"/>
      <c r="W8" s="507">
        <v>56.5</v>
      </c>
      <c r="X8" s="507"/>
      <c r="Y8" s="507"/>
      <c r="Z8" s="507"/>
      <c r="AA8" s="507"/>
      <c r="AB8" s="507">
        <v>5.7</v>
      </c>
      <c r="AC8" s="507"/>
      <c r="AD8" s="507"/>
      <c r="AE8" s="507"/>
      <c r="AF8" s="507"/>
    </row>
    <row r="9" spans="1:32" ht="11.25" customHeight="1">
      <c r="D9" s="20"/>
      <c r="E9" s="388"/>
      <c r="F9" s="389"/>
      <c r="G9" s="389"/>
      <c r="H9" s="389"/>
      <c r="I9" s="387"/>
      <c r="J9" s="387"/>
      <c r="K9" s="387"/>
      <c r="L9" s="387"/>
      <c r="M9" s="507"/>
      <c r="N9" s="507"/>
      <c r="O9" s="507"/>
      <c r="P9" s="507"/>
      <c r="Q9" s="507"/>
      <c r="R9" s="507"/>
      <c r="S9" s="507"/>
      <c r="T9" s="507"/>
      <c r="U9" s="507"/>
      <c r="V9" s="507"/>
      <c r="W9" s="507"/>
      <c r="X9" s="507"/>
      <c r="Y9" s="507"/>
      <c r="Z9" s="507"/>
      <c r="AA9" s="507"/>
      <c r="AB9" s="507"/>
      <c r="AC9" s="507"/>
      <c r="AD9" s="507"/>
      <c r="AE9" s="507"/>
      <c r="AF9" s="507"/>
    </row>
    <row r="10" spans="1:32" ht="18.75" customHeight="1">
      <c r="C10" s="1">
        <v>12</v>
      </c>
      <c r="D10" s="20"/>
      <c r="E10" s="388">
        <v>51495</v>
      </c>
      <c r="F10" s="389"/>
      <c r="G10" s="389"/>
      <c r="H10" s="389"/>
      <c r="I10" s="387">
        <v>18307</v>
      </c>
      <c r="J10" s="387"/>
      <c r="K10" s="387"/>
      <c r="L10" s="387"/>
      <c r="M10" s="507">
        <v>8.3000000000000007</v>
      </c>
      <c r="N10" s="507"/>
      <c r="O10" s="507"/>
      <c r="P10" s="507"/>
      <c r="Q10" s="507"/>
      <c r="R10" s="507">
        <v>6181.9</v>
      </c>
      <c r="S10" s="507"/>
      <c r="T10" s="507"/>
      <c r="U10" s="507"/>
      <c r="V10" s="507"/>
      <c r="W10" s="507">
        <v>61.9</v>
      </c>
      <c r="X10" s="507"/>
      <c r="Y10" s="507"/>
      <c r="Z10" s="507"/>
      <c r="AA10" s="507"/>
      <c r="AB10" s="507">
        <v>6.2</v>
      </c>
      <c r="AC10" s="507"/>
      <c r="AD10" s="507"/>
      <c r="AE10" s="507"/>
      <c r="AF10" s="507"/>
    </row>
    <row r="11" spans="1:32" ht="11.25" customHeight="1">
      <c r="D11" s="20"/>
      <c r="E11" s="388"/>
      <c r="F11" s="389"/>
      <c r="G11" s="389"/>
      <c r="H11" s="389"/>
      <c r="I11" s="387"/>
      <c r="J11" s="387"/>
      <c r="K11" s="387"/>
      <c r="L11" s="387"/>
      <c r="M11" s="507"/>
      <c r="N11" s="507"/>
      <c r="O11" s="507"/>
      <c r="P11" s="507"/>
      <c r="Q11" s="507"/>
      <c r="R11" s="507"/>
      <c r="S11" s="507"/>
      <c r="T11" s="507"/>
      <c r="U11" s="507"/>
      <c r="V11" s="507"/>
      <c r="W11" s="507"/>
      <c r="X11" s="507"/>
      <c r="Y11" s="507"/>
      <c r="Z11" s="507"/>
      <c r="AA11" s="507"/>
      <c r="AB11" s="507"/>
      <c r="AC11" s="507"/>
      <c r="AD11" s="507"/>
      <c r="AE11" s="507"/>
      <c r="AF11" s="507"/>
    </row>
    <row r="12" spans="1:32" ht="18.75" customHeight="1">
      <c r="C12" s="1">
        <v>17</v>
      </c>
      <c r="D12" s="20"/>
      <c r="E12" s="388">
        <v>51734</v>
      </c>
      <c r="F12" s="389"/>
      <c r="G12" s="389"/>
      <c r="H12" s="389"/>
      <c r="I12" s="387">
        <v>19307</v>
      </c>
      <c r="J12" s="387"/>
      <c r="K12" s="387"/>
      <c r="L12" s="387"/>
      <c r="M12" s="507">
        <v>8.4</v>
      </c>
      <c r="N12" s="507"/>
      <c r="O12" s="507"/>
      <c r="P12" s="507"/>
      <c r="Q12" s="507"/>
      <c r="R12" s="507">
        <v>6195.7</v>
      </c>
      <c r="S12" s="507"/>
      <c r="T12" s="507"/>
      <c r="U12" s="507"/>
      <c r="V12" s="507"/>
      <c r="W12" s="507">
        <v>61</v>
      </c>
      <c r="X12" s="507"/>
      <c r="Y12" s="507"/>
      <c r="Z12" s="507"/>
      <c r="AA12" s="507"/>
      <c r="AB12" s="507">
        <v>4.3</v>
      </c>
      <c r="AC12" s="507"/>
      <c r="AD12" s="507"/>
      <c r="AE12" s="507"/>
      <c r="AF12" s="507"/>
    </row>
    <row r="13" spans="1:32" ht="11.25" customHeight="1">
      <c r="D13" s="20"/>
      <c r="E13" s="388"/>
      <c r="F13" s="389"/>
      <c r="G13" s="389"/>
      <c r="H13" s="389"/>
      <c r="I13" s="387"/>
      <c r="J13" s="387"/>
      <c r="K13" s="387"/>
      <c r="L13" s="387"/>
      <c r="M13" s="507"/>
      <c r="N13" s="507"/>
      <c r="O13" s="507"/>
      <c r="P13" s="507"/>
      <c r="Q13" s="507"/>
      <c r="R13" s="507"/>
      <c r="S13" s="507"/>
      <c r="T13" s="507"/>
      <c r="U13" s="507"/>
      <c r="V13" s="507"/>
      <c r="W13" s="507"/>
      <c r="X13" s="507"/>
      <c r="Y13" s="507"/>
      <c r="Z13" s="507"/>
      <c r="AA13" s="507"/>
      <c r="AB13" s="507"/>
      <c r="AC13" s="507"/>
      <c r="AD13" s="507"/>
      <c r="AE13" s="507"/>
      <c r="AF13" s="507"/>
    </row>
    <row r="14" spans="1:32" ht="18.75" customHeight="1">
      <c r="C14" s="1">
        <v>22</v>
      </c>
      <c r="D14" s="20"/>
      <c r="E14" s="388">
        <v>52828</v>
      </c>
      <c r="F14" s="389"/>
      <c r="G14" s="389"/>
      <c r="H14" s="389"/>
      <c r="I14" s="387">
        <v>20669</v>
      </c>
      <c r="J14" s="387"/>
      <c r="K14" s="387"/>
      <c r="L14" s="387"/>
      <c r="M14" s="507">
        <v>8.5399999999999991</v>
      </c>
      <c r="N14" s="507"/>
      <c r="O14" s="507"/>
      <c r="P14" s="507"/>
      <c r="Q14" s="507"/>
      <c r="R14" s="507">
        <v>6185.9</v>
      </c>
      <c r="S14" s="507"/>
      <c r="T14" s="507"/>
      <c r="U14" s="507"/>
      <c r="V14" s="507"/>
      <c r="W14" s="507">
        <v>63.2</v>
      </c>
      <c r="X14" s="507"/>
      <c r="Y14" s="507"/>
      <c r="Z14" s="507"/>
      <c r="AA14" s="507"/>
      <c r="AB14" s="507">
        <v>4.4000000000000004</v>
      </c>
      <c r="AC14" s="507"/>
      <c r="AD14" s="507"/>
      <c r="AE14" s="507"/>
      <c r="AF14" s="507"/>
    </row>
    <row r="15" spans="1:32" ht="11.25" customHeight="1">
      <c r="D15" s="20"/>
      <c r="E15" s="388"/>
      <c r="F15" s="389"/>
      <c r="G15" s="389"/>
      <c r="H15" s="389"/>
      <c r="I15" s="387"/>
      <c r="J15" s="387"/>
      <c r="K15" s="387"/>
      <c r="L15" s="387"/>
      <c r="M15" s="507"/>
      <c r="N15" s="507"/>
      <c r="O15" s="507"/>
      <c r="P15" s="507"/>
      <c r="Q15" s="507"/>
      <c r="R15" s="507"/>
      <c r="S15" s="507"/>
      <c r="T15" s="507"/>
      <c r="U15" s="507"/>
      <c r="V15" s="507"/>
      <c r="W15" s="507"/>
      <c r="X15" s="507"/>
      <c r="Y15" s="507"/>
      <c r="Z15" s="507"/>
      <c r="AA15" s="507"/>
      <c r="AB15" s="507"/>
      <c r="AC15" s="507"/>
      <c r="AD15" s="507"/>
      <c r="AE15" s="507"/>
      <c r="AF15" s="507"/>
    </row>
    <row r="16" spans="1:32" ht="18.75" customHeight="1">
      <c r="C16" s="1">
        <v>27</v>
      </c>
      <c r="D16" s="20"/>
      <c r="E16" s="388">
        <v>53104</v>
      </c>
      <c r="F16" s="389"/>
      <c r="G16" s="389"/>
      <c r="H16" s="389"/>
      <c r="I16" s="387">
        <v>21854</v>
      </c>
      <c r="J16" s="387"/>
      <c r="K16" s="387"/>
      <c r="L16" s="387"/>
      <c r="M16" s="507">
        <v>8.6999999999999993</v>
      </c>
      <c r="N16" s="507"/>
      <c r="O16" s="507"/>
      <c r="P16" s="507"/>
      <c r="Q16" s="507"/>
      <c r="R16" s="507">
        <v>6118</v>
      </c>
      <c r="S16" s="507"/>
      <c r="T16" s="507"/>
      <c r="U16" s="507"/>
      <c r="V16" s="507"/>
      <c r="W16" s="507">
        <v>65.8</v>
      </c>
      <c r="X16" s="507"/>
      <c r="Y16" s="507"/>
      <c r="Z16" s="507"/>
      <c r="AA16" s="507"/>
      <c r="AB16" s="507">
        <v>4.5</v>
      </c>
      <c r="AC16" s="507"/>
      <c r="AD16" s="507"/>
      <c r="AE16" s="507"/>
      <c r="AF16" s="507"/>
    </row>
    <row r="17" spans="1:32" ht="11.25" customHeight="1">
      <c r="D17" s="20"/>
      <c r="E17" s="388"/>
      <c r="F17" s="389"/>
      <c r="G17" s="389"/>
      <c r="H17" s="389"/>
      <c r="I17" s="387"/>
      <c r="J17" s="387"/>
      <c r="K17" s="387"/>
      <c r="L17" s="387"/>
      <c r="M17" s="507"/>
      <c r="N17" s="507"/>
      <c r="O17" s="507"/>
      <c r="P17" s="507"/>
      <c r="Q17" s="507"/>
      <c r="R17" s="507"/>
      <c r="S17" s="507"/>
      <c r="T17" s="507"/>
      <c r="U17" s="507"/>
      <c r="V17" s="507"/>
      <c r="W17" s="507"/>
      <c r="X17" s="507"/>
      <c r="Y17" s="507"/>
      <c r="Z17" s="507"/>
      <c r="AA17" s="507"/>
      <c r="AB17" s="507"/>
      <c r="AC17" s="507"/>
      <c r="AD17" s="507"/>
      <c r="AE17" s="507"/>
      <c r="AF17" s="507"/>
    </row>
    <row r="18" spans="1:32" ht="18.75" customHeight="1">
      <c r="A18" s="230" t="s">
        <v>128</v>
      </c>
      <c r="B18" s="230"/>
      <c r="C18" s="1">
        <v>2</v>
      </c>
      <c r="D18" s="20"/>
      <c r="E18" s="388">
        <v>55074</v>
      </c>
      <c r="F18" s="389"/>
      <c r="G18" s="389"/>
      <c r="H18" s="389"/>
      <c r="I18" s="387">
        <v>23837</v>
      </c>
      <c r="J18" s="387"/>
      <c r="K18" s="387"/>
      <c r="L18" s="387"/>
      <c r="M18" s="507">
        <v>9.1999999999999993</v>
      </c>
      <c r="N18" s="507"/>
      <c r="O18" s="507"/>
      <c r="P18" s="507"/>
      <c r="Q18" s="507"/>
      <c r="R18" s="507">
        <v>5960.4</v>
      </c>
      <c r="S18" s="507"/>
      <c r="T18" s="507"/>
      <c r="U18" s="507"/>
      <c r="V18" s="507"/>
      <c r="W18" s="507">
        <v>68.5</v>
      </c>
      <c r="X18" s="507"/>
      <c r="Y18" s="507"/>
      <c r="Z18" s="507"/>
      <c r="AA18" s="507"/>
      <c r="AB18" s="507">
        <v>4.8</v>
      </c>
      <c r="AC18" s="507"/>
      <c r="AD18" s="507"/>
      <c r="AE18" s="507"/>
      <c r="AF18" s="507"/>
    </row>
    <row r="19" spans="1:32" ht="11.25" customHeight="1">
      <c r="A19" s="12"/>
      <c r="B19" s="12"/>
      <c r="C19" s="12"/>
      <c r="D19" s="13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ht="13.5">
      <c r="A20" s="130" t="s">
        <v>708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31"/>
      <c r="Y20" s="131"/>
      <c r="Z20" s="131"/>
      <c r="AB20" s="18"/>
      <c r="AE20" s="28"/>
      <c r="AF20" s="41" t="s">
        <v>424</v>
      </c>
    </row>
    <row r="21" spans="1:32" ht="13.5">
      <c r="A21" s="132" t="s">
        <v>709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45"/>
      <c r="Y21" s="45"/>
      <c r="Z21" s="45"/>
    </row>
    <row r="22" spans="1:32" ht="18.7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32" s="10" customFormat="1" ht="18.75" customHeight="1">
      <c r="A23" s="249" t="s">
        <v>710</v>
      </c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</row>
    <row r="24" spans="1:32" ht="18.75" customHeight="1">
      <c r="AC24" s="28"/>
      <c r="AD24" s="28"/>
      <c r="AE24" s="28"/>
      <c r="AF24" s="28" t="s">
        <v>711</v>
      </c>
    </row>
    <row r="25" spans="1:32" ht="18.75" customHeight="1">
      <c r="A25" s="226" t="s">
        <v>712</v>
      </c>
      <c r="B25" s="226"/>
      <c r="C25" s="223"/>
      <c r="D25" s="223"/>
      <c r="E25" s="286" t="s">
        <v>74</v>
      </c>
      <c r="F25" s="284"/>
      <c r="G25" s="284"/>
      <c r="H25" s="284"/>
      <c r="I25" s="284"/>
      <c r="J25" s="285"/>
      <c r="K25" s="223" t="s">
        <v>713</v>
      </c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508" t="s">
        <v>714</v>
      </c>
      <c r="AB25" s="508"/>
      <c r="AC25" s="508"/>
      <c r="AD25" s="508"/>
      <c r="AE25" s="508"/>
      <c r="AF25" s="509"/>
    </row>
    <row r="26" spans="1:32" ht="18.75" customHeight="1">
      <c r="A26" s="226"/>
      <c r="B26" s="226"/>
      <c r="C26" s="223"/>
      <c r="D26" s="223"/>
      <c r="E26" s="278"/>
      <c r="F26" s="279"/>
      <c r="G26" s="279"/>
      <c r="H26" s="279"/>
      <c r="I26" s="279"/>
      <c r="J26" s="280"/>
      <c r="K26" s="223" t="s">
        <v>715</v>
      </c>
      <c r="L26" s="223"/>
      <c r="M26" s="223"/>
      <c r="N26" s="223"/>
      <c r="O26" s="223"/>
      <c r="P26" s="223"/>
      <c r="Q26" s="223" t="s">
        <v>13</v>
      </c>
      <c r="R26" s="223"/>
      <c r="S26" s="223"/>
      <c r="T26" s="223"/>
      <c r="U26" s="223"/>
      <c r="V26" s="223" t="s">
        <v>14</v>
      </c>
      <c r="W26" s="223"/>
      <c r="X26" s="223"/>
      <c r="Y26" s="223"/>
      <c r="Z26" s="223"/>
      <c r="AA26" s="508"/>
      <c r="AB26" s="508"/>
      <c r="AC26" s="508"/>
      <c r="AD26" s="508"/>
      <c r="AE26" s="508"/>
      <c r="AF26" s="509"/>
    </row>
    <row r="27" spans="1:32" s="28" customFormat="1" ht="18.75" customHeight="1">
      <c r="D27" s="60"/>
      <c r="E27" s="281" t="s">
        <v>78</v>
      </c>
      <c r="F27" s="236"/>
      <c r="G27" s="236"/>
      <c r="H27" s="236"/>
      <c r="I27" s="236"/>
      <c r="J27" s="236"/>
      <c r="K27" s="236" t="s">
        <v>80</v>
      </c>
      <c r="L27" s="236"/>
      <c r="M27" s="236"/>
      <c r="N27" s="236"/>
      <c r="O27" s="236"/>
      <c r="P27" s="236"/>
      <c r="Q27" s="236" t="s">
        <v>80</v>
      </c>
      <c r="R27" s="236"/>
      <c r="S27" s="236"/>
      <c r="T27" s="236"/>
      <c r="U27" s="236"/>
      <c r="V27" s="236" t="s">
        <v>80</v>
      </c>
      <c r="W27" s="236"/>
      <c r="X27" s="236"/>
      <c r="Y27" s="236"/>
      <c r="Z27" s="236"/>
      <c r="AA27" s="236" t="s">
        <v>79</v>
      </c>
      <c r="AB27" s="236"/>
      <c r="AC27" s="236"/>
      <c r="AD27" s="236"/>
      <c r="AE27" s="236"/>
      <c r="AF27" s="236"/>
    </row>
    <row r="28" spans="1:32" ht="18.75" customHeight="1">
      <c r="A28" s="235" t="s">
        <v>716</v>
      </c>
      <c r="B28" s="235"/>
      <c r="C28" s="235"/>
      <c r="D28" s="404"/>
      <c r="E28" s="406">
        <v>33563</v>
      </c>
      <c r="F28" s="504"/>
      <c r="G28" s="504"/>
      <c r="H28" s="504"/>
      <c r="I28" s="504"/>
      <c r="J28" s="504"/>
      <c r="K28" s="504">
        <f>SUM(Q28:Z28)</f>
        <v>80361</v>
      </c>
      <c r="L28" s="504"/>
      <c r="M28" s="504"/>
      <c r="N28" s="504"/>
      <c r="O28" s="504"/>
      <c r="P28" s="504"/>
      <c r="Q28" s="505">
        <v>40294</v>
      </c>
      <c r="R28" s="505"/>
      <c r="S28" s="505"/>
      <c r="T28" s="505"/>
      <c r="U28" s="505"/>
      <c r="V28" s="504">
        <v>40067</v>
      </c>
      <c r="W28" s="504"/>
      <c r="X28" s="504"/>
      <c r="Y28" s="504"/>
      <c r="Z28" s="504"/>
      <c r="AA28" s="506">
        <f t="shared" ref="AA28:AA46" si="0">K28/$K$28*100</f>
        <v>100</v>
      </c>
      <c r="AB28" s="506"/>
      <c r="AC28" s="506"/>
      <c r="AD28" s="506"/>
      <c r="AE28" s="506"/>
      <c r="AF28" s="506"/>
    </row>
    <row r="29" spans="1:32" ht="11.25" customHeight="1">
      <c r="A29" s="3"/>
      <c r="B29" s="3"/>
      <c r="C29" s="3"/>
      <c r="D29" s="31"/>
      <c r="E29" s="133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134"/>
      <c r="R29" s="134"/>
      <c r="S29" s="134"/>
      <c r="T29" s="134"/>
      <c r="U29" s="134"/>
      <c r="V29" s="6"/>
      <c r="W29" s="6"/>
      <c r="X29" s="6"/>
      <c r="Y29" s="6"/>
      <c r="Z29" s="6"/>
      <c r="AA29" s="135"/>
      <c r="AB29" s="135"/>
      <c r="AC29" s="135"/>
      <c r="AD29" s="135"/>
      <c r="AE29" s="135"/>
      <c r="AF29" s="135"/>
    </row>
    <row r="30" spans="1:32" ht="18.75" customHeight="1">
      <c r="A30" s="235" t="s">
        <v>717</v>
      </c>
      <c r="B30" s="235"/>
      <c r="C30" s="235"/>
      <c r="D30" s="404"/>
      <c r="E30" s="406">
        <v>9733</v>
      </c>
      <c r="F30" s="504"/>
      <c r="G30" s="504"/>
      <c r="H30" s="504"/>
      <c r="I30" s="504"/>
      <c r="J30" s="504"/>
      <c r="K30" s="504">
        <f t="shared" ref="K30:K46" si="1">SUM(Q30:W30)</f>
        <v>22090</v>
      </c>
      <c r="L30" s="504"/>
      <c r="M30" s="504"/>
      <c r="N30" s="504"/>
      <c r="O30" s="504"/>
      <c r="P30" s="504"/>
      <c r="Q30" s="505">
        <v>11002</v>
      </c>
      <c r="R30" s="505"/>
      <c r="S30" s="505"/>
      <c r="T30" s="505"/>
      <c r="U30" s="505"/>
      <c r="V30" s="504">
        <v>11088</v>
      </c>
      <c r="W30" s="504"/>
      <c r="X30" s="504"/>
      <c r="Y30" s="504"/>
      <c r="Z30" s="504"/>
      <c r="AA30" s="506">
        <f t="shared" si="0"/>
        <v>27.488458331777853</v>
      </c>
      <c r="AB30" s="506"/>
      <c r="AC30" s="506"/>
      <c r="AD30" s="506"/>
      <c r="AE30" s="506"/>
      <c r="AF30" s="506"/>
    </row>
    <row r="31" spans="1:32" ht="11.25" customHeight="1">
      <c r="A31" s="3"/>
      <c r="B31" s="3"/>
      <c r="C31" s="3"/>
      <c r="D31" s="31"/>
      <c r="E31" s="133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134"/>
      <c r="R31" s="134"/>
      <c r="S31" s="134"/>
      <c r="T31" s="134"/>
      <c r="U31" s="134"/>
      <c r="V31" s="6"/>
      <c r="W31" s="6"/>
      <c r="X31" s="6"/>
      <c r="Y31" s="6"/>
      <c r="Z31" s="6"/>
      <c r="AA31" s="135"/>
      <c r="AB31" s="135"/>
      <c r="AC31" s="135"/>
      <c r="AD31" s="135"/>
      <c r="AE31" s="135"/>
      <c r="AF31" s="135"/>
    </row>
    <row r="32" spans="1:32" ht="18.75" customHeight="1">
      <c r="A32" s="235" t="s">
        <v>718</v>
      </c>
      <c r="B32" s="235"/>
      <c r="C32" s="235"/>
      <c r="D32" s="404"/>
      <c r="E32" s="406">
        <v>6784</v>
      </c>
      <c r="F32" s="504"/>
      <c r="G32" s="504"/>
      <c r="H32" s="504"/>
      <c r="I32" s="504"/>
      <c r="J32" s="504"/>
      <c r="K32" s="504">
        <f t="shared" si="1"/>
        <v>17070</v>
      </c>
      <c r="L32" s="504"/>
      <c r="M32" s="504"/>
      <c r="N32" s="504"/>
      <c r="O32" s="504"/>
      <c r="P32" s="504"/>
      <c r="Q32" s="505">
        <v>8464</v>
      </c>
      <c r="R32" s="505"/>
      <c r="S32" s="505"/>
      <c r="T32" s="505"/>
      <c r="U32" s="505"/>
      <c r="V32" s="504">
        <v>8606</v>
      </c>
      <c r="W32" s="504"/>
      <c r="X32" s="504"/>
      <c r="Y32" s="504"/>
      <c r="Z32" s="504"/>
      <c r="AA32" s="506">
        <f t="shared" si="0"/>
        <v>21.24164706760742</v>
      </c>
      <c r="AB32" s="506"/>
      <c r="AC32" s="506"/>
      <c r="AD32" s="506"/>
      <c r="AE32" s="506"/>
      <c r="AF32" s="506"/>
    </row>
    <row r="33" spans="1:32" ht="11.25" customHeight="1">
      <c r="A33" s="3"/>
      <c r="B33" s="3"/>
      <c r="C33" s="3"/>
      <c r="D33" s="31"/>
      <c r="E33" s="133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134"/>
      <c r="R33" s="134"/>
      <c r="S33" s="134"/>
      <c r="T33" s="134"/>
      <c r="U33" s="134"/>
      <c r="V33" s="6"/>
      <c r="W33" s="6"/>
      <c r="X33" s="6"/>
      <c r="Y33" s="6"/>
      <c r="Z33" s="6"/>
      <c r="AA33" s="135"/>
      <c r="AB33" s="135"/>
      <c r="AC33" s="135"/>
      <c r="AD33" s="135"/>
      <c r="AE33" s="135"/>
      <c r="AF33" s="135"/>
    </row>
    <row r="34" spans="1:32" ht="18.75" customHeight="1">
      <c r="A34" s="235" t="s">
        <v>719</v>
      </c>
      <c r="B34" s="235"/>
      <c r="C34" s="235"/>
      <c r="D34" s="404"/>
      <c r="E34" s="406">
        <v>8517</v>
      </c>
      <c r="F34" s="504"/>
      <c r="G34" s="504"/>
      <c r="H34" s="504"/>
      <c r="I34" s="504"/>
      <c r="J34" s="504"/>
      <c r="K34" s="504">
        <f t="shared" si="1"/>
        <v>20487</v>
      </c>
      <c r="L34" s="504"/>
      <c r="M34" s="504"/>
      <c r="N34" s="504"/>
      <c r="O34" s="504"/>
      <c r="P34" s="504"/>
      <c r="Q34" s="505">
        <v>10504</v>
      </c>
      <c r="R34" s="505"/>
      <c r="S34" s="505"/>
      <c r="T34" s="505"/>
      <c r="U34" s="505"/>
      <c r="V34" s="504">
        <v>9983</v>
      </c>
      <c r="W34" s="504"/>
      <c r="X34" s="504"/>
      <c r="Y34" s="504"/>
      <c r="Z34" s="504"/>
      <c r="AA34" s="506">
        <f t="shared" si="0"/>
        <v>25.493709635270839</v>
      </c>
      <c r="AB34" s="506"/>
      <c r="AC34" s="506"/>
      <c r="AD34" s="506"/>
      <c r="AE34" s="506"/>
      <c r="AF34" s="506"/>
    </row>
    <row r="35" spans="1:32" ht="11.25" customHeight="1">
      <c r="A35" s="3"/>
      <c r="B35" s="3"/>
      <c r="C35" s="3"/>
      <c r="D35" s="31"/>
      <c r="E35" s="133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134"/>
      <c r="R35" s="134"/>
      <c r="S35" s="134"/>
      <c r="T35" s="134"/>
      <c r="U35" s="134"/>
      <c r="V35" s="6"/>
      <c r="W35" s="6"/>
      <c r="X35" s="6"/>
      <c r="Y35" s="6"/>
      <c r="Z35" s="6"/>
      <c r="AA35" s="135"/>
      <c r="AB35" s="135"/>
      <c r="AC35" s="135"/>
      <c r="AD35" s="135"/>
      <c r="AE35" s="135"/>
      <c r="AF35" s="135"/>
    </row>
    <row r="36" spans="1:32" ht="18.75" customHeight="1">
      <c r="A36" s="235" t="s">
        <v>21</v>
      </c>
      <c r="B36" s="235"/>
      <c r="C36" s="235"/>
      <c r="D36" s="404"/>
      <c r="E36" s="406">
        <v>2663</v>
      </c>
      <c r="F36" s="504"/>
      <c r="G36" s="504"/>
      <c r="H36" s="504"/>
      <c r="I36" s="504"/>
      <c r="J36" s="504"/>
      <c r="K36" s="504">
        <f t="shared" si="1"/>
        <v>7026</v>
      </c>
      <c r="L36" s="504"/>
      <c r="M36" s="504"/>
      <c r="N36" s="504"/>
      <c r="O36" s="504"/>
      <c r="P36" s="504"/>
      <c r="Q36" s="505">
        <v>3447</v>
      </c>
      <c r="R36" s="505"/>
      <c r="S36" s="505"/>
      <c r="T36" s="505"/>
      <c r="U36" s="505"/>
      <c r="V36" s="504">
        <v>3579</v>
      </c>
      <c r="W36" s="504"/>
      <c r="X36" s="504"/>
      <c r="Y36" s="504"/>
      <c r="Z36" s="504"/>
      <c r="AA36" s="506">
        <f t="shared" si="0"/>
        <v>8.7430470004106482</v>
      </c>
      <c r="AB36" s="506"/>
      <c r="AC36" s="506"/>
      <c r="AD36" s="506"/>
      <c r="AE36" s="506"/>
      <c r="AF36" s="506"/>
    </row>
    <row r="37" spans="1:32" ht="11.25" customHeight="1">
      <c r="A37" s="3"/>
      <c r="B37" s="3"/>
      <c r="C37" s="3"/>
      <c r="D37" s="31"/>
      <c r="E37" s="133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134"/>
      <c r="R37" s="134"/>
      <c r="S37" s="134"/>
      <c r="T37" s="134"/>
      <c r="U37" s="134"/>
      <c r="V37" s="6"/>
      <c r="W37" s="6"/>
      <c r="X37" s="6"/>
      <c r="Y37" s="6"/>
      <c r="Z37" s="6"/>
      <c r="AA37" s="135"/>
      <c r="AB37" s="135"/>
      <c r="AC37" s="135"/>
      <c r="AD37" s="135"/>
      <c r="AE37" s="135"/>
      <c r="AF37" s="135"/>
    </row>
    <row r="38" spans="1:32" ht="18.75" customHeight="1">
      <c r="A38" s="235" t="s">
        <v>20</v>
      </c>
      <c r="B38" s="235"/>
      <c r="C38" s="235"/>
      <c r="D38" s="404"/>
      <c r="E38" s="406">
        <v>838</v>
      </c>
      <c r="F38" s="504"/>
      <c r="G38" s="504"/>
      <c r="H38" s="504"/>
      <c r="I38" s="504"/>
      <c r="J38" s="504"/>
      <c r="K38" s="504">
        <f t="shared" si="1"/>
        <v>2099</v>
      </c>
      <c r="L38" s="504"/>
      <c r="M38" s="504"/>
      <c r="N38" s="504"/>
      <c r="O38" s="504"/>
      <c r="P38" s="504"/>
      <c r="Q38" s="505">
        <v>1023</v>
      </c>
      <c r="R38" s="505"/>
      <c r="S38" s="505"/>
      <c r="T38" s="505"/>
      <c r="U38" s="505"/>
      <c r="V38" s="504">
        <v>1076</v>
      </c>
      <c r="W38" s="504"/>
      <c r="X38" s="504"/>
      <c r="Y38" s="504"/>
      <c r="Z38" s="504"/>
      <c r="AA38" s="506">
        <f t="shared" si="0"/>
        <v>2.6119635146401863</v>
      </c>
      <c r="AB38" s="506"/>
      <c r="AC38" s="506"/>
      <c r="AD38" s="506"/>
      <c r="AE38" s="506"/>
      <c r="AF38" s="506"/>
    </row>
    <row r="39" spans="1:32" ht="11.25" customHeight="1">
      <c r="A39" s="3"/>
      <c r="B39" s="3"/>
      <c r="C39" s="3"/>
      <c r="D39" s="31"/>
      <c r="E39" s="133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134"/>
      <c r="R39" s="134"/>
      <c r="S39" s="134"/>
      <c r="T39" s="134"/>
      <c r="U39" s="134"/>
      <c r="V39" s="6"/>
      <c r="W39" s="6"/>
      <c r="X39" s="6"/>
      <c r="Y39" s="6"/>
      <c r="Z39" s="6"/>
      <c r="AA39" s="135"/>
      <c r="AB39" s="135"/>
      <c r="AC39" s="135"/>
      <c r="AD39" s="135"/>
      <c r="AE39" s="135"/>
      <c r="AF39" s="135"/>
    </row>
    <row r="40" spans="1:32" ht="18.75" customHeight="1">
      <c r="A40" s="235" t="s">
        <v>720</v>
      </c>
      <c r="B40" s="235"/>
      <c r="C40" s="235"/>
      <c r="D40" s="404"/>
      <c r="E40" s="406">
        <v>772</v>
      </c>
      <c r="F40" s="504"/>
      <c r="G40" s="504"/>
      <c r="H40" s="504"/>
      <c r="I40" s="504"/>
      <c r="J40" s="504"/>
      <c r="K40" s="504">
        <f t="shared" si="1"/>
        <v>1762</v>
      </c>
      <c r="L40" s="504"/>
      <c r="M40" s="504"/>
      <c r="N40" s="504"/>
      <c r="O40" s="504"/>
      <c r="P40" s="504"/>
      <c r="Q40" s="505">
        <v>892</v>
      </c>
      <c r="R40" s="505"/>
      <c r="S40" s="505"/>
      <c r="T40" s="505"/>
      <c r="U40" s="505"/>
      <c r="V40" s="504">
        <v>870</v>
      </c>
      <c r="W40" s="504"/>
      <c r="X40" s="504"/>
      <c r="Y40" s="504"/>
      <c r="Z40" s="504"/>
      <c r="AA40" s="506">
        <f t="shared" si="0"/>
        <v>2.1926058660295418</v>
      </c>
      <c r="AB40" s="506"/>
      <c r="AC40" s="506"/>
      <c r="AD40" s="506"/>
      <c r="AE40" s="506"/>
      <c r="AF40" s="506"/>
    </row>
    <row r="41" spans="1:32" ht="11.25" customHeight="1">
      <c r="A41" s="3"/>
      <c r="B41" s="3"/>
      <c r="C41" s="3"/>
      <c r="D41" s="31"/>
      <c r="E41" s="133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134"/>
      <c r="R41" s="134"/>
      <c r="S41" s="134"/>
      <c r="T41" s="134"/>
      <c r="U41" s="134"/>
      <c r="V41" s="6"/>
      <c r="W41" s="6"/>
      <c r="X41" s="6"/>
      <c r="Y41" s="6"/>
      <c r="Z41" s="6"/>
      <c r="AA41" s="135"/>
      <c r="AB41" s="135"/>
      <c r="AC41" s="135"/>
      <c r="AD41" s="135"/>
      <c r="AE41" s="135"/>
      <c r="AF41" s="135"/>
    </row>
    <row r="42" spans="1:32" ht="18.75" customHeight="1">
      <c r="A42" s="235" t="s">
        <v>721</v>
      </c>
      <c r="B42" s="235"/>
      <c r="C42" s="235"/>
      <c r="D42" s="404"/>
      <c r="E42" s="406">
        <v>727</v>
      </c>
      <c r="F42" s="504"/>
      <c r="G42" s="504"/>
      <c r="H42" s="504"/>
      <c r="I42" s="504"/>
      <c r="J42" s="504"/>
      <c r="K42" s="504">
        <f t="shared" si="1"/>
        <v>1683</v>
      </c>
      <c r="L42" s="504"/>
      <c r="M42" s="504"/>
      <c r="N42" s="504"/>
      <c r="O42" s="504"/>
      <c r="P42" s="504"/>
      <c r="Q42" s="505">
        <v>830</v>
      </c>
      <c r="R42" s="505"/>
      <c r="S42" s="505"/>
      <c r="T42" s="505"/>
      <c r="U42" s="505"/>
      <c r="V42" s="504">
        <v>853</v>
      </c>
      <c r="W42" s="504"/>
      <c r="X42" s="504"/>
      <c r="Y42" s="504"/>
      <c r="Z42" s="504"/>
      <c r="AA42" s="506">
        <f t="shared" si="0"/>
        <v>2.094299473625266</v>
      </c>
      <c r="AB42" s="506"/>
      <c r="AC42" s="506"/>
      <c r="AD42" s="506"/>
      <c r="AE42" s="506"/>
      <c r="AF42" s="506"/>
    </row>
    <row r="43" spans="1:32" ht="11.25" customHeight="1">
      <c r="A43" s="3"/>
      <c r="B43" s="3"/>
      <c r="C43" s="3"/>
      <c r="D43" s="31"/>
      <c r="E43" s="13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134"/>
      <c r="R43" s="134"/>
      <c r="S43" s="134"/>
      <c r="T43" s="134"/>
      <c r="U43" s="134"/>
      <c r="V43" s="6"/>
      <c r="W43" s="6"/>
      <c r="X43" s="6"/>
      <c r="Y43" s="6"/>
      <c r="Z43" s="6"/>
      <c r="AA43" s="135"/>
      <c r="AB43" s="135"/>
      <c r="AC43" s="135"/>
      <c r="AD43" s="135"/>
      <c r="AE43" s="135"/>
      <c r="AF43" s="135"/>
    </row>
    <row r="44" spans="1:32" ht="18.75" customHeight="1">
      <c r="A44" s="235" t="s">
        <v>17</v>
      </c>
      <c r="B44" s="235"/>
      <c r="C44" s="235"/>
      <c r="D44" s="404"/>
      <c r="E44" s="406">
        <v>2823</v>
      </c>
      <c r="F44" s="504"/>
      <c r="G44" s="504"/>
      <c r="H44" s="504"/>
      <c r="I44" s="504"/>
      <c r="J44" s="504"/>
      <c r="K44" s="504">
        <f t="shared" si="1"/>
        <v>6523</v>
      </c>
      <c r="L44" s="504"/>
      <c r="M44" s="504"/>
      <c r="N44" s="504"/>
      <c r="O44" s="504"/>
      <c r="P44" s="504"/>
      <c r="Q44" s="505">
        <v>3348</v>
      </c>
      <c r="R44" s="505"/>
      <c r="S44" s="505"/>
      <c r="T44" s="505"/>
      <c r="U44" s="505"/>
      <c r="V44" s="504">
        <v>3175</v>
      </c>
      <c r="W44" s="504"/>
      <c r="X44" s="504"/>
      <c r="Y44" s="504"/>
      <c r="Z44" s="504"/>
      <c r="AA44" s="506">
        <f t="shared" si="0"/>
        <v>8.1171214892796257</v>
      </c>
      <c r="AB44" s="506"/>
      <c r="AC44" s="506"/>
      <c r="AD44" s="506"/>
      <c r="AE44" s="506"/>
      <c r="AF44" s="506"/>
    </row>
    <row r="45" spans="1:32" ht="11.25" customHeight="1">
      <c r="A45" s="3"/>
      <c r="B45" s="3"/>
      <c r="C45" s="3"/>
      <c r="D45" s="31"/>
      <c r="E45" s="133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134"/>
      <c r="R45" s="134"/>
      <c r="S45" s="134"/>
      <c r="T45" s="134"/>
      <c r="U45" s="134"/>
      <c r="V45" s="6"/>
      <c r="W45" s="6"/>
      <c r="X45" s="6"/>
      <c r="Y45" s="6"/>
      <c r="Z45" s="6"/>
      <c r="AA45" s="135"/>
      <c r="AB45" s="135"/>
      <c r="AC45" s="135"/>
      <c r="AD45" s="135"/>
      <c r="AE45" s="135"/>
      <c r="AF45" s="135"/>
    </row>
    <row r="46" spans="1:32" ht="18.75" customHeight="1">
      <c r="A46" s="235" t="s">
        <v>722</v>
      </c>
      <c r="B46" s="235"/>
      <c r="C46" s="235"/>
      <c r="D46" s="404"/>
      <c r="E46" s="406">
        <v>706</v>
      </c>
      <c r="F46" s="504"/>
      <c r="G46" s="504"/>
      <c r="H46" s="504"/>
      <c r="I46" s="504"/>
      <c r="J46" s="504"/>
      <c r="K46" s="504">
        <f t="shared" si="1"/>
        <v>1621</v>
      </c>
      <c r="L46" s="504"/>
      <c r="M46" s="504"/>
      <c r="N46" s="504"/>
      <c r="O46" s="504"/>
      <c r="P46" s="504"/>
      <c r="Q46" s="505">
        <v>784</v>
      </c>
      <c r="R46" s="505"/>
      <c r="S46" s="505"/>
      <c r="T46" s="505"/>
      <c r="U46" s="505"/>
      <c r="V46" s="504">
        <v>837</v>
      </c>
      <c r="W46" s="504"/>
      <c r="X46" s="504"/>
      <c r="Y46" s="504"/>
      <c r="Z46" s="504"/>
      <c r="AA46" s="506">
        <f t="shared" si="0"/>
        <v>2.0171476213586192</v>
      </c>
      <c r="AB46" s="506"/>
      <c r="AC46" s="506"/>
      <c r="AD46" s="506"/>
      <c r="AE46" s="506"/>
      <c r="AF46" s="506"/>
    </row>
    <row r="47" spans="1:32" ht="11.25" customHeight="1">
      <c r="A47" s="12"/>
      <c r="B47" s="12"/>
      <c r="C47" s="12"/>
      <c r="D47" s="13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</row>
    <row r="48" spans="1:32" ht="18.75" customHeight="1">
      <c r="AB48" s="18"/>
      <c r="AC48" s="28"/>
      <c r="AD48" s="28"/>
      <c r="AE48" s="28"/>
      <c r="AF48" s="41" t="s">
        <v>698</v>
      </c>
    </row>
    <row r="49" spans="1:32" ht="18.75" customHeight="1">
      <c r="V49" s="28"/>
      <c r="AA49" s="28"/>
      <c r="AB49" s="28"/>
      <c r="AC49" s="28"/>
      <c r="AD49" s="28"/>
      <c r="AE49" s="28"/>
    </row>
    <row r="50" spans="1:32" s="10" customFormat="1" ht="18.75" customHeight="1">
      <c r="A50" s="249" t="s">
        <v>723</v>
      </c>
      <c r="B50" s="249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</row>
    <row r="51" spans="1:32" ht="18.75" customHeight="1">
      <c r="AC51" s="28"/>
      <c r="AD51" s="28"/>
      <c r="AE51" s="28"/>
      <c r="AF51" s="28" t="s">
        <v>724</v>
      </c>
    </row>
    <row r="52" spans="1:32" s="42" customFormat="1" ht="18.75" customHeight="1">
      <c r="A52" s="501" t="s">
        <v>725</v>
      </c>
      <c r="B52" s="502"/>
      <c r="C52" s="502"/>
      <c r="D52" s="502" t="s">
        <v>293</v>
      </c>
      <c r="E52" s="502"/>
      <c r="F52" s="502" t="s">
        <v>726</v>
      </c>
      <c r="G52" s="502"/>
      <c r="H52" s="502"/>
      <c r="I52" s="502" t="s">
        <v>727</v>
      </c>
      <c r="J52" s="502"/>
      <c r="K52" s="502" t="s">
        <v>728</v>
      </c>
      <c r="L52" s="502"/>
      <c r="M52" s="502"/>
      <c r="N52" s="502" t="s">
        <v>729</v>
      </c>
      <c r="O52" s="502"/>
      <c r="P52" s="502" t="s">
        <v>730</v>
      </c>
      <c r="Q52" s="502"/>
      <c r="R52" s="502"/>
      <c r="S52" s="502" t="s">
        <v>731</v>
      </c>
      <c r="T52" s="502"/>
      <c r="U52" s="502" t="s">
        <v>732</v>
      </c>
      <c r="V52" s="502"/>
      <c r="W52" s="502" t="s">
        <v>733</v>
      </c>
      <c r="X52" s="502"/>
      <c r="Y52" s="502" t="s">
        <v>734</v>
      </c>
      <c r="Z52" s="502"/>
      <c r="AA52" s="502" t="s">
        <v>735</v>
      </c>
      <c r="AB52" s="502"/>
      <c r="AC52" s="502" t="s">
        <v>736</v>
      </c>
      <c r="AD52" s="502"/>
      <c r="AE52" s="502" t="s">
        <v>737</v>
      </c>
      <c r="AF52" s="503"/>
    </row>
    <row r="53" spans="1:32" ht="18.75" customHeight="1">
      <c r="C53" s="20"/>
      <c r="D53" s="281" t="s">
        <v>80</v>
      </c>
      <c r="E53" s="236"/>
      <c r="F53" s="236" t="s">
        <v>80</v>
      </c>
      <c r="G53" s="236"/>
      <c r="H53" s="236"/>
      <c r="I53" s="236" t="s">
        <v>80</v>
      </c>
      <c r="J53" s="236"/>
      <c r="K53" s="236" t="s">
        <v>80</v>
      </c>
      <c r="L53" s="236"/>
      <c r="M53" s="236"/>
      <c r="N53" s="236" t="s">
        <v>80</v>
      </c>
      <c r="O53" s="236"/>
      <c r="P53" s="236" t="s">
        <v>80</v>
      </c>
      <c r="Q53" s="236"/>
      <c r="R53" s="236"/>
      <c r="S53" s="236" t="s">
        <v>80</v>
      </c>
      <c r="T53" s="236"/>
      <c r="U53" s="236" t="s">
        <v>80</v>
      </c>
      <c r="V53" s="236"/>
      <c r="W53" s="236" t="s">
        <v>80</v>
      </c>
      <c r="X53" s="236"/>
      <c r="Y53" s="236" t="s">
        <v>80</v>
      </c>
      <c r="Z53" s="236"/>
      <c r="AA53" s="236" t="s">
        <v>80</v>
      </c>
      <c r="AB53" s="236"/>
      <c r="AC53" s="236" t="s">
        <v>80</v>
      </c>
      <c r="AD53" s="236"/>
      <c r="AE53" s="236" t="s">
        <v>80</v>
      </c>
      <c r="AF53" s="236"/>
    </row>
    <row r="54" spans="1:32" ht="18.75" customHeight="1">
      <c r="A54" s="235" t="s">
        <v>293</v>
      </c>
      <c r="B54" s="235"/>
      <c r="C54" s="404"/>
      <c r="D54" s="229">
        <v>929</v>
      </c>
      <c r="E54" s="230"/>
      <c r="F54" s="230">
        <v>84</v>
      </c>
      <c r="G54" s="230"/>
      <c r="H54" s="230"/>
      <c r="I54" s="230">
        <v>200</v>
      </c>
      <c r="J54" s="230"/>
      <c r="K54" s="230">
        <v>135</v>
      </c>
      <c r="L54" s="230"/>
      <c r="M54" s="230"/>
      <c r="N54" s="230">
        <v>16</v>
      </c>
      <c r="O54" s="230"/>
      <c r="P54" s="230">
        <v>27</v>
      </c>
      <c r="Q54" s="230"/>
      <c r="R54" s="230"/>
      <c r="S54" s="230">
        <v>112</v>
      </c>
      <c r="T54" s="230"/>
      <c r="U54" s="230">
        <v>1</v>
      </c>
      <c r="V54" s="230"/>
      <c r="W54" s="230">
        <v>10</v>
      </c>
      <c r="X54" s="230"/>
      <c r="Y54" s="237">
        <v>34</v>
      </c>
      <c r="Z54" s="237"/>
      <c r="AA54" s="237">
        <v>48</v>
      </c>
      <c r="AB54" s="237"/>
      <c r="AC54" s="230">
        <v>147</v>
      </c>
      <c r="AD54" s="230"/>
      <c r="AE54" s="230">
        <v>104</v>
      </c>
      <c r="AF54" s="230"/>
    </row>
    <row r="55" spans="1:32" ht="18.75" customHeight="1">
      <c r="A55" s="235" t="s">
        <v>13</v>
      </c>
      <c r="B55" s="235"/>
      <c r="C55" s="404"/>
      <c r="D55" s="229">
        <v>461</v>
      </c>
      <c r="E55" s="230"/>
      <c r="F55" s="230">
        <v>34</v>
      </c>
      <c r="G55" s="230"/>
      <c r="H55" s="230"/>
      <c r="I55" s="230">
        <v>81</v>
      </c>
      <c r="J55" s="230"/>
      <c r="K55" s="230">
        <v>36</v>
      </c>
      <c r="L55" s="230"/>
      <c r="M55" s="230"/>
      <c r="N55" s="237">
        <v>4</v>
      </c>
      <c r="O55" s="237"/>
      <c r="P55" s="237">
        <v>15</v>
      </c>
      <c r="Q55" s="237"/>
      <c r="R55" s="237"/>
      <c r="S55" s="230">
        <v>85</v>
      </c>
      <c r="T55" s="230"/>
      <c r="U55" s="230">
        <v>1</v>
      </c>
      <c r="V55" s="230"/>
      <c r="W55" s="237">
        <v>7</v>
      </c>
      <c r="X55" s="237"/>
      <c r="Y55" s="237">
        <v>23</v>
      </c>
      <c r="Z55" s="237"/>
      <c r="AA55" s="237">
        <v>25</v>
      </c>
      <c r="AB55" s="237"/>
      <c r="AC55" s="237">
        <v>76</v>
      </c>
      <c r="AD55" s="237"/>
      <c r="AE55" s="237">
        <v>66</v>
      </c>
      <c r="AF55" s="237"/>
    </row>
    <row r="56" spans="1:32" ht="18.75" customHeight="1">
      <c r="A56" s="235" t="s">
        <v>14</v>
      </c>
      <c r="B56" s="235"/>
      <c r="C56" s="404"/>
      <c r="D56" s="229">
        <v>468</v>
      </c>
      <c r="E56" s="230"/>
      <c r="F56" s="230">
        <v>50</v>
      </c>
      <c r="G56" s="230"/>
      <c r="H56" s="230"/>
      <c r="I56" s="230">
        <v>119</v>
      </c>
      <c r="J56" s="230"/>
      <c r="K56" s="230">
        <v>99</v>
      </c>
      <c r="L56" s="230"/>
      <c r="M56" s="230"/>
      <c r="N56" s="230">
        <v>12</v>
      </c>
      <c r="O56" s="230"/>
      <c r="P56" s="230">
        <v>12</v>
      </c>
      <c r="Q56" s="230"/>
      <c r="R56" s="230"/>
      <c r="S56" s="230">
        <v>27</v>
      </c>
      <c r="T56" s="230"/>
      <c r="U56" s="230" t="s">
        <v>225</v>
      </c>
      <c r="V56" s="230"/>
      <c r="W56" s="230">
        <v>3</v>
      </c>
      <c r="X56" s="230"/>
      <c r="Y56" s="237">
        <v>11</v>
      </c>
      <c r="Z56" s="237"/>
      <c r="AA56" s="237">
        <v>23</v>
      </c>
      <c r="AB56" s="237"/>
      <c r="AC56" s="230">
        <v>71</v>
      </c>
      <c r="AD56" s="230"/>
      <c r="AE56" s="230">
        <v>38</v>
      </c>
      <c r="AF56" s="230"/>
    </row>
    <row r="57" spans="1:32" ht="18.75" customHeight="1">
      <c r="A57" s="12"/>
      <c r="B57" s="12"/>
      <c r="C57" s="13"/>
      <c r="D57" s="12"/>
      <c r="E57" s="12"/>
      <c r="F57" s="12"/>
      <c r="G57" s="12"/>
      <c r="I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</row>
    <row r="58" spans="1:32" ht="13.5">
      <c r="A58" s="18" t="s">
        <v>738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5"/>
      <c r="N58" s="15"/>
      <c r="O58" s="15"/>
      <c r="P58" s="15"/>
      <c r="AC58" s="28"/>
      <c r="AD58" s="28"/>
      <c r="AE58" s="28"/>
      <c r="AF58" s="28" t="s">
        <v>698</v>
      </c>
    </row>
  </sheetData>
  <mergeCells count="238">
    <mergeCell ref="E5:H5"/>
    <mergeCell ref="I5:L5"/>
    <mergeCell ref="M5:Q5"/>
    <mergeCell ref="R5:V5"/>
    <mergeCell ref="W5:AA5"/>
    <mergeCell ref="AB5:AF5"/>
    <mergeCell ref="A1:AF1"/>
    <mergeCell ref="A3:D4"/>
    <mergeCell ref="E3:H4"/>
    <mergeCell ref="I3:L4"/>
    <mergeCell ref="M3:Q4"/>
    <mergeCell ref="R3:V4"/>
    <mergeCell ref="W3:AF3"/>
    <mergeCell ref="W4:AA4"/>
    <mergeCell ref="AB4:AF4"/>
    <mergeCell ref="AB6:AF6"/>
    <mergeCell ref="E7:H7"/>
    <mergeCell ref="I7:L7"/>
    <mergeCell ref="M7:Q7"/>
    <mergeCell ref="R7:V7"/>
    <mergeCell ref="W7:AA7"/>
    <mergeCell ref="AB7:AF7"/>
    <mergeCell ref="A6:B6"/>
    <mergeCell ref="E6:H6"/>
    <mergeCell ref="I6:L6"/>
    <mergeCell ref="M6:Q6"/>
    <mergeCell ref="R6:V6"/>
    <mergeCell ref="W6:AA6"/>
    <mergeCell ref="E9:H9"/>
    <mergeCell ref="I9:L9"/>
    <mergeCell ref="M9:Q9"/>
    <mergeCell ref="R9:V9"/>
    <mergeCell ref="W9:AA9"/>
    <mergeCell ref="AB9:AF9"/>
    <mergeCell ref="E8:H8"/>
    <mergeCell ref="I8:L8"/>
    <mergeCell ref="M8:Q8"/>
    <mergeCell ref="R8:V8"/>
    <mergeCell ref="W8:AA8"/>
    <mergeCell ref="AB8:AF8"/>
    <mergeCell ref="E11:H11"/>
    <mergeCell ref="I11:L11"/>
    <mergeCell ref="M11:Q11"/>
    <mergeCell ref="R11:V11"/>
    <mergeCell ref="W11:AA11"/>
    <mergeCell ref="AB11:AF11"/>
    <mergeCell ref="E10:H10"/>
    <mergeCell ref="I10:L10"/>
    <mergeCell ref="M10:Q10"/>
    <mergeCell ref="R10:V10"/>
    <mergeCell ref="W10:AA10"/>
    <mergeCell ref="AB10:AF10"/>
    <mergeCell ref="E13:H13"/>
    <mergeCell ref="I13:L13"/>
    <mergeCell ref="M13:Q13"/>
    <mergeCell ref="R13:V13"/>
    <mergeCell ref="W13:AA13"/>
    <mergeCell ref="AB13:AF13"/>
    <mergeCell ref="E12:H12"/>
    <mergeCell ref="I12:L12"/>
    <mergeCell ref="M12:Q12"/>
    <mergeCell ref="R12:V12"/>
    <mergeCell ref="W12:AA12"/>
    <mergeCell ref="AB12:AF12"/>
    <mergeCell ref="E15:H15"/>
    <mergeCell ref="I15:L15"/>
    <mergeCell ref="M15:Q15"/>
    <mergeCell ref="R15:V15"/>
    <mergeCell ref="W15:AA15"/>
    <mergeCell ref="AB15:AF15"/>
    <mergeCell ref="E14:H14"/>
    <mergeCell ref="I14:L14"/>
    <mergeCell ref="M14:Q14"/>
    <mergeCell ref="R14:V14"/>
    <mergeCell ref="W14:AA14"/>
    <mergeCell ref="AB14:AF14"/>
    <mergeCell ref="E17:H17"/>
    <mergeCell ref="I17:L17"/>
    <mergeCell ref="M17:Q17"/>
    <mergeCell ref="R17:V17"/>
    <mergeCell ref="W17:AA17"/>
    <mergeCell ref="AB17:AF17"/>
    <mergeCell ref="E16:H16"/>
    <mergeCell ref="I16:L16"/>
    <mergeCell ref="M16:Q16"/>
    <mergeCell ref="R16:V16"/>
    <mergeCell ref="W16:AA16"/>
    <mergeCell ref="AB16:AF16"/>
    <mergeCell ref="AB18:AF18"/>
    <mergeCell ref="A23:AF23"/>
    <mergeCell ref="A25:D26"/>
    <mergeCell ref="E25:J26"/>
    <mergeCell ref="K25:Z25"/>
    <mergeCell ref="AA25:AF26"/>
    <mergeCell ref="K26:P26"/>
    <mergeCell ref="Q26:U26"/>
    <mergeCell ref="V26:Z26"/>
    <mergeCell ref="A18:B18"/>
    <mergeCell ref="E18:H18"/>
    <mergeCell ref="I18:L18"/>
    <mergeCell ref="M18:Q18"/>
    <mergeCell ref="R18:V18"/>
    <mergeCell ref="W18:AA18"/>
    <mergeCell ref="AA28:AF28"/>
    <mergeCell ref="A30:D30"/>
    <mergeCell ref="E30:J30"/>
    <mergeCell ref="K30:P30"/>
    <mergeCell ref="Q30:U30"/>
    <mergeCell ref="V30:Z30"/>
    <mergeCell ref="AA30:AF30"/>
    <mergeCell ref="E27:J27"/>
    <mergeCell ref="K27:P27"/>
    <mergeCell ref="Q27:U27"/>
    <mergeCell ref="V27:Z27"/>
    <mergeCell ref="AA27:AF27"/>
    <mergeCell ref="A28:D28"/>
    <mergeCell ref="E28:J28"/>
    <mergeCell ref="K28:P28"/>
    <mergeCell ref="Q28:U28"/>
    <mergeCell ref="V28:Z28"/>
    <mergeCell ref="A34:D34"/>
    <mergeCell ref="E34:J34"/>
    <mergeCell ref="K34:P34"/>
    <mergeCell ref="Q34:U34"/>
    <mergeCell ref="V34:Z34"/>
    <mergeCell ref="AA34:AF34"/>
    <mergeCell ref="A32:D32"/>
    <mergeCell ref="E32:J32"/>
    <mergeCell ref="K32:P32"/>
    <mergeCell ref="Q32:U32"/>
    <mergeCell ref="V32:Z32"/>
    <mergeCell ref="AA32:AF32"/>
    <mergeCell ref="A38:D38"/>
    <mergeCell ref="E38:J38"/>
    <mergeCell ref="K38:P38"/>
    <mergeCell ref="Q38:U38"/>
    <mergeCell ref="V38:Z38"/>
    <mergeCell ref="AA38:AF38"/>
    <mergeCell ref="A36:D36"/>
    <mergeCell ref="E36:J36"/>
    <mergeCell ref="K36:P36"/>
    <mergeCell ref="Q36:U36"/>
    <mergeCell ref="V36:Z36"/>
    <mergeCell ref="AA36:AF36"/>
    <mergeCell ref="A42:D42"/>
    <mergeCell ref="E42:J42"/>
    <mergeCell ref="K42:P42"/>
    <mergeCell ref="Q42:U42"/>
    <mergeCell ref="V42:Z42"/>
    <mergeCell ref="AA42:AF42"/>
    <mergeCell ref="A40:D40"/>
    <mergeCell ref="E40:J40"/>
    <mergeCell ref="K40:P40"/>
    <mergeCell ref="Q40:U40"/>
    <mergeCell ref="V40:Z40"/>
    <mergeCell ref="AA40:AF40"/>
    <mergeCell ref="A46:D46"/>
    <mergeCell ref="E46:J46"/>
    <mergeCell ref="K46:P46"/>
    <mergeCell ref="Q46:U46"/>
    <mergeCell ref="V46:Z46"/>
    <mergeCell ref="AA46:AF46"/>
    <mergeCell ref="A44:D44"/>
    <mergeCell ref="E44:J44"/>
    <mergeCell ref="K44:P44"/>
    <mergeCell ref="Q44:U44"/>
    <mergeCell ref="V44:Z44"/>
    <mergeCell ref="AA44:AF44"/>
    <mergeCell ref="A50:AF50"/>
    <mergeCell ref="A52:C52"/>
    <mergeCell ref="D52:E52"/>
    <mergeCell ref="F52:H52"/>
    <mergeCell ref="I52:J52"/>
    <mergeCell ref="K52:M52"/>
    <mergeCell ref="N52:O52"/>
    <mergeCell ref="P52:R52"/>
    <mergeCell ref="S52:T52"/>
    <mergeCell ref="U52:V52"/>
    <mergeCell ref="W52:X52"/>
    <mergeCell ref="Y52:Z52"/>
    <mergeCell ref="AA52:AB52"/>
    <mergeCell ref="AC52:AD52"/>
    <mergeCell ref="AE52:AF52"/>
    <mergeCell ref="D53:E53"/>
    <mergeCell ref="F53:H53"/>
    <mergeCell ref="I53:J53"/>
    <mergeCell ref="K53:M53"/>
    <mergeCell ref="N53:O53"/>
    <mergeCell ref="AE54:AF54"/>
    <mergeCell ref="AC53:AD53"/>
    <mergeCell ref="AE53:AF53"/>
    <mergeCell ref="A54:C54"/>
    <mergeCell ref="D54:E54"/>
    <mergeCell ref="F54:H54"/>
    <mergeCell ref="I54:J54"/>
    <mergeCell ref="K54:M54"/>
    <mergeCell ref="N54:O54"/>
    <mergeCell ref="P54:R54"/>
    <mergeCell ref="S54:T54"/>
    <mergeCell ref="P53:R53"/>
    <mergeCell ref="S53:T53"/>
    <mergeCell ref="U53:V53"/>
    <mergeCell ref="W53:X53"/>
    <mergeCell ref="Y53:Z53"/>
    <mergeCell ref="AA53:AB53"/>
    <mergeCell ref="F55:H55"/>
    <mergeCell ref="I55:J55"/>
    <mergeCell ref="K55:M55"/>
    <mergeCell ref="N55:O55"/>
    <mergeCell ref="U54:V54"/>
    <mergeCell ref="W54:X54"/>
    <mergeCell ref="Y54:Z54"/>
    <mergeCell ref="AA54:AB54"/>
    <mergeCell ref="AC54:AD54"/>
    <mergeCell ref="U56:V56"/>
    <mergeCell ref="W56:X56"/>
    <mergeCell ref="Y56:Z56"/>
    <mergeCell ref="AA56:AB56"/>
    <mergeCell ref="AC56:AD56"/>
    <mergeCell ref="AE56:AF56"/>
    <mergeCell ref="AC55:AD55"/>
    <mergeCell ref="AE55:AF55"/>
    <mergeCell ref="A56:C56"/>
    <mergeCell ref="D56:E56"/>
    <mergeCell ref="F56:H56"/>
    <mergeCell ref="I56:J56"/>
    <mergeCell ref="K56:M56"/>
    <mergeCell ref="N56:O56"/>
    <mergeCell ref="P56:R56"/>
    <mergeCell ref="S56:T56"/>
    <mergeCell ref="P55:R55"/>
    <mergeCell ref="S55:T55"/>
    <mergeCell ref="U55:V55"/>
    <mergeCell ref="W55:X55"/>
    <mergeCell ref="Y55:Z55"/>
    <mergeCell ref="AA55:AB55"/>
    <mergeCell ref="A55:C55"/>
    <mergeCell ref="D55:E55"/>
  </mergeCells>
  <phoneticPr fontId="1"/>
  <pageMargins left="0.70866141732283472" right="0.70866141732283472" top="0.74803149606299213" bottom="0.74803149606299213" header="0.31496062992125984" footer="0.31496062992125984"/>
  <pageSetup paperSize="9" scale="83" firstPageNumber="15" orientation="portrait" r:id="rId1"/>
  <headerFooter scaleWithDoc="0">
    <oddFooter>&amp;C- 33 -</oddFooter>
    <firstFooter>&amp;C- 15 -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6F98E-43AE-40B8-978D-49FA6A0C0EFF}">
  <sheetPr>
    <tabColor theme="0"/>
    <pageSetUpPr fitToPage="1"/>
  </sheetPr>
  <dimension ref="A1:AN40"/>
  <sheetViews>
    <sheetView zoomScaleNormal="100" zoomScaleSheetLayoutView="100" workbookViewId="0">
      <selection activeCell="BB5" sqref="BB5"/>
    </sheetView>
  </sheetViews>
  <sheetFormatPr defaultColWidth="3.125" defaultRowHeight="22.5" customHeight="1"/>
  <cols>
    <col min="1" max="36" width="2.625" style="1" customWidth="1"/>
    <col min="37" max="256" width="3.125" style="1"/>
    <col min="257" max="292" width="2.625" style="1" customWidth="1"/>
    <col min="293" max="512" width="3.125" style="1"/>
    <col min="513" max="548" width="2.625" style="1" customWidth="1"/>
    <col min="549" max="768" width="3.125" style="1"/>
    <col min="769" max="804" width="2.625" style="1" customWidth="1"/>
    <col min="805" max="1024" width="3.125" style="1"/>
    <col min="1025" max="1060" width="2.625" style="1" customWidth="1"/>
    <col min="1061" max="1280" width="3.125" style="1"/>
    <col min="1281" max="1316" width="2.625" style="1" customWidth="1"/>
    <col min="1317" max="1536" width="3.125" style="1"/>
    <col min="1537" max="1572" width="2.625" style="1" customWidth="1"/>
    <col min="1573" max="1792" width="3.125" style="1"/>
    <col min="1793" max="1828" width="2.625" style="1" customWidth="1"/>
    <col min="1829" max="2048" width="3.125" style="1"/>
    <col min="2049" max="2084" width="2.625" style="1" customWidth="1"/>
    <col min="2085" max="2304" width="3.125" style="1"/>
    <col min="2305" max="2340" width="2.625" style="1" customWidth="1"/>
    <col min="2341" max="2560" width="3.125" style="1"/>
    <col min="2561" max="2596" width="2.625" style="1" customWidth="1"/>
    <col min="2597" max="2816" width="3.125" style="1"/>
    <col min="2817" max="2852" width="2.625" style="1" customWidth="1"/>
    <col min="2853" max="3072" width="3.125" style="1"/>
    <col min="3073" max="3108" width="2.625" style="1" customWidth="1"/>
    <col min="3109" max="3328" width="3.125" style="1"/>
    <col min="3329" max="3364" width="2.625" style="1" customWidth="1"/>
    <col min="3365" max="3584" width="3.125" style="1"/>
    <col min="3585" max="3620" width="2.625" style="1" customWidth="1"/>
    <col min="3621" max="3840" width="3.125" style="1"/>
    <col min="3841" max="3876" width="2.625" style="1" customWidth="1"/>
    <col min="3877" max="4096" width="3.125" style="1"/>
    <col min="4097" max="4132" width="2.625" style="1" customWidth="1"/>
    <col min="4133" max="4352" width="3.125" style="1"/>
    <col min="4353" max="4388" width="2.625" style="1" customWidth="1"/>
    <col min="4389" max="4608" width="3.125" style="1"/>
    <col min="4609" max="4644" width="2.625" style="1" customWidth="1"/>
    <col min="4645" max="4864" width="3.125" style="1"/>
    <col min="4865" max="4900" width="2.625" style="1" customWidth="1"/>
    <col min="4901" max="5120" width="3.125" style="1"/>
    <col min="5121" max="5156" width="2.625" style="1" customWidth="1"/>
    <col min="5157" max="5376" width="3.125" style="1"/>
    <col min="5377" max="5412" width="2.625" style="1" customWidth="1"/>
    <col min="5413" max="5632" width="3.125" style="1"/>
    <col min="5633" max="5668" width="2.625" style="1" customWidth="1"/>
    <col min="5669" max="5888" width="3.125" style="1"/>
    <col min="5889" max="5924" width="2.625" style="1" customWidth="1"/>
    <col min="5925" max="6144" width="3.125" style="1"/>
    <col min="6145" max="6180" width="2.625" style="1" customWidth="1"/>
    <col min="6181" max="6400" width="3.125" style="1"/>
    <col min="6401" max="6436" width="2.625" style="1" customWidth="1"/>
    <col min="6437" max="6656" width="3.125" style="1"/>
    <col min="6657" max="6692" width="2.625" style="1" customWidth="1"/>
    <col min="6693" max="6912" width="3.125" style="1"/>
    <col min="6913" max="6948" width="2.625" style="1" customWidth="1"/>
    <col min="6949" max="7168" width="3.125" style="1"/>
    <col min="7169" max="7204" width="2.625" style="1" customWidth="1"/>
    <col min="7205" max="7424" width="3.125" style="1"/>
    <col min="7425" max="7460" width="2.625" style="1" customWidth="1"/>
    <col min="7461" max="7680" width="3.125" style="1"/>
    <col min="7681" max="7716" width="2.625" style="1" customWidth="1"/>
    <col min="7717" max="7936" width="3.125" style="1"/>
    <col min="7937" max="7972" width="2.625" style="1" customWidth="1"/>
    <col min="7973" max="8192" width="3.125" style="1"/>
    <col min="8193" max="8228" width="2.625" style="1" customWidth="1"/>
    <col min="8229" max="8448" width="3.125" style="1"/>
    <col min="8449" max="8484" width="2.625" style="1" customWidth="1"/>
    <col min="8485" max="8704" width="3.125" style="1"/>
    <col min="8705" max="8740" width="2.625" style="1" customWidth="1"/>
    <col min="8741" max="8960" width="3.125" style="1"/>
    <col min="8961" max="8996" width="2.625" style="1" customWidth="1"/>
    <col min="8997" max="9216" width="3.125" style="1"/>
    <col min="9217" max="9252" width="2.625" style="1" customWidth="1"/>
    <col min="9253" max="9472" width="3.125" style="1"/>
    <col min="9473" max="9508" width="2.625" style="1" customWidth="1"/>
    <col min="9509" max="9728" width="3.125" style="1"/>
    <col min="9729" max="9764" width="2.625" style="1" customWidth="1"/>
    <col min="9765" max="9984" width="3.125" style="1"/>
    <col min="9985" max="10020" width="2.625" style="1" customWidth="1"/>
    <col min="10021" max="10240" width="3.125" style="1"/>
    <col min="10241" max="10276" width="2.625" style="1" customWidth="1"/>
    <col min="10277" max="10496" width="3.125" style="1"/>
    <col min="10497" max="10532" width="2.625" style="1" customWidth="1"/>
    <col min="10533" max="10752" width="3.125" style="1"/>
    <col min="10753" max="10788" width="2.625" style="1" customWidth="1"/>
    <col min="10789" max="11008" width="3.125" style="1"/>
    <col min="11009" max="11044" width="2.625" style="1" customWidth="1"/>
    <col min="11045" max="11264" width="3.125" style="1"/>
    <col min="11265" max="11300" width="2.625" style="1" customWidth="1"/>
    <col min="11301" max="11520" width="3.125" style="1"/>
    <col min="11521" max="11556" width="2.625" style="1" customWidth="1"/>
    <col min="11557" max="11776" width="3.125" style="1"/>
    <col min="11777" max="11812" width="2.625" style="1" customWidth="1"/>
    <col min="11813" max="12032" width="3.125" style="1"/>
    <col min="12033" max="12068" width="2.625" style="1" customWidth="1"/>
    <col min="12069" max="12288" width="3.125" style="1"/>
    <col min="12289" max="12324" width="2.625" style="1" customWidth="1"/>
    <col min="12325" max="12544" width="3.125" style="1"/>
    <col min="12545" max="12580" width="2.625" style="1" customWidth="1"/>
    <col min="12581" max="12800" width="3.125" style="1"/>
    <col min="12801" max="12836" width="2.625" style="1" customWidth="1"/>
    <col min="12837" max="13056" width="3.125" style="1"/>
    <col min="13057" max="13092" width="2.625" style="1" customWidth="1"/>
    <col min="13093" max="13312" width="3.125" style="1"/>
    <col min="13313" max="13348" width="2.625" style="1" customWidth="1"/>
    <col min="13349" max="13568" width="3.125" style="1"/>
    <col min="13569" max="13604" width="2.625" style="1" customWidth="1"/>
    <col min="13605" max="13824" width="3.125" style="1"/>
    <col min="13825" max="13860" width="2.625" style="1" customWidth="1"/>
    <col min="13861" max="14080" width="3.125" style="1"/>
    <col min="14081" max="14116" width="2.625" style="1" customWidth="1"/>
    <col min="14117" max="14336" width="3.125" style="1"/>
    <col min="14337" max="14372" width="2.625" style="1" customWidth="1"/>
    <col min="14373" max="14592" width="3.125" style="1"/>
    <col min="14593" max="14628" width="2.625" style="1" customWidth="1"/>
    <col min="14629" max="14848" width="3.125" style="1"/>
    <col min="14849" max="14884" width="2.625" style="1" customWidth="1"/>
    <col min="14885" max="15104" width="3.125" style="1"/>
    <col min="15105" max="15140" width="2.625" style="1" customWidth="1"/>
    <col min="15141" max="15360" width="3.125" style="1"/>
    <col min="15361" max="15396" width="2.625" style="1" customWidth="1"/>
    <col min="15397" max="15616" width="3.125" style="1"/>
    <col min="15617" max="15652" width="2.625" style="1" customWidth="1"/>
    <col min="15653" max="15872" width="3.125" style="1"/>
    <col min="15873" max="15908" width="2.625" style="1" customWidth="1"/>
    <col min="15909" max="16128" width="3.125" style="1"/>
    <col min="16129" max="16164" width="2.625" style="1" customWidth="1"/>
    <col min="16165" max="16384" width="3.125" style="1"/>
  </cols>
  <sheetData>
    <row r="1" spans="1:37" ht="22.5" customHeight="1">
      <c r="A1" s="532" t="s">
        <v>739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</row>
    <row r="2" spans="1:37" ht="22.5" customHeight="1">
      <c r="A2" s="532"/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</row>
    <row r="3" spans="1:37" ht="22.5" customHeight="1">
      <c r="P3" s="39"/>
      <c r="Q3" s="39"/>
      <c r="R3" s="39"/>
      <c r="S3" s="39"/>
      <c r="T3" s="28"/>
      <c r="U3" s="28"/>
      <c r="Y3" s="39"/>
      <c r="Z3" s="28"/>
      <c r="AA3" s="28"/>
      <c r="AK3" s="28" t="s">
        <v>740</v>
      </c>
    </row>
    <row r="4" spans="1:37" ht="22.5" customHeight="1">
      <c r="A4" s="285" t="s">
        <v>741</v>
      </c>
      <c r="B4" s="533"/>
      <c r="C4" s="533"/>
      <c r="D4" s="533"/>
      <c r="E4" s="533"/>
      <c r="F4" s="533"/>
      <c r="G4" s="533"/>
      <c r="H4" s="533"/>
      <c r="I4" s="533"/>
      <c r="J4" s="286" t="s">
        <v>12</v>
      </c>
      <c r="K4" s="284"/>
      <c r="L4" s="284"/>
      <c r="M4" s="284"/>
      <c r="N4" s="285"/>
      <c r="O4" s="320" t="s">
        <v>742</v>
      </c>
      <c r="P4" s="321"/>
      <c r="Q4" s="321"/>
      <c r="R4" s="321"/>
      <c r="S4" s="364"/>
      <c r="T4" s="525" t="s">
        <v>743</v>
      </c>
      <c r="U4" s="525"/>
      <c r="V4" s="525"/>
      <c r="W4" s="525" t="s">
        <v>744</v>
      </c>
      <c r="X4" s="525"/>
      <c r="Y4" s="525"/>
      <c r="Z4" s="525" t="s">
        <v>745</v>
      </c>
      <c r="AA4" s="525"/>
      <c r="AB4" s="525"/>
      <c r="AC4" s="525" t="s">
        <v>746</v>
      </c>
      <c r="AD4" s="525"/>
      <c r="AE4" s="525"/>
      <c r="AF4" s="525" t="s">
        <v>747</v>
      </c>
      <c r="AG4" s="525"/>
      <c r="AH4" s="525"/>
      <c r="AI4" s="525" t="s">
        <v>748</v>
      </c>
      <c r="AJ4" s="525"/>
      <c r="AK4" s="526"/>
    </row>
    <row r="5" spans="1:37" ht="22.5" customHeight="1">
      <c r="A5" s="280"/>
      <c r="B5" s="534"/>
      <c r="C5" s="534"/>
      <c r="D5" s="534"/>
      <c r="E5" s="534"/>
      <c r="F5" s="534"/>
      <c r="G5" s="534"/>
      <c r="H5" s="534"/>
      <c r="I5" s="534"/>
      <c r="J5" s="278"/>
      <c r="K5" s="279"/>
      <c r="L5" s="279"/>
      <c r="M5" s="279"/>
      <c r="N5" s="280"/>
      <c r="O5" s="322"/>
      <c r="P5" s="323"/>
      <c r="Q5" s="323"/>
      <c r="R5" s="323"/>
      <c r="S5" s="365"/>
      <c r="T5" s="527"/>
      <c r="U5" s="527"/>
      <c r="V5" s="527"/>
      <c r="W5" s="527"/>
      <c r="X5" s="527"/>
      <c r="Y5" s="527"/>
      <c r="Z5" s="527"/>
      <c r="AA5" s="527"/>
      <c r="AB5" s="527"/>
      <c r="AC5" s="527"/>
      <c r="AD5" s="527"/>
      <c r="AE5" s="527"/>
      <c r="AF5" s="527"/>
      <c r="AG5" s="527"/>
      <c r="AH5" s="527"/>
      <c r="AI5" s="527"/>
      <c r="AJ5" s="527"/>
      <c r="AK5" s="528"/>
    </row>
    <row r="6" spans="1:37" ht="22.5" customHeight="1">
      <c r="I6" s="20"/>
      <c r="J6" s="392"/>
      <c r="K6" s="288"/>
      <c r="L6" s="288"/>
      <c r="M6" s="288"/>
      <c r="N6" s="288"/>
      <c r="O6" s="288"/>
      <c r="P6" s="288"/>
      <c r="Q6" s="288"/>
      <c r="R6" s="288"/>
      <c r="S6" s="288"/>
    </row>
    <row r="7" spans="1:37" ht="22.5" customHeight="1">
      <c r="A7" s="529" t="s">
        <v>749</v>
      </c>
      <c r="B7" s="530"/>
      <c r="C7" s="530"/>
      <c r="D7" s="530"/>
      <c r="E7" s="530"/>
      <c r="F7" s="530"/>
      <c r="G7" s="530"/>
      <c r="H7" s="530"/>
      <c r="I7" s="531"/>
      <c r="J7" s="248"/>
      <c r="K7" s="237"/>
      <c r="L7" s="237"/>
      <c r="M7" s="237"/>
      <c r="N7" s="237"/>
      <c r="O7" s="237"/>
      <c r="P7" s="237"/>
      <c r="Q7" s="237"/>
      <c r="R7" s="237"/>
      <c r="S7" s="237"/>
    </row>
    <row r="8" spans="1:37" ht="11.25" customHeight="1">
      <c r="A8" s="530"/>
      <c r="B8" s="530"/>
      <c r="C8" s="530"/>
      <c r="D8" s="530"/>
      <c r="E8" s="530"/>
      <c r="F8" s="530"/>
      <c r="G8" s="530"/>
      <c r="H8" s="530"/>
      <c r="I8" s="531"/>
      <c r="J8" s="248"/>
      <c r="K8" s="237"/>
      <c r="L8" s="237"/>
      <c r="M8" s="237"/>
      <c r="N8" s="237"/>
      <c r="O8" s="237"/>
      <c r="P8" s="237"/>
      <c r="Q8" s="237"/>
      <c r="R8" s="237"/>
      <c r="S8" s="237"/>
    </row>
    <row r="9" spans="1:37" ht="22.5" customHeight="1">
      <c r="F9" s="328" t="s">
        <v>750</v>
      </c>
      <c r="G9" s="328"/>
      <c r="H9" s="328"/>
      <c r="I9" s="329"/>
      <c r="J9" s="523">
        <v>15755</v>
      </c>
      <c r="K9" s="524"/>
      <c r="L9" s="524"/>
      <c r="M9" s="524"/>
      <c r="N9" s="524"/>
      <c r="O9" s="457">
        <v>4029</v>
      </c>
      <c r="P9" s="457"/>
      <c r="Q9" s="457"/>
      <c r="R9" s="457"/>
      <c r="S9" s="457"/>
      <c r="T9" s="522">
        <v>6981</v>
      </c>
      <c r="U9" s="522"/>
      <c r="V9" s="522"/>
      <c r="W9" s="522">
        <v>3024</v>
      </c>
      <c r="X9" s="522"/>
      <c r="Y9" s="522"/>
      <c r="Z9" s="522">
        <v>1055</v>
      </c>
      <c r="AA9" s="522"/>
      <c r="AB9" s="522"/>
      <c r="AC9" s="522">
        <v>387</v>
      </c>
      <c r="AD9" s="522"/>
      <c r="AE9" s="522"/>
      <c r="AF9" s="432">
        <v>203</v>
      </c>
      <c r="AG9" s="432"/>
      <c r="AH9" s="432"/>
      <c r="AI9" s="432">
        <v>76</v>
      </c>
      <c r="AJ9" s="432"/>
      <c r="AK9" s="432"/>
    </row>
    <row r="10" spans="1:37" ht="11.25" customHeight="1">
      <c r="C10" s="105"/>
      <c r="D10" s="105"/>
      <c r="E10" s="105"/>
      <c r="F10" s="105"/>
      <c r="G10" s="136"/>
      <c r="H10" s="136"/>
      <c r="I10" s="137"/>
      <c r="J10" s="523"/>
      <c r="K10" s="524"/>
      <c r="L10" s="524"/>
      <c r="M10" s="524"/>
      <c r="N10" s="524"/>
      <c r="O10" s="457"/>
      <c r="P10" s="457"/>
      <c r="Q10" s="457"/>
      <c r="R10" s="457"/>
      <c r="S10" s="457"/>
      <c r="T10" s="522"/>
      <c r="U10" s="522"/>
      <c r="V10" s="522"/>
      <c r="W10" s="522"/>
      <c r="X10" s="522"/>
      <c r="Y10" s="522"/>
      <c r="Z10" s="522"/>
      <c r="AA10" s="522"/>
      <c r="AB10" s="522"/>
      <c r="AC10" s="522"/>
      <c r="AD10" s="522"/>
      <c r="AE10" s="522"/>
      <c r="AF10" s="432"/>
      <c r="AG10" s="432"/>
      <c r="AH10" s="432"/>
      <c r="AI10" s="432"/>
      <c r="AJ10" s="432"/>
      <c r="AK10" s="432"/>
    </row>
    <row r="11" spans="1:37" ht="22.5" customHeight="1">
      <c r="F11" s="328" t="s">
        <v>751</v>
      </c>
      <c r="G11" s="328"/>
      <c r="H11" s="328"/>
      <c r="I11" s="329"/>
      <c r="J11" s="523">
        <v>34992</v>
      </c>
      <c r="K11" s="524"/>
      <c r="L11" s="524"/>
      <c r="M11" s="524"/>
      <c r="N11" s="524"/>
      <c r="O11" s="457">
        <v>4029</v>
      </c>
      <c r="P11" s="457"/>
      <c r="Q11" s="457"/>
      <c r="R11" s="457"/>
      <c r="S11" s="457"/>
      <c r="T11" s="522">
        <v>13962</v>
      </c>
      <c r="U11" s="522"/>
      <c r="V11" s="522"/>
      <c r="W11" s="522">
        <v>9072</v>
      </c>
      <c r="X11" s="522"/>
      <c r="Y11" s="522"/>
      <c r="Z11" s="522">
        <v>4220</v>
      </c>
      <c r="AA11" s="522"/>
      <c r="AB11" s="522"/>
      <c r="AC11" s="522">
        <v>1935</v>
      </c>
      <c r="AD11" s="522"/>
      <c r="AE11" s="522"/>
      <c r="AF11" s="432">
        <v>1218</v>
      </c>
      <c r="AG11" s="432"/>
      <c r="AH11" s="432"/>
      <c r="AI11" s="432">
        <v>556</v>
      </c>
      <c r="AJ11" s="432"/>
      <c r="AK11" s="432"/>
    </row>
    <row r="12" spans="1:37" ht="11.25" customHeight="1">
      <c r="G12" s="432"/>
      <c r="H12" s="432"/>
      <c r="I12" s="138"/>
      <c r="J12" s="523"/>
      <c r="K12" s="524"/>
      <c r="L12" s="524"/>
      <c r="M12" s="524"/>
      <c r="N12" s="524"/>
      <c r="O12" s="457"/>
      <c r="P12" s="457"/>
      <c r="Q12" s="457"/>
      <c r="R12" s="457"/>
      <c r="S12" s="457"/>
      <c r="T12" s="522"/>
      <c r="U12" s="522"/>
      <c r="V12" s="522"/>
      <c r="W12" s="522"/>
      <c r="X12" s="522"/>
      <c r="Y12" s="522"/>
      <c r="Z12" s="522"/>
      <c r="AA12" s="522"/>
      <c r="AB12" s="522"/>
      <c r="AC12" s="522"/>
      <c r="AD12" s="522"/>
      <c r="AE12" s="522"/>
      <c r="AF12" s="432"/>
      <c r="AG12" s="432"/>
      <c r="AH12" s="432"/>
      <c r="AI12" s="432"/>
      <c r="AJ12" s="432"/>
      <c r="AK12" s="432"/>
    </row>
    <row r="13" spans="1:37" ht="22.5" customHeight="1">
      <c r="A13" s="328" t="s">
        <v>752</v>
      </c>
      <c r="B13" s="328"/>
      <c r="C13" s="328"/>
      <c r="D13" s="328"/>
      <c r="E13" s="328"/>
      <c r="F13" s="328"/>
      <c r="G13" s="328"/>
      <c r="H13" s="328"/>
      <c r="I13" s="329"/>
      <c r="J13" s="523">
        <v>23386</v>
      </c>
      <c r="K13" s="524"/>
      <c r="L13" s="524"/>
      <c r="M13" s="524"/>
      <c r="N13" s="524"/>
      <c r="O13" s="457">
        <v>4029</v>
      </c>
      <c r="P13" s="457"/>
      <c r="Q13" s="457"/>
      <c r="R13" s="457"/>
      <c r="S13" s="457"/>
      <c r="T13" s="522">
        <v>11588</v>
      </c>
      <c r="U13" s="522"/>
      <c r="V13" s="522"/>
      <c r="W13" s="522">
        <v>5062</v>
      </c>
      <c r="X13" s="522"/>
      <c r="Y13" s="522"/>
      <c r="Z13" s="522">
        <v>1677</v>
      </c>
      <c r="AA13" s="522"/>
      <c r="AB13" s="522"/>
      <c r="AC13" s="522">
        <v>566</v>
      </c>
      <c r="AD13" s="522"/>
      <c r="AE13" s="522"/>
      <c r="AF13" s="432">
        <v>328</v>
      </c>
      <c r="AG13" s="432"/>
      <c r="AH13" s="432"/>
      <c r="AI13" s="432">
        <v>136</v>
      </c>
      <c r="AJ13" s="432"/>
      <c r="AK13" s="432"/>
    </row>
    <row r="14" spans="1:37" ht="11.25" customHeight="1">
      <c r="A14" s="12"/>
      <c r="B14" s="12"/>
      <c r="C14" s="12"/>
      <c r="D14" s="12"/>
      <c r="E14" s="12"/>
      <c r="F14" s="12"/>
      <c r="G14" s="12"/>
      <c r="H14" s="12"/>
      <c r="I14" s="13"/>
      <c r="J14" s="289"/>
      <c r="K14" s="290"/>
      <c r="L14" s="290"/>
      <c r="M14" s="290"/>
      <c r="N14" s="290"/>
      <c r="O14" s="290"/>
      <c r="P14" s="290"/>
      <c r="Q14" s="290"/>
      <c r="R14" s="290"/>
      <c r="S14" s="290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22.5" customHeight="1">
      <c r="S15" s="41"/>
      <c r="T15" s="41"/>
      <c r="U15" s="41"/>
      <c r="V15" s="41"/>
      <c r="W15" s="41"/>
      <c r="X15" s="41"/>
      <c r="Y15" s="41"/>
      <c r="Z15" s="41"/>
      <c r="AA15" s="41"/>
      <c r="AB15" s="28"/>
      <c r="AC15" s="28"/>
      <c r="AD15" s="28"/>
      <c r="AE15" s="28"/>
      <c r="AK15" s="28" t="s">
        <v>698</v>
      </c>
    </row>
    <row r="16" spans="1:37" ht="22.5" customHeight="1"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K16" s="28"/>
    </row>
    <row r="17" spans="1:40" ht="22.5" customHeight="1"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K17" s="28"/>
    </row>
    <row r="19" spans="1:40" ht="22.5" customHeight="1">
      <c r="A19" s="520" t="s">
        <v>753</v>
      </c>
      <c r="B19" s="520"/>
      <c r="C19" s="520"/>
      <c r="D19" s="520"/>
      <c r="E19" s="520"/>
      <c r="F19" s="520"/>
      <c r="G19" s="520"/>
      <c r="H19" s="520"/>
      <c r="I19" s="520"/>
      <c r="J19" s="520"/>
      <c r="K19" s="520"/>
      <c r="L19" s="520"/>
      <c r="M19" s="520"/>
      <c r="N19" s="520"/>
      <c r="O19" s="520"/>
      <c r="P19" s="520"/>
      <c r="Q19" s="520"/>
      <c r="R19" s="520"/>
      <c r="S19" s="520"/>
      <c r="T19" s="520"/>
      <c r="U19" s="520"/>
      <c r="V19" s="520"/>
      <c r="W19" s="520"/>
      <c r="X19" s="520"/>
      <c r="Y19" s="520"/>
      <c r="Z19" s="520"/>
      <c r="AA19" s="520"/>
      <c r="AB19" s="520"/>
      <c r="AC19" s="520"/>
      <c r="AD19" s="520"/>
      <c r="AE19" s="520"/>
      <c r="AF19" s="520"/>
      <c r="AG19" s="520"/>
      <c r="AH19" s="520"/>
      <c r="AI19" s="520"/>
      <c r="AJ19" s="520"/>
      <c r="AK19" s="520"/>
    </row>
    <row r="20" spans="1:40" ht="22.5" customHeight="1">
      <c r="A20" s="520"/>
      <c r="B20" s="520"/>
      <c r="C20" s="520"/>
      <c r="D20" s="520"/>
      <c r="E20" s="520"/>
      <c r="F20" s="520"/>
      <c r="G20" s="520"/>
      <c r="H20" s="520"/>
      <c r="I20" s="520"/>
      <c r="J20" s="520"/>
      <c r="K20" s="520"/>
      <c r="L20" s="520"/>
      <c r="M20" s="520"/>
      <c r="N20" s="520"/>
      <c r="O20" s="520"/>
      <c r="P20" s="520"/>
      <c r="Q20" s="520"/>
      <c r="R20" s="520"/>
      <c r="S20" s="520"/>
      <c r="T20" s="520"/>
      <c r="U20" s="520"/>
      <c r="V20" s="520"/>
      <c r="W20" s="520"/>
      <c r="X20" s="520"/>
      <c r="Y20" s="520"/>
      <c r="Z20" s="520"/>
      <c r="AA20" s="520"/>
      <c r="AB20" s="520"/>
      <c r="AC20" s="520"/>
      <c r="AD20" s="520"/>
      <c r="AE20" s="520"/>
      <c r="AF20" s="520"/>
      <c r="AG20" s="520"/>
      <c r="AH20" s="520"/>
      <c r="AI20" s="520"/>
      <c r="AJ20" s="520"/>
      <c r="AK20" s="520"/>
    </row>
    <row r="21" spans="1:40" ht="22.5" customHeight="1">
      <c r="A21" s="13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K21" s="28" t="s">
        <v>740</v>
      </c>
    </row>
    <row r="22" spans="1:40" ht="22.5" customHeight="1">
      <c r="A22" s="284" t="s">
        <v>754</v>
      </c>
      <c r="B22" s="284"/>
      <c r="C22" s="284"/>
      <c r="D22" s="284"/>
      <c r="E22" s="284"/>
      <c r="F22" s="284"/>
      <c r="G22" s="285"/>
      <c r="H22" s="224" t="s">
        <v>755</v>
      </c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 t="s">
        <v>756</v>
      </c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</row>
    <row r="23" spans="1:40" ht="22.5" customHeight="1">
      <c r="A23" s="235"/>
      <c r="B23" s="235"/>
      <c r="C23" s="235"/>
      <c r="D23" s="235"/>
      <c r="E23" s="235"/>
      <c r="F23" s="235"/>
      <c r="G23" s="404"/>
      <c r="H23" s="286" t="s">
        <v>293</v>
      </c>
      <c r="I23" s="284"/>
      <c r="J23" s="285"/>
      <c r="K23" s="519" t="s">
        <v>757</v>
      </c>
      <c r="L23" s="519"/>
      <c r="M23" s="519"/>
      <c r="N23" s="516" t="s">
        <v>758</v>
      </c>
      <c r="O23" s="517"/>
      <c r="P23" s="517"/>
      <c r="Q23" s="516" t="s">
        <v>759</v>
      </c>
      <c r="R23" s="517"/>
      <c r="S23" s="517"/>
      <c r="T23" s="518" t="s">
        <v>760</v>
      </c>
      <c r="U23" s="518"/>
      <c r="V23" s="518"/>
      <c r="W23" s="286" t="s">
        <v>293</v>
      </c>
      <c r="X23" s="284"/>
      <c r="Y23" s="285"/>
      <c r="Z23" s="519" t="s">
        <v>757</v>
      </c>
      <c r="AA23" s="519"/>
      <c r="AB23" s="519"/>
      <c r="AC23" s="516" t="s">
        <v>758</v>
      </c>
      <c r="AD23" s="517"/>
      <c r="AE23" s="517"/>
      <c r="AF23" s="516" t="s">
        <v>759</v>
      </c>
      <c r="AG23" s="517"/>
      <c r="AH23" s="517"/>
      <c r="AI23" s="518" t="s">
        <v>760</v>
      </c>
      <c r="AJ23" s="518"/>
      <c r="AK23" s="521"/>
    </row>
    <row r="24" spans="1:40" ht="22.5" customHeight="1">
      <c r="A24" s="279"/>
      <c r="B24" s="279"/>
      <c r="C24" s="279"/>
      <c r="D24" s="279"/>
      <c r="E24" s="279"/>
      <c r="F24" s="279"/>
      <c r="G24" s="280"/>
      <c r="H24" s="278"/>
      <c r="I24" s="279"/>
      <c r="J24" s="280"/>
      <c r="K24" s="519"/>
      <c r="L24" s="519"/>
      <c r="M24" s="519"/>
      <c r="N24" s="517"/>
      <c r="O24" s="517"/>
      <c r="P24" s="517"/>
      <c r="Q24" s="517"/>
      <c r="R24" s="517"/>
      <c r="S24" s="517"/>
      <c r="T24" s="518"/>
      <c r="U24" s="518"/>
      <c r="V24" s="518"/>
      <c r="W24" s="278"/>
      <c r="X24" s="279"/>
      <c r="Y24" s="280"/>
      <c r="Z24" s="519"/>
      <c r="AA24" s="519"/>
      <c r="AB24" s="519"/>
      <c r="AC24" s="517"/>
      <c r="AD24" s="517"/>
      <c r="AE24" s="517"/>
      <c r="AF24" s="517"/>
      <c r="AG24" s="517"/>
      <c r="AH24" s="517"/>
      <c r="AI24" s="518"/>
      <c r="AJ24" s="518"/>
      <c r="AK24" s="521"/>
    </row>
    <row r="25" spans="1:40" ht="22.5" customHeight="1">
      <c r="A25" s="3"/>
      <c r="B25" s="3"/>
      <c r="C25" s="3"/>
      <c r="D25" s="3"/>
      <c r="E25" s="3"/>
      <c r="F25" s="3"/>
      <c r="G25" s="31"/>
      <c r="H25" s="3"/>
      <c r="I25" s="3"/>
      <c r="J25" s="3"/>
      <c r="K25" s="140"/>
      <c r="L25" s="140"/>
      <c r="M25" s="140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</row>
    <row r="26" spans="1:40" ht="22.5" customHeight="1">
      <c r="A26" s="328" t="s">
        <v>577</v>
      </c>
      <c r="B26" s="328"/>
      <c r="C26" s="328"/>
      <c r="D26" s="328"/>
      <c r="E26" s="328"/>
      <c r="F26" s="328"/>
      <c r="G26" s="329"/>
      <c r="H26" s="357">
        <v>47</v>
      </c>
      <c r="I26" s="353"/>
      <c r="J26" s="353"/>
      <c r="K26" s="353">
        <v>4</v>
      </c>
      <c r="L26" s="353"/>
      <c r="M26" s="353"/>
      <c r="N26" s="353">
        <v>16</v>
      </c>
      <c r="O26" s="353"/>
      <c r="P26" s="353"/>
      <c r="Q26" s="353">
        <v>8</v>
      </c>
      <c r="R26" s="353"/>
      <c r="S26" s="353"/>
      <c r="T26" s="353">
        <v>19</v>
      </c>
      <c r="U26" s="353"/>
      <c r="V26" s="353"/>
      <c r="W26" s="353">
        <v>2798</v>
      </c>
      <c r="X26" s="353"/>
      <c r="Y26" s="353"/>
      <c r="Z26" s="353">
        <v>7</v>
      </c>
      <c r="AA26" s="353"/>
      <c r="AB26" s="353"/>
      <c r="AC26" s="353">
        <v>230</v>
      </c>
      <c r="AD26" s="353"/>
      <c r="AE26" s="353"/>
      <c r="AF26" s="353">
        <v>307</v>
      </c>
      <c r="AG26" s="353"/>
      <c r="AH26" s="353"/>
      <c r="AI26" s="353">
        <v>2254</v>
      </c>
      <c r="AJ26" s="353"/>
      <c r="AK26" s="353"/>
    </row>
    <row r="27" spans="1:40" ht="22.5" customHeight="1">
      <c r="A27" s="328"/>
      <c r="B27" s="328"/>
      <c r="C27" s="328"/>
      <c r="D27" s="328"/>
      <c r="E27" s="328"/>
      <c r="F27" s="328"/>
      <c r="G27" s="329"/>
      <c r="H27" s="357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3"/>
      <c r="AH27" s="353"/>
      <c r="AI27" s="353"/>
      <c r="AJ27" s="353"/>
      <c r="AK27" s="353"/>
      <c r="AN27" s="142"/>
    </row>
    <row r="28" spans="1:40" ht="22.5" customHeight="1">
      <c r="A28" s="514" t="s">
        <v>761</v>
      </c>
      <c r="B28" s="514"/>
      <c r="C28" s="514"/>
      <c r="D28" s="514"/>
      <c r="E28" s="514"/>
      <c r="F28" s="514"/>
      <c r="G28" s="515"/>
      <c r="H28" s="357">
        <v>11</v>
      </c>
      <c r="I28" s="511"/>
      <c r="J28" s="511"/>
      <c r="K28" s="510" t="s">
        <v>82</v>
      </c>
      <c r="L28" s="510"/>
      <c r="M28" s="510"/>
      <c r="N28" s="510">
        <v>4</v>
      </c>
      <c r="O28" s="510"/>
      <c r="P28" s="510"/>
      <c r="Q28" s="510">
        <v>3</v>
      </c>
      <c r="R28" s="510"/>
      <c r="S28" s="510"/>
      <c r="T28" s="510">
        <v>4</v>
      </c>
      <c r="U28" s="510"/>
      <c r="V28" s="510"/>
      <c r="W28" s="510">
        <v>639</v>
      </c>
      <c r="X28" s="510"/>
      <c r="Y28" s="510"/>
      <c r="Z28" s="510" t="s">
        <v>82</v>
      </c>
      <c r="AA28" s="510"/>
      <c r="AB28" s="510"/>
      <c r="AC28" s="510">
        <v>73</v>
      </c>
      <c r="AD28" s="510"/>
      <c r="AE28" s="510"/>
      <c r="AF28" s="510">
        <v>113</v>
      </c>
      <c r="AG28" s="510"/>
      <c r="AH28" s="510"/>
      <c r="AI28" s="510">
        <v>453</v>
      </c>
      <c r="AJ28" s="510"/>
      <c r="AK28" s="510"/>
    </row>
    <row r="29" spans="1:40" ht="22.5" customHeight="1">
      <c r="A29" s="328"/>
      <c r="B29" s="328"/>
      <c r="C29" s="328"/>
      <c r="D29" s="328"/>
      <c r="E29" s="328"/>
      <c r="F29" s="328"/>
      <c r="G29" s="329"/>
      <c r="H29" s="512"/>
      <c r="I29" s="513"/>
      <c r="J29" s="513"/>
      <c r="K29" s="510"/>
      <c r="L29" s="510"/>
      <c r="M29" s="510"/>
      <c r="N29" s="510"/>
      <c r="O29" s="510"/>
      <c r="P29" s="510"/>
      <c r="Q29" s="510"/>
      <c r="R29" s="510"/>
      <c r="S29" s="510"/>
      <c r="T29" s="510"/>
      <c r="U29" s="510"/>
      <c r="V29" s="510"/>
      <c r="W29" s="510"/>
      <c r="X29" s="510"/>
      <c r="Y29" s="510"/>
      <c r="Z29" s="510"/>
      <c r="AA29" s="510"/>
      <c r="AB29" s="510"/>
      <c r="AC29" s="510"/>
      <c r="AD29" s="510"/>
      <c r="AE29" s="510"/>
      <c r="AF29" s="510"/>
      <c r="AG29" s="510"/>
      <c r="AH29" s="510"/>
      <c r="AI29" s="353"/>
      <c r="AJ29" s="353"/>
      <c r="AK29" s="353"/>
    </row>
    <row r="30" spans="1:40" ht="22.5" customHeight="1">
      <c r="A30" s="514" t="s">
        <v>762</v>
      </c>
      <c r="B30" s="514"/>
      <c r="C30" s="514"/>
      <c r="D30" s="514"/>
      <c r="E30" s="514"/>
      <c r="F30" s="514"/>
      <c r="G30" s="515"/>
      <c r="H30" s="357">
        <v>7</v>
      </c>
      <c r="I30" s="511"/>
      <c r="J30" s="511"/>
      <c r="K30" s="510">
        <v>1</v>
      </c>
      <c r="L30" s="510"/>
      <c r="M30" s="510"/>
      <c r="N30" s="510">
        <v>1</v>
      </c>
      <c r="O30" s="510"/>
      <c r="P30" s="510"/>
      <c r="Q30" s="510" t="s">
        <v>82</v>
      </c>
      <c r="R30" s="510"/>
      <c r="S30" s="510"/>
      <c r="T30" s="510">
        <v>5</v>
      </c>
      <c r="U30" s="510"/>
      <c r="V30" s="510"/>
      <c r="W30" s="510">
        <v>1135</v>
      </c>
      <c r="X30" s="510"/>
      <c r="Y30" s="510"/>
      <c r="Z30" s="510">
        <v>1</v>
      </c>
      <c r="AA30" s="510"/>
      <c r="AB30" s="510"/>
      <c r="AC30" s="510">
        <v>23</v>
      </c>
      <c r="AD30" s="510"/>
      <c r="AE30" s="510"/>
      <c r="AF30" s="510" t="s">
        <v>82</v>
      </c>
      <c r="AG30" s="510"/>
      <c r="AH30" s="510"/>
      <c r="AI30" s="510">
        <v>1111</v>
      </c>
      <c r="AJ30" s="510"/>
      <c r="AK30" s="510"/>
    </row>
    <row r="31" spans="1:40" ht="22.5" customHeight="1">
      <c r="A31" s="328"/>
      <c r="B31" s="328"/>
      <c r="C31" s="328"/>
      <c r="D31" s="328"/>
      <c r="E31" s="328"/>
      <c r="F31" s="328"/>
      <c r="G31" s="329"/>
      <c r="H31" s="357"/>
      <c r="I31" s="511"/>
      <c r="J31" s="511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3"/>
      <c r="AH31" s="353"/>
      <c r="AI31" s="353"/>
      <c r="AJ31" s="353"/>
      <c r="AK31" s="353"/>
    </row>
    <row r="32" spans="1:40" ht="22.5" customHeight="1">
      <c r="A32" s="328" t="s">
        <v>763</v>
      </c>
      <c r="B32" s="328"/>
      <c r="C32" s="328"/>
      <c r="D32" s="328"/>
      <c r="E32" s="328"/>
      <c r="F32" s="328"/>
      <c r="G32" s="329"/>
      <c r="H32" s="357">
        <v>27</v>
      </c>
      <c r="I32" s="511"/>
      <c r="J32" s="511"/>
      <c r="K32" s="510">
        <v>1</v>
      </c>
      <c r="L32" s="510"/>
      <c r="M32" s="510"/>
      <c r="N32" s="353">
        <v>11</v>
      </c>
      <c r="O32" s="353"/>
      <c r="P32" s="353"/>
      <c r="Q32" s="353">
        <v>5</v>
      </c>
      <c r="R32" s="353"/>
      <c r="S32" s="353"/>
      <c r="T32" s="353">
        <v>10</v>
      </c>
      <c r="U32" s="353"/>
      <c r="V32" s="353"/>
      <c r="W32" s="353">
        <v>1022</v>
      </c>
      <c r="X32" s="353"/>
      <c r="Y32" s="353"/>
      <c r="Z32" s="510">
        <v>4</v>
      </c>
      <c r="AA32" s="510"/>
      <c r="AB32" s="510"/>
      <c r="AC32" s="353">
        <v>134</v>
      </c>
      <c r="AD32" s="353"/>
      <c r="AE32" s="353"/>
      <c r="AF32" s="353">
        <v>194</v>
      </c>
      <c r="AG32" s="353"/>
      <c r="AH32" s="353"/>
      <c r="AI32" s="353">
        <v>690</v>
      </c>
      <c r="AJ32" s="353"/>
      <c r="AK32" s="353"/>
    </row>
    <row r="33" spans="1:37" ht="22.5" customHeight="1">
      <c r="A33" s="328"/>
      <c r="B33" s="328"/>
      <c r="C33" s="328"/>
      <c r="D33" s="328"/>
      <c r="E33" s="328"/>
      <c r="F33" s="328"/>
      <c r="G33" s="329"/>
      <c r="H33" s="512"/>
      <c r="I33" s="513"/>
      <c r="J33" s="51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  <c r="V33" s="353"/>
      <c r="W33" s="353"/>
      <c r="X33" s="353"/>
      <c r="Y33" s="353"/>
      <c r="Z33" s="353"/>
      <c r="AA33" s="353"/>
      <c r="AB33" s="353"/>
      <c r="AC33" s="353"/>
      <c r="AD33" s="353"/>
      <c r="AE33" s="353"/>
      <c r="AF33" s="353"/>
      <c r="AG33" s="353"/>
      <c r="AH33" s="353"/>
      <c r="AI33" s="353"/>
      <c r="AJ33" s="353"/>
      <c r="AK33" s="353"/>
    </row>
    <row r="34" spans="1:37" ht="22.5" customHeight="1">
      <c r="A34" s="514" t="s">
        <v>764</v>
      </c>
      <c r="B34" s="514"/>
      <c r="C34" s="514"/>
      <c r="D34" s="514"/>
      <c r="E34" s="514"/>
      <c r="F34" s="514"/>
      <c r="G34" s="515"/>
      <c r="H34" s="512" t="s">
        <v>765</v>
      </c>
      <c r="I34" s="513"/>
      <c r="J34" s="513"/>
      <c r="K34" s="510" t="s">
        <v>82</v>
      </c>
      <c r="L34" s="510"/>
      <c r="M34" s="510"/>
      <c r="N34" s="510" t="s">
        <v>82</v>
      </c>
      <c r="O34" s="510"/>
      <c r="P34" s="510"/>
      <c r="Q34" s="510" t="s">
        <v>82</v>
      </c>
      <c r="R34" s="510"/>
      <c r="S34" s="510"/>
      <c r="T34" s="510" t="s">
        <v>82</v>
      </c>
      <c r="U34" s="510"/>
      <c r="V34" s="510"/>
      <c r="W34" s="510" t="s">
        <v>82</v>
      </c>
      <c r="X34" s="510"/>
      <c r="Y34" s="510"/>
      <c r="Z34" s="510" t="s">
        <v>82</v>
      </c>
      <c r="AA34" s="510"/>
      <c r="AB34" s="510"/>
      <c r="AC34" s="510" t="s">
        <v>82</v>
      </c>
      <c r="AD34" s="510"/>
      <c r="AE34" s="510"/>
      <c r="AF34" s="510" t="s">
        <v>82</v>
      </c>
      <c r="AG34" s="510"/>
      <c r="AH34" s="510"/>
      <c r="AI34" s="510" t="s">
        <v>82</v>
      </c>
      <c r="AJ34" s="510"/>
      <c r="AK34" s="510"/>
    </row>
    <row r="35" spans="1:37" ht="22.5" customHeight="1">
      <c r="A35" s="328"/>
      <c r="B35" s="328"/>
      <c r="C35" s="328"/>
      <c r="D35" s="328"/>
      <c r="E35" s="328"/>
      <c r="F35" s="328"/>
      <c r="G35" s="329"/>
      <c r="H35" s="512"/>
      <c r="I35" s="513"/>
      <c r="J35" s="51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  <c r="AF35" s="353"/>
      <c r="AG35" s="353"/>
      <c r="AH35" s="353"/>
      <c r="AI35" s="353"/>
      <c r="AJ35" s="353"/>
      <c r="AK35" s="353"/>
    </row>
    <row r="36" spans="1:37" ht="22.5" customHeight="1">
      <c r="A36" s="328" t="s">
        <v>766</v>
      </c>
      <c r="B36" s="328"/>
      <c r="C36" s="328"/>
      <c r="D36" s="328"/>
      <c r="E36" s="328"/>
      <c r="F36" s="328"/>
      <c r="G36" s="329"/>
      <c r="H36" s="512" t="s">
        <v>765</v>
      </c>
      <c r="I36" s="513"/>
      <c r="J36" s="513"/>
      <c r="K36" s="510" t="s">
        <v>82</v>
      </c>
      <c r="L36" s="510"/>
      <c r="M36" s="510"/>
      <c r="N36" s="510" t="s">
        <v>82</v>
      </c>
      <c r="O36" s="510"/>
      <c r="P36" s="510"/>
      <c r="Q36" s="510" t="s">
        <v>82</v>
      </c>
      <c r="R36" s="510"/>
      <c r="S36" s="510"/>
      <c r="T36" s="510" t="s">
        <v>82</v>
      </c>
      <c r="U36" s="510"/>
      <c r="V36" s="510"/>
      <c r="W36" s="510" t="s">
        <v>82</v>
      </c>
      <c r="X36" s="510"/>
      <c r="Y36" s="510"/>
      <c r="Z36" s="510" t="s">
        <v>82</v>
      </c>
      <c r="AA36" s="510"/>
      <c r="AB36" s="510"/>
      <c r="AC36" s="510" t="s">
        <v>82</v>
      </c>
      <c r="AD36" s="510"/>
      <c r="AE36" s="510"/>
      <c r="AF36" s="510" t="s">
        <v>82</v>
      </c>
      <c r="AG36" s="510"/>
      <c r="AH36" s="510"/>
      <c r="AI36" s="510" t="s">
        <v>82</v>
      </c>
      <c r="AJ36" s="510"/>
      <c r="AK36" s="510"/>
    </row>
    <row r="37" spans="1:37" ht="22.5" customHeight="1">
      <c r="A37" s="328"/>
      <c r="B37" s="328"/>
      <c r="C37" s="328"/>
      <c r="D37" s="328"/>
      <c r="E37" s="328"/>
      <c r="F37" s="328"/>
      <c r="G37" s="329"/>
      <c r="H37" s="512"/>
      <c r="I37" s="513"/>
      <c r="J37" s="513"/>
      <c r="K37" s="353"/>
      <c r="L37" s="353"/>
      <c r="M37" s="353"/>
      <c r="N37" s="353"/>
      <c r="O37" s="353"/>
      <c r="P37" s="353"/>
      <c r="Q37" s="353"/>
      <c r="R37" s="353"/>
      <c r="S37" s="353"/>
      <c r="T37" s="353"/>
      <c r="U37" s="353"/>
      <c r="V37" s="353"/>
      <c r="W37" s="353"/>
      <c r="X37" s="353"/>
      <c r="Y37" s="353"/>
      <c r="Z37" s="353"/>
      <c r="AA37" s="353"/>
      <c r="AB37" s="353"/>
      <c r="AC37" s="353"/>
      <c r="AD37" s="353"/>
      <c r="AE37" s="353"/>
      <c r="AF37" s="353"/>
      <c r="AG37" s="353"/>
      <c r="AH37" s="353"/>
      <c r="AI37" s="353"/>
      <c r="AJ37" s="353"/>
      <c r="AK37" s="353"/>
    </row>
    <row r="38" spans="1:37" ht="22.5" customHeight="1">
      <c r="A38" s="328" t="s">
        <v>737</v>
      </c>
      <c r="B38" s="328"/>
      <c r="C38" s="328"/>
      <c r="D38" s="328"/>
      <c r="E38" s="328"/>
      <c r="F38" s="328"/>
      <c r="G38" s="329"/>
      <c r="H38" s="357">
        <v>2</v>
      </c>
      <c r="I38" s="511"/>
      <c r="J38" s="511"/>
      <c r="K38" s="510">
        <v>2</v>
      </c>
      <c r="L38" s="510"/>
      <c r="M38" s="510"/>
      <c r="N38" s="510" t="s">
        <v>82</v>
      </c>
      <c r="O38" s="510"/>
      <c r="P38" s="510"/>
      <c r="Q38" s="510" t="s">
        <v>82</v>
      </c>
      <c r="R38" s="510"/>
      <c r="S38" s="510"/>
      <c r="T38" s="510" t="s">
        <v>82</v>
      </c>
      <c r="U38" s="510"/>
      <c r="V38" s="510"/>
      <c r="W38" s="510">
        <v>2</v>
      </c>
      <c r="X38" s="510"/>
      <c r="Y38" s="510"/>
      <c r="Z38" s="510">
        <v>2</v>
      </c>
      <c r="AA38" s="510"/>
      <c r="AB38" s="510"/>
      <c r="AC38" s="510" t="s">
        <v>82</v>
      </c>
      <c r="AD38" s="510"/>
      <c r="AE38" s="510"/>
      <c r="AF38" s="510" t="s">
        <v>82</v>
      </c>
      <c r="AG38" s="510"/>
      <c r="AH38" s="510"/>
      <c r="AI38" s="510" t="s">
        <v>82</v>
      </c>
      <c r="AJ38" s="510"/>
      <c r="AK38" s="510"/>
    </row>
    <row r="39" spans="1:37" ht="22.5" customHeight="1">
      <c r="A39" s="12"/>
      <c r="B39" s="12"/>
      <c r="C39" s="12"/>
      <c r="D39" s="12"/>
      <c r="E39" s="12"/>
      <c r="F39" s="12"/>
      <c r="G39" s="12"/>
      <c r="H39" s="46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ht="13.5"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G40" s="28"/>
      <c r="AK40" s="41" t="s">
        <v>698</v>
      </c>
    </row>
  </sheetData>
  <mergeCells count="220">
    <mergeCell ref="A1:AK2"/>
    <mergeCell ref="A4:I5"/>
    <mergeCell ref="J4:N5"/>
    <mergeCell ref="O4:S5"/>
    <mergeCell ref="T4:V5"/>
    <mergeCell ref="W4:Y5"/>
    <mergeCell ref="Z4:AB5"/>
    <mergeCell ref="AC4:AE5"/>
    <mergeCell ref="AF4:AH5"/>
    <mergeCell ref="F9:I9"/>
    <mergeCell ref="J9:N9"/>
    <mergeCell ref="O9:S9"/>
    <mergeCell ref="T9:V9"/>
    <mergeCell ref="W9:Y9"/>
    <mergeCell ref="Z9:AB9"/>
    <mergeCell ref="AI4:AK5"/>
    <mergeCell ref="J6:N6"/>
    <mergeCell ref="O6:S6"/>
    <mergeCell ref="A7:I8"/>
    <mergeCell ref="J7:N7"/>
    <mergeCell ref="O7:S7"/>
    <mergeCell ref="J8:N8"/>
    <mergeCell ref="O8:S8"/>
    <mergeCell ref="AC9:AE9"/>
    <mergeCell ref="AF9:AH9"/>
    <mergeCell ref="AI9:AK9"/>
    <mergeCell ref="J10:N10"/>
    <mergeCell ref="O10:S10"/>
    <mergeCell ref="T10:V10"/>
    <mergeCell ref="W10:Y10"/>
    <mergeCell ref="Z10:AB10"/>
    <mergeCell ref="AC10:AE10"/>
    <mergeCell ref="AF10:AH10"/>
    <mergeCell ref="AI10:AK10"/>
    <mergeCell ref="F11:I11"/>
    <mergeCell ref="J11:N11"/>
    <mergeCell ref="O11:S11"/>
    <mergeCell ref="T11:V11"/>
    <mergeCell ref="W11:Y11"/>
    <mergeCell ref="Z11:AB11"/>
    <mergeCell ref="AC11:AE11"/>
    <mergeCell ref="AF11:AH11"/>
    <mergeCell ref="AI11:AK11"/>
    <mergeCell ref="AC12:AE12"/>
    <mergeCell ref="AF12:AH12"/>
    <mergeCell ref="AI12:AK12"/>
    <mergeCell ref="A13:I13"/>
    <mergeCell ref="J13:N13"/>
    <mergeCell ref="O13:S13"/>
    <mergeCell ref="T13:V13"/>
    <mergeCell ref="W13:Y13"/>
    <mergeCell ref="Z13:AB13"/>
    <mergeCell ref="AC13:AE13"/>
    <mergeCell ref="G12:H12"/>
    <mergeCell ref="J12:N12"/>
    <mergeCell ref="O12:S12"/>
    <mergeCell ref="T12:V12"/>
    <mergeCell ref="W12:Y12"/>
    <mergeCell ref="Z12:AB12"/>
    <mergeCell ref="AF13:AH13"/>
    <mergeCell ref="AI13:AK13"/>
    <mergeCell ref="N23:P24"/>
    <mergeCell ref="Q23:S24"/>
    <mergeCell ref="T23:V24"/>
    <mergeCell ref="W23:Y24"/>
    <mergeCell ref="Z23:AB24"/>
    <mergeCell ref="J14:N14"/>
    <mergeCell ref="O14:S14"/>
    <mergeCell ref="A19:AK20"/>
    <mergeCell ref="A22:G24"/>
    <mergeCell ref="H22:V22"/>
    <mergeCell ref="W22:AK22"/>
    <mergeCell ref="H23:J24"/>
    <mergeCell ref="K23:M24"/>
    <mergeCell ref="AF23:AH24"/>
    <mergeCell ref="AI23:AK24"/>
    <mergeCell ref="AC23:AE24"/>
    <mergeCell ref="AC26:AE26"/>
    <mergeCell ref="AF26:AH26"/>
    <mergeCell ref="AI26:AK26"/>
    <mergeCell ref="A27:G27"/>
    <mergeCell ref="H27:J27"/>
    <mergeCell ref="K27:M27"/>
    <mergeCell ref="N27:P27"/>
    <mergeCell ref="Q27:S27"/>
    <mergeCell ref="T27:V27"/>
    <mergeCell ref="W27:Y27"/>
    <mergeCell ref="A26:G26"/>
    <mergeCell ref="H26:J26"/>
    <mergeCell ref="K26:M26"/>
    <mergeCell ref="N26:P26"/>
    <mergeCell ref="Q26:S26"/>
    <mergeCell ref="T26:V26"/>
    <mergeCell ref="W26:Y26"/>
    <mergeCell ref="Z26:AB26"/>
    <mergeCell ref="A29:G29"/>
    <mergeCell ref="H29:J29"/>
    <mergeCell ref="K29:M29"/>
    <mergeCell ref="N29:P29"/>
    <mergeCell ref="Q29:S29"/>
    <mergeCell ref="Z27:AB27"/>
    <mergeCell ref="AC27:AE27"/>
    <mergeCell ref="AF27:AH27"/>
    <mergeCell ref="AI27:AK27"/>
    <mergeCell ref="A28:G28"/>
    <mergeCell ref="H28:J28"/>
    <mergeCell ref="K28:M28"/>
    <mergeCell ref="N28:P28"/>
    <mergeCell ref="Q28:S28"/>
    <mergeCell ref="T28:V28"/>
    <mergeCell ref="T29:V29"/>
    <mergeCell ref="W29:Y29"/>
    <mergeCell ref="Z29:AB29"/>
    <mergeCell ref="AC29:AE29"/>
    <mergeCell ref="AF29:AH29"/>
    <mergeCell ref="AI29:AK29"/>
    <mergeCell ref="W28:Y28"/>
    <mergeCell ref="Z28:AB28"/>
    <mergeCell ref="AC28:AE28"/>
    <mergeCell ref="AF28:AH28"/>
    <mergeCell ref="AI28:AK28"/>
    <mergeCell ref="A31:G31"/>
    <mergeCell ref="H31:J31"/>
    <mergeCell ref="K31:M31"/>
    <mergeCell ref="N31:P31"/>
    <mergeCell ref="Q31:S31"/>
    <mergeCell ref="A30:G30"/>
    <mergeCell ref="H30:J30"/>
    <mergeCell ref="K30:M30"/>
    <mergeCell ref="N30:P30"/>
    <mergeCell ref="Q30:S30"/>
    <mergeCell ref="T31:V31"/>
    <mergeCell ref="W31:Y31"/>
    <mergeCell ref="Z31:AB31"/>
    <mergeCell ref="AC31:AE31"/>
    <mergeCell ref="AF31:AH31"/>
    <mergeCell ref="AI31:AK31"/>
    <mergeCell ref="W30:Y30"/>
    <mergeCell ref="Z30:AB30"/>
    <mergeCell ref="AC30:AE30"/>
    <mergeCell ref="AF30:AH30"/>
    <mergeCell ref="AI30:AK30"/>
    <mergeCell ref="T30:V30"/>
    <mergeCell ref="A33:G33"/>
    <mergeCell ref="H33:J33"/>
    <mergeCell ref="K33:M33"/>
    <mergeCell ref="N33:P33"/>
    <mergeCell ref="Q33:S33"/>
    <mergeCell ref="A32:G32"/>
    <mergeCell ref="H32:J32"/>
    <mergeCell ref="K32:M32"/>
    <mergeCell ref="N32:P32"/>
    <mergeCell ref="Q32:S32"/>
    <mergeCell ref="T33:V33"/>
    <mergeCell ref="W33:Y33"/>
    <mergeCell ref="Z33:AB33"/>
    <mergeCell ref="AC33:AE33"/>
    <mergeCell ref="AF33:AH33"/>
    <mergeCell ref="AI33:AK33"/>
    <mergeCell ref="W32:Y32"/>
    <mergeCell ref="Z32:AB32"/>
    <mergeCell ref="AC32:AE32"/>
    <mergeCell ref="AF32:AH32"/>
    <mergeCell ref="AI32:AK32"/>
    <mergeCell ref="T32:V32"/>
    <mergeCell ref="A35:G35"/>
    <mergeCell ref="H35:J35"/>
    <mergeCell ref="K35:M35"/>
    <mergeCell ref="N35:P35"/>
    <mergeCell ref="Q35:S35"/>
    <mergeCell ref="A34:G34"/>
    <mergeCell ref="H34:J34"/>
    <mergeCell ref="K34:M34"/>
    <mergeCell ref="N34:P34"/>
    <mergeCell ref="Q34:S34"/>
    <mergeCell ref="T35:V35"/>
    <mergeCell ref="W35:Y35"/>
    <mergeCell ref="Z35:AB35"/>
    <mergeCell ref="AC35:AE35"/>
    <mergeCell ref="AF35:AH35"/>
    <mergeCell ref="AI35:AK35"/>
    <mergeCell ref="W34:Y34"/>
    <mergeCell ref="Z34:AB34"/>
    <mergeCell ref="AC34:AE34"/>
    <mergeCell ref="AF34:AH34"/>
    <mergeCell ref="AI34:AK34"/>
    <mergeCell ref="T34:V34"/>
    <mergeCell ref="A37:G37"/>
    <mergeCell ref="H37:J37"/>
    <mergeCell ref="K37:M37"/>
    <mergeCell ref="N37:P37"/>
    <mergeCell ref="Q37:S37"/>
    <mergeCell ref="A36:G36"/>
    <mergeCell ref="H36:J36"/>
    <mergeCell ref="K36:M36"/>
    <mergeCell ref="N36:P36"/>
    <mergeCell ref="Q36:S36"/>
    <mergeCell ref="T37:V37"/>
    <mergeCell ref="W37:Y37"/>
    <mergeCell ref="Z37:AB37"/>
    <mergeCell ref="AC37:AE37"/>
    <mergeCell ref="AF37:AH37"/>
    <mergeCell ref="AI37:AK37"/>
    <mergeCell ref="W36:Y36"/>
    <mergeCell ref="Z36:AB36"/>
    <mergeCell ref="AC36:AE36"/>
    <mergeCell ref="AF36:AH36"/>
    <mergeCell ref="AI36:AK36"/>
    <mergeCell ref="T36:V36"/>
    <mergeCell ref="W38:Y38"/>
    <mergeCell ref="Z38:AB38"/>
    <mergeCell ref="AC38:AE38"/>
    <mergeCell ref="AF38:AH38"/>
    <mergeCell ref="AI38:AK38"/>
    <mergeCell ref="A38:G38"/>
    <mergeCell ref="H38:J38"/>
    <mergeCell ref="K38:M38"/>
    <mergeCell ref="N38:P38"/>
    <mergeCell ref="Q38:S38"/>
    <mergeCell ref="T38:V38"/>
  </mergeCells>
  <phoneticPr fontId="1"/>
  <pageMargins left="0.70866141732283472" right="0.70866141732283472" top="0.74803149606299213" bottom="0.74803149606299213" header="0.31496062992125984" footer="0.31496062992125984"/>
  <pageSetup paperSize="9" scale="91" firstPageNumber="15" orientation="portrait" r:id="rId1"/>
  <headerFooter scaleWithDoc="0">
    <oddFooter>&amp;C- 34 -</oddFooter>
    <firstFooter>&amp;C- 15 -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35BD1-2B8B-4980-AC05-27CB65B56905}">
  <sheetPr>
    <tabColor theme="0"/>
    <pageSetUpPr fitToPage="1"/>
  </sheetPr>
  <dimension ref="A1:AP79"/>
  <sheetViews>
    <sheetView zoomScaleNormal="100" zoomScaleSheetLayoutView="100" workbookViewId="0">
      <selection activeCell="BB5" sqref="BB5"/>
    </sheetView>
  </sheetViews>
  <sheetFormatPr defaultColWidth="3.125" defaultRowHeight="22.5" customHeight="1"/>
  <cols>
    <col min="1" max="37" width="3.125" style="143"/>
    <col min="38" max="42" width="3.125" style="144"/>
    <col min="43" max="16384" width="3.125" style="143"/>
  </cols>
  <sheetData>
    <row r="1" spans="1:42" s="146" customFormat="1" ht="22.5" customHeight="1">
      <c r="A1" s="558" t="s">
        <v>767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G1" s="558"/>
      <c r="AH1" s="558"/>
      <c r="AI1" s="558"/>
      <c r="AJ1" s="558"/>
      <c r="AK1" s="558"/>
      <c r="AL1" s="145"/>
      <c r="AM1" s="145"/>
      <c r="AN1" s="145"/>
      <c r="AO1" s="145"/>
      <c r="AP1" s="145"/>
    </row>
    <row r="2" spans="1:42" ht="13.5"/>
    <row r="3" spans="1:42" ht="22.5" customHeight="1">
      <c r="A3" s="559" t="s">
        <v>768</v>
      </c>
      <c r="B3" s="559"/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60"/>
      <c r="N3" s="564" t="s">
        <v>769</v>
      </c>
      <c r="O3" s="565"/>
      <c r="P3" s="565"/>
      <c r="Q3" s="565"/>
      <c r="R3" s="565"/>
      <c r="S3" s="566"/>
      <c r="T3" s="573" t="s">
        <v>770</v>
      </c>
      <c r="U3" s="574"/>
      <c r="V3" s="574"/>
      <c r="W3" s="574"/>
      <c r="X3" s="574"/>
      <c r="Y3" s="575"/>
      <c r="Z3" s="582" t="s">
        <v>771</v>
      </c>
      <c r="AA3" s="583"/>
      <c r="AB3" s="583"/>
      <c r="AC3" s="583"/>
      <c r="AD3" s="583"/>
      <c r="AE3" s="583"/>
      <c r="AF3" s="583"/>
      <c r="AG3" s="583"/>
      <c r="AH3" s="583"/>
      <c r="AI3" s="583"/>
      <c r="AJ3" s="583"/>
      <c r="AK3" s="584"/>
      <c r="AL3" s="147"/>
      <c r="AM3" s="147"/>
      <c r="AN3" s="147"/>
      <c r="AO3" s="143"/>
      <c r="AP3" s="143"/>
    </row>
    <row r="4" spans="1:42" ht="22.5" customHeight="1">
      <c r="A4" s="433"/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561"/>
      <c r="N4" s="567"/>
      <c r="O4" s="568"/>
      <c r="P4" s="568"/>
      <c r="Q4" s="568"/>
      <c r="R4" s="568"/>
      <c r="S4" s="569"/>
      <c r="T4" s="576"/>
      <c r="U4" s="577"/>
      <c r="V4" s="577"/>
      <c r="W4" s="577"/>
      <c r="X4" s="577"/>
      <c r="Y4" s="578"/>
      <c r="Z4" s="583" t="s">
        <v>772</v>
      </c>
      <c r="AA4" s="583"/>
      <c r="AB4" s="583"/>
      <c r="AC4" s="583"/>
      <c r="AD4" s="583"/>
      <c r="AE4" s="583"/>
      <c r="AF4" s="585" t="s">
        <v>773</v>
      </c>
      <c r="AG4" s="585"/>
      <c r="AH4" s="585"/>
      <c r="AI4" s="585"/>
      <c r="AJ4" s="585"/>
      <c r="AK4" s="586"/>
      <c r="AL4" s="143"/>
      <c r="AM4" s="143"/>
      <c r="AN4" s="143"/>
      <c r="AO4" s="143"/>
      <c r="AP4" s="143"/>
    </row>
    <row r="5" spans="1:42" ht="22.5" customHeight="1">
      <c r="A5" s="562"/>
      <c r="B5" s="562"/>
      <c r="C5" s="562"/>
      <c r="D5" s="562"/>
      <c r="E5" s="562"/>
      <c r="F5" s="562"/>
      <c r="G5" s="562"/>
      <c r="H5" s="562"/>
      <c r="I5" s="562"/>
      <c r="J5" s="562"/>
      <c r="K5" s="562"/>
      <c r="L5" s="562"/>
      <c r="M5" s="563"/>
      <c r="N5" s="570"/>
      <c r="O5" s="571"/>
      <c r="P5" s="571"/>
      <c r="Q5" s="571"/>
      <c r="R5" s="571"/>
      <c r="S5" s="572"/>
      <c r="T5" s="579"/>
      <c r="U5" s="580"/>
      <c r="V5" s="580"/>
      <c r="W5" s="580"/>
      <c r="X5" s="580"/>
      <c r="Y5" s="581"/>
      <c r="Z5" s="583"/>
      <c r="AA5" s="583"/>
      <c r="AB5" s="583"/>
      <c r="AC5" s="583"/>
      <c r="AD5" s="583"/>
      <c r="AE5" s="583"/>
      <c r="AF5" s="585"/>
      <c r="AG5" s="585"/>
      <c r="AH5" s="585"/>
      <c r="AI5" s="585"/>
      <c r="AJ5" s="585"/>
      <c r="AK5" s="586"/>
      <c r="AL5" s="143"/>
      <c r="AM5" s="143"/>
      <c r="AN5" s="143"/>
      <c r="AO5" s="143"/>
      <c r="AP5" s="143"/>
    </row>
    <row r="6" spans="1:42" ht="7.5" customHeight="1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148"/>
      <c r="O6" s="149"/>
      <c r="P6" s="149"/>
      <c r="Q6" s="149"/>
      <c r="R6" s="149"/>
      <c r="S6" s="149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1"/>
      <c r="AG6" s="151"/>
      <c r="AH6" s="151"/>
      <c r="AI6" s="151"/>
      <c r="AJ6" s="151"/>
      <c r="AK6" s="151"/>
      <c r="AL6" s="143"/>
      <c r="AM6" s="143"/>
      <c r="AN6" s="143"/>
      <c r="AO6" s="143"/>
      <c r="AP6" s="143"/>
    </row>
    <row r="7" spans="1:42" ht="18.75" customHeight="1">
      <c r="A7" s="538" t="s">
        <v>774</v>
      </c>
      <c r="B7" s="538"/>
      <c r="C7" s="538"/>
      <c r="D7" s="538"/>
      <c r="E7" s="538"/>
      <c r="F7" s="538"/>
      <c r="G7" s="538"/>
      <c r="H7" s="538"/>
      <c r="I7" s="538"/>
      <c r="J7" s="538"/>
      <c r="K7" s="538"/>
      <c r="L7" s="538"/>
      <c r="M7" s="539"/>
      <c r="N7" s="535">
        <v>33516</v>
      </c>
      <c r="O7" s="522"/>
      <c r="P7" s="522"/>
      <c r="Q7" s="522"/>
      <c r="R7" s="522"/>
      <c r="S7" s="522"/>
      <c r="T7" s="522">
        <v>77563</v>
      </c>
      <c r="U7" s="522"/>
      <c r="V7" s="522"/>
      <c r="W7" s="522"/>
      <c r="X7" s="522"/>
      <c r="Y7" s="522"/>
      <c r="Z7" s="522">
        <v>2284</v>
      </c>
      <c r="AA7" s="522"/>
      <c r="AB7" s="522"/>
      <c r="AC7" s="522"/>
      <c r="AD7" s="522"/>
      <c r="AE7" s="522"/>
      <c r="AF7" s="522">
        <v>9031</v>
      </c>
      <c r="AG7" s="522"/>
      <c r="AH7" s="522"/>
      <c r="AI7" s="522"/>
      <c r="AJ7" s="522"/>
      <c r="AK7" s="522"/>
      <c r="AL7" s="143"/>
      <c r="AM7" s="143"/>
      <c r="AN7" s="143"/>
      <c r="AO7" s="143"/>
      <c r="AP7" s="143"/>
    </row>
    <row r="8" spans="1:42" ht="7.5" customHeight="1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3"/>
      <c r="N8" s="535"/>
      <c r="O8" s="522"/>
      <c r="P8" s="522"/>
      <c r="Q8" s="522"/>
      <c r="R8" s="522"/>
      <c r="S8" s="522"/>
      <c r="T8" s="522"/>
      <c r="U8" s="522"/>
      <c r="V8" s="522"/>
      <c r="W8" s="522"/>
      <c r="X8" s="522"/>
      <c r="Y8" s="522"/>
      <c r="Z8" s="522"/>
      <c r="AA8" s="522"/>
      <c r="AB8" s="522"/>
      <c r="AC8" s="522"/>
      <c r="AD8" s="522"/>
      <c r="AE8" s="522"/>
      <c r="AF8" s="522"/>
      <c r="AG8" s="522"/>
      <c r="AH8" s="522"/>
      <c r="AI8" s="522"/>
      <c r="AJ8" s="522"/>
      <c r="AK8" s="522"/>
      <c r="AL8" s="143"/>
      <c r="AM8" s="143"/>
      <c r="AN8" s="143"/>
      <c r="AO8" s="143"/>
      <c r="AP8" s="143"/>
    </row>
    <row r="9" spans="1:42" ht="18.75" customHeight="1">
      <c r="A9" s="65"/>
      <c r="B9" s="538" t="s">
        <v>775</v>
      </c>
      <c r="C9" s="538"/>
      <c r="D9" s="538"/>
      <c r="E9" s="538"/>
      <c r="F9" s="538"/>
      <c r="G9" s="538"/>
      <c r="H9" s="538"/>
      <c r="I9" s="538"/>
      <c r="J9" s="538"/>
      <c r="K9" s="538"/>
      <c r="L9" s="538"/>
      <c r="M9" s="539"/>
      <c r="N9" s="535">
        <v>22800</v>
      </c>
      <c r="O9" s="522"/>
      <c r="P9" s="522"/>
      <c r="Q9" s="522"/>
      <c r="R9" s="522"/>
      <c r="S9" s="522"/>
      <c r="T9" s="522">
        <v>66340</v>
      </c>
      <c r="U9" s="522"/>
      <c r="V9" s="522"/>
      <c r="W9" s="522"/>
      <c r="X9" s="522"/>
      <c r="Y9" s="522"/>
      <c r="Z9" s="522">
        <v>2275</v>
      </c>
      <c r="AA9" s="522"/>
      <c r="AB9" s="522"/>
      <c r="AC9" s="522"/>
      <c r="AD9" s="522"/>
      <c r="AE9" s="522"/>
      <c r="AF9" s="522">
        <v>8984</v>
      </c>
      <c r="AG9" s="522"/>
      <c r="AH9" s="522"/>
      <c r="AI9" s="522"/>
      <c r="AJ9" s="522"/>
      <c r="AK9" s="522"/>
      <c r="AL9" s="143"/>
      <c r="AM9" s="143"/>
      <c r="AN9" s="143"/>
      <c r="AO9" s="143"/>
      <c r="AP9" s="143"/>
    </row>
    <row r="10" spans="1:42" ht="7.5" customHeight="1">
      <c r="A10" s="65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3"/>
      <c r="N10" s="535"/>
      <c r="O10" s="522"/>
      <c r="P10" s="522"/>
      <c r="Q10" s="522"/>
      <c r="R10" s="522"/>
      <c r="S10" s="522"/>
      <c r="T10" s="522"/>
      <c r="U10" s="522"/>
      <c r="V10" s="522"/>
      <c r="W10" s="522"/>
      <c r="X10" s="522"/>
      <c r="Y10" s="522"/>
      <c r="Z10" s="522"/>
      <c r="AA10" s="522"/>
      <c r="AB10" s="522"/>
      <c r="AC10" s="522"/>
      <c r="AD10" s="522"/>
      <c r="AE10" s="522"/>
      <c r="AF10" s="522"/>
      <c r="AG10" s="522"/>
      <c r="AH10" s="522"/>
      <c r="AI10" s="522"/>
      <c r="AJ10" s="522"/>
      <c r="AK10" s="522"/>
      <c r="AL10" s="143"/>
      <c r="AM10" s="143"/>
      <c r="AN10" s="143"/>
      <c r="AO10" s="143"/>
      <c r="AP10" s="143"/>
    </row>
    <row r="11" spans="1:42" ht="18.75" customHeight="1">
      <c r="A11" s="65"/>
      <c r="B11" s="154"/>
      <c r="C11" s="538" t="s">
        <v>776</v>
      </c>
      <c r="D11" s="538"/>
      <c r="E11" s="538"/>
      <c r="F11" s="538"/>
      <c r="G11" s="538"/>
      <c r="H11" s="538"/>
      <c r="I11" s="538"/>
      <c r="J11" s="538"/>
      <c r="K11" s="538"/>
      <c r="L11" s="538"/>
      <c r="M11" s="539"/>
      <c r="N11" s="535">
        <v>20634</v>
      </c>
      <c r="O11" s="522"/>
      <c r="P11" s="522"/>
      <c r="Q11" s="522"/>
      <c r="R11" s="522"/>
      <c r="S11" s="522"/>
      <c r="T11" s="522">
        <v>57735</v>
      </c>
      <c r="U11" s="522"/>
      <c r="V11" s="522"/>
      <c r="W11" s="522"/>
      <c r="X11" s="522"/>
      <c r="Y11" s="522"/>
      <c r="Z11" s="522">
        <v>2082</v>
      </c>
      <c r="AA11" s="522"/>
      <c r="AB11" s="522"/>
      <c r="AC11" s="522"/>
      <c r="AD11" s="522"/>
      <c r="AE11" s="522"/>
      <c r="AF11" s="522">
        <v>7977</v>
      </c>
      <c r="AG11" s="522"/>
      <c r="AH11" s="522"/>
      <c r="AI11" s="522"/>
      <c r="AJ11" s="522"/>
      <c r="AK11" s="522"/>
      <c r="AL11" s="143"/>
      <c r="AM11" s="143"/>
      <c r="AN11" s="143"/>
      <c r="AO11" s="143"/>
      <c r="AP11" s="143"/>
    </row>
    <row r="12" spans="1:42" ht="7.5" customHeight="1">
      <c r="A12" s="65"/>
      <c r="B12" s="154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3"/>
      <c r="N12" s="535"/>
      <c r="O12" s="522"/>
      <c r="P12" s="522"/>
      <c r="Q12" s="522"/>
      <c r="R12" s="522"/>
      <c r="S12" s="522"/>
      <c r="T12" s="522"/>
      <c r="U12" s="522"/>
      <c r="V12" s="522"/>
      <c r="W12" s="522"/>
      <c r="X12" s="522"/>
      <c r="Y12" s="522"/>
      <c r="Z12" s="522"/>
      <c r="AA12" s="522"/>
      <c r="AB12" s="522"/>
      <c r="AC12" s="522"/>
      <c r="AD12" s="522"/>
      <c r="AE12" s="522"/>
      <c r="AF12" s="522"/>
      <c r="AG12" s="522"/>
      <c r="AH12" s="522"/>
      <c r="AI12" s="522"/>
      <c r="AJ12" s="522"/>
      <c r="AK12" s="522"/>
      <c r="AL12" s="143"/>
      <c r="AM12" s="143"/>
      <c r="AN12" s="143"/>
      <c r="AO12" s="143"/>
      <c r="AP12" s="143"/>
    </row>
    <row r="13" spans="1:42" ht="18.75" customHeight="1">
      <c r="A13" s="65"/>
      <c r="B13" s="154"/>
      <c r="C13" s="155"/>
      <c r="D13" s="538" t="s">
        <v>777</v>
      </c>
      <c r="E13" s="538"/>
      <c r="F13" s="538"/>
      <c r="G13" s="538"/>
      <c r="H13" s="538"/>
      <c r="I13" s="538"/>
      <c r="J13" s="538"/>
      <c r="K13" s="538"/>
      <c r="L13" s="538"/>
      <c r="M13" s="539"/>
      <c r="N13" s="535">
        <v>7776</v>
      </c>
      <c r="O13" s="522"/>
      <c r="P13" s="522"/>
      <c r="Q13" s="522"/>
      <c r="R13" s="522"/>
      <c r="S13" s="522"/>
      <c r="T13" s="522">
        <v>15552</v>
      </c>
      <c r="U13" s="522"/>
      <c r="V13" s="522"/>
      <c r="W13" s="522"/>
      <c r="X13" s="522"/>
      <c r="Y13" s="522"/>
      <c r="Z13" s="522" t="s">
        <v>778</v>
      </c>
      <c r="AA13" s="522"/>
      <c r="AB13" s="522"/>
      <c r="AC13" s="522"/>
      <c r="AD13" s="522"/>
      <c r="AE13" s="522"/>
      <c r="AF13" s="522" t="s">
        <v>778</v>
      </c>
      <c r="AG13" s="522"/>
      <c r="AH13" s="522"/>
      <c r="AI13" s="522"/>
      <c r="AJ13" s="522"/>
      <c r="AK13" s="522"/>
      <c r="AL13" s="143"/>
      <c r="AM13" s="143"/>
      <c r="AN13" s="143"/>
      <c r="AO13" s="143"/>
      <c r="AP13" s="143"/>
    </row>
    <row r="14" spans="1:42" ht="7.5" customHeight="1">
      <c r="A14" s="65"/>
      <c r="B14" s="154"/>
      <c r="C14" s="155"/>
      <c r="D14" s="152"/>
      <c r="E14" s="152"/>
      <c r="F14" s="152"/>
      <c r="G14" s="152"/>
      <c r="H14" s="152"/>
      <c r="I14" s="152"/>
      <c r="J14" s="152"/>
      <c r="K14" s="152"/>
      <c r="L14" s="152"/>
      <c r="M14" s="153"/>
      <c r="N14" s="535"/>
      <c r="O14" s="522"/>
      <c r="P14" s="522"/>
      <c r="Q14" s="522"/>
      <c r="R14" s="522"/>
      <c r="S14" s="522"/>
      <c r="T14" s="522"/>
      <c r="U14" s="522"/>
      <c r="V14" s="522"/>
      <c r="W14" s="522"/>
      <c r="X14" s="522"/>
      <c r="Y14" s="522"/>
      <c r="Z14" s="522"/>
      <c r="AA14" s="522"/>
      <c r="AB14" s="522"/>
      <c r="AC14" s="522"/>
      <c r="AD14" s="522"/>
      <c r="AE14" s="522"/>
      <c r="AF14" s="522"/>
      <c r="AG14" s="522"/>
      <c r="AH14" s="522"/>
      <c r="AI14" s="522"/>
      <c r="AJ14" s="522"/>
      <c r="AK14" s="522"/>
      <c r="AL14" s="143"/>
      <c r="AM14" s="143"/>
      <c r="AN14" s="143"/>
      <c r="AO14" s="143"/>
      <c r="AP14" s="143"/>
    </row>
    <row r="15" spans="1:42" ht="18.75" customHeight="1">
      <c r="A15" s="65"/>
      <c r="B15" s="154"/>
      <c r="C15" s="155"/>
      <c r="D15" s="538" t="s">
        <v>779</v>
      </c>
      <c r="E15" s="538"/>
      <c r="F15" s="538"/>
      <c r="G15" s="538"/>
      <c r="H15" s="538"/>
      <c r="I15" s="538"/>
      <c r="J15" s="538"/>
      <c r="K15" s="538"/>
      <c r="L15" s="538"/>
      <c r="M15" s="539"/>
      <c r="N15" s="535">
        <v>9562</v>
      </c>
      <c r="O15" s="522"/>
      <c r="P15" s="522"/>
      <c r="Q15" s="522"/>
      <c r="R15" s="522"/>
      <c r="S15" s="522"/>
      <c r="T15" s="522">
        <v>34472</v>
      </c>
      <c r="U15" s="522"/>
      <c r="V15" s="522"/>
      <c r="W15" s="522"/>
      <c r="X15" s="522"/>
      <c r="Y15" s="522"/>
      <c r="Z15" s="522">
        <v>1967</v>
      </c>
      <c r="AA15" s="522"/>
      <c r="AB15" s="522"/>
      <c r="AC15" s="522"/>
      <c r="AD15" s="522"/>
      <c r="AE15" s="522"/>
      <c r="AF15" s="522">
        <v>7634</v>
      </c>
      <c r="AG15" s="522"/>
      <c r="AH15" s="522"/>
      <c r="AI15" s="522"/>
      <c r="AJ15" s="522"/>
      <c r="AK15" s="522"/>
      <c r="AL15" s="143"/>
      <c r="AM15" s="143"/>
      <c r="AN15" s="143"/>
      <c r="AO15" s="143"/>
      <c r="AP15" s="143"/>
    </row>
    <row r="16" spans="1:42" ht="7.5" customHeight="1">
      <c r="A16" s="65"/>
      <c r="B16" s="154"/>
      <c r="C16" s="155"/>
      <c r="D16" s="152"/>
      <c r="E16" s="152"/>
      <c r="F16" s="152"/>
      <c r="G16" s="152"/>
      <c r="H16" s="152"/>
      <c r="I16" s="152"/>
      <c r="J16" s="152"/>
      <c r="K16" s="152"/>
      <c r="L16" s="152"/>
      <c r="M16" s="153"/>
      <c r="N16" s="535"/>
      <c r="O16" s="522"/>
      <c r="P16" s="522"/>
      <c r="Q16" s="522"/>
      <c r="R16" s="522"/>
      <c r="S16" s="522"/>
      <c r="T16" s="522"/>
      <c r="U16" s="522"/>
      <c r="V16" s="522"/>
      <c r="W16" s="522"/>
      <c r="X16" s="522"/>
      <c r="Y16" s="522"/>
      <c r="Z16" s="522"/>
      <c r="AA16" s="522"/>
      <c r="AB16" s="522"/>
      <c r="AC16" s="522"/>
      <c r="AD16" s="522"/>
      <c r="AE16" s="522"/>
      <c r="AF16" s="522"/>
      <c r="AG16" s="522"/>
      <c r="AH16" s="522"/>
      <c r="AI16" s="522"/>
      <c r="AJ16" s="522"/>
      <c r="AK16" s="522"/>
      <c r="AL16" s="143"/>
      <c r="AM16" s="143"/>
      <c r="AN16" s="143"/>
      <c r="AO16" s="143"/>
      <c r="AP16" s="143"/>
    </row>
    <row r="17" spans="1:42" ht="18.75" customHeight="1">
      <c r="A17" s="65"/>
      <c r="B17" s="154"/>
      <c r="C17" s="155"/>
      <c r="D17" s="538" t="s">
        <v>780</v>
      </c>
      <c r="E17" s="538"/>
      <c r="F17" s="538"/>
      <c r="G17" s="538"/>
      <c r="H17" s="538"/>
      <c r="I17" s="538"/>
      <c r="J17" s="538"/>
      <c r="K17" s="538"/>
      <c r="L17" s="538"/>
      <c r="M17" s="539"/>
      <c r="N17" s="535">
        <v>589</v>
      </c>
      <c r="O17" s="522"/>
      <c r="P17" s="522"/>
      <c r="Q17" s="522"/>
      <c r="R17" s="522"/>
      <c r="S17" s="522"/>
      <c r="T17" s="522">
        <v>1336</v>
      </c>
      <c r="U17" s="522"/>
      <c r="V17" s="522"/>
      <c r="W17" s="522"/>
      <c r="X17" s="522"/>
      <c r="Y17" s="522"/>
      <c r="Z17" s="522">
        <v>4</v>
      </c>
      <c r="AA17" s="522"/>
      <c r="AB17" s="522"/>
      <c r="AC17" s="522"/>
      <c r="AD17" s="522"/>
      <c r="AE17" s="522"/>
      <c r="AF17" s="522">
        <v>15</v>
      </c>
      <c r="AG17" s="522"/>
      <c r="AH17" s="522"/>
      <c r="AI17" s="522"/>
      <c r="AJ17" s="522"/>
      <c r="AK17" s="522"/>
      <c r="AL17" s="143"/>
      <c r="AM17" s="143"/>
      <c r="AN17" s="143"/>
      <c r="AO17" s="143"/>
      <c r="AP17" s="143"/>
    </row>
    <row r="18" spans="1:42" ht="7.5" customHeight="1">
      <c r="A18" s="65"/>
      <c r="B18" s="154"/>
      <c r="C18" s="155"/>
      <c r="D18" s="152"/>
      <c r="E18" s="152"/>
      <c r="F18" s="152"/>
      <c r="G18" s="152"/>
      <c r="H18" s="152"/>
      <c r="I18" s="152"/>
      <c r="J18" s="152"/>
      <c r="K18" s="152"/>
      <c r="L18" s="152"/>
      <c r="M18" s="153"/>
      <c r="N18" s="535"/>
      <c r="O18" s="522"/>
      <c r="P18" s="522"/>
      <c r="Q18" s="522"/>
      <c r="R18" s="522"/>
      <c r="S18" s="522"/>
      <c r="T18" s="522"/>
      <c r="U18" s="522"/>
      <c r="V18" s="522"/>
      <c r="W18" s="522"/>
      <c r="X18" s="522"/>
      <c r="Y18" s="522"/>
      <c r="Z18" s="522"/>
      <c r="AA18" s="522"/>
      <c r="AB18" s="522"/>
      <c r="AC18" s="522"/>
      <c r="AD18" s="522"/>
      <c r="AE18" s="522"/>
      <c r="AF18" s="522"/>
      <c r="AG18" s="522"/>
      <c r="AH18" s="522"/>
      <c r="AI18" s="522"/>
      <c r="AJ18" s="522"/>
      <c r="AK18" s="522"/>
      <c r="AL18" s="143"/>
      <c r="AM18" s="143"/>
      <c r="AN18" s="143"/>
      <c r="AO18" s="143"/>
      <c r="AP18" s="143"/>
    </row>
    <row r="19" spans="1:42" ht="18.75" customHeight="1">
      <c r="A19" s="65"/>
      <c r="B19" s="154"/>
      <c r="C19" s="155"/>
      <c r="D19" s="538" t="s">
        <v>781</v>
      </c>
      <c r="E19" s="538"/>
      <c r="F19" s="538"/>
      <c r="G19" s="538"/>
      <c r="H19" s="538"/>
      <c r="I19" s="538"/>
      <c r="J19" s="538"/>
      <c r="K19" s="538"/>
      <c r="L19" s="538"/>
      <c r="M19" s="539"/>
      <c r="N19" s="535">
        <v>2707</v>
      </c>
      <c r="O19" s="522"/>
      <c r="P19" s="522"/>
      <c r="Q19" s="522"/>
      <c r="R19" s="522"/>
      <c r="S19" s="522"/>
      <c r="T19" s="522">
        <v>6375</v>
      </c>
      <c r="U19" s="522"/>
      <c r="V19" s="522"/>
      <c r="W19" s="522"/>
      <c r="X19" s="522"/>
      <c r="Y19" s="522"/>
      <c r="Z19" s="522">
        <v>111</v>
      </c>
      <c r="AA19" s="522"/>
      <c r="AB19" s="522"/>
      <c r="AC19" s="522"/>
      <c r="AD19" s="522"/>
      <c r="AE19" s="522"/>
      <c r="AF19" s="522">
        <v>328</v>
      </c>
      <c r="AG19" s="522"/>
      <c r="AH19" s="522"/>
      <c r="AI19" s="522"/>
      <c r="AJ19" s="522"/>
      <c r="AK19" s="522"/>
      <c r="AL19" s="143"/>
      <c r="AM19" s="143"/>
      <c r="AN19" s="143"/>
      <c r="AO19" s="143"/>
      <c r="AP19" s="143"/>
    </row>
    <row r="20" spans="1:42" ht="7.5" customHeight="1">
      <c r="A20" s="65"/>
      <c r="B20" s="154"/>
      <c r="C20" s="155"/>
      <c r="D20" s="152"/>
      <c r="E20" s="152"/>
      <c r="F20" s="152"/>
      <c r="G20" s="152"/>
      <c r="H20" s="152"/>
      <c r="I20" s="152"/>
      <c r="J20" s="152"/>
      <c r="K20" s="152"/>
      <c r="L20" s="152"/>
      <c r="M20" s="153"/>
      <c r="N20" s="535"/>
      <c r="O20" s="522"/>
      <c r="P20" s="522"/>
      <c r="Q20" s="522"/>
      <c r="R20" s="522"/>
      <c r="S20" s="522"/>
      <c r="T20" s="522"/>
      <c r="U20" s="522"/>
      <c r="V20" s="522"/>
      <c r="W20" s="522"/>
      <c r="X20" s="522"/>
      <c r="Y20" s="522"/>
      <c r="Z20" s="522"/>
      <c r="AA20" s="522"/>
      <c r="AB20" s="522"/>
      <c r="AC20" s="522"/>
      <c r="AD20" s="522"/>
      <c r="AE20" s="522"/>
      <c r="AF20" s="522"/>
      <c r="AG20" s="522"/>
      <c r="AH20" s="522"/>
      <c r="AI20" s="522"/>
      <c r="AJ20" s="522"/>
      <c r="AK20" s="522"/>
      <c r="AL20" s="143"/>
      <c r="AM20" s="143"/>
      <c r="AN20" s="143"/>
      <c r="AO20" s="143"/>
      <c r="AP20" s="143"/>
    </row>
    <row r="21" spans="1:42" ht="18.75" customHeight="1">
      <c r="A21" s="65"/>
      <c r="B21" s="154"/>
      <c r="C21" s="538" t="s">
        <v>782</v>
      </c>
      <c r="D21" s="538"/>
      <c r="E21" s="538"/>
      <c r="F21" s="538"/>
      <c r="G21" s="538"/>
      <c r="H21" s="538"/>
      <c r="I21" s="538"/>
      <c r="J21" s="538"/>
      <c r="K21" s="538"/>
      <c r="L21" s="538"/>
      <c r="M21" s="539"/>
      <c r="N21" s="535">
        <v>2166</v>
      </c>
      <c r="O21" s="522"/>
      <c r="P21" s="522"/>
      <c r="Q21" s="522"/>
      <c r="R21" s="522"/>
      <c r="S21" s="522"/>
      <c r="T21" s="522">
        <v>8605</v>
      </c>
      <c r="U21" s="522"/>
      <c r="V21" s="522"/>
      <c r="W21" s="522"/>
      <c r="X21" s="522"/>
      <c r="Y21" s="522"/>
      <c r="Z21" s="522">
        <v>193</v>
      </c>
      <c r="AA21" s="522"/>
      <c r="AB21" s="522"/>
      <c r="AC21" s="522"/>
      <c r="AD21" s="522"/>
      <c r="AE21" s="522"/>
      <c r="AF21" s="522">
        <v>1007</v>
      </c>
      <c r="AG21" s="522"/>
      <c r="AH21" s="522"/>
      <c r="AI21" s="522"/>
      <c r="AJ21" s="522"/>
      <c r="AK21" s="522"/>
      <c r="AL21" s="143"/>
      <c r="AM21" s="143"/>
      <c r="AN21" s="143"/>
      <c r="AO21" s="143"/>
      <c r="AP21" s="143"/>
    </row>
    <row r="22" spans="1:42" ht="7.5" customHeight="1">
      <c r="A22" s="65"/>
      <c r="B22" s="154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3"/>
      <c r="N22" s="535"/>
      <c r="O22" s="522"/>
      <c r="P22" s="522"/>
      <c r="Q22" s="522"/>
      <c r="R22" s="522"/>
      <c r="S22" s="522"/>
      <c r="T22" s="522"/>
      <c r="U22" s="522"/>
      <c r="V22" s="522"/>
      <c r="W22" s="522"/>
      <c r="X22" s="522"/>
      <c r="Y22" s="522"/>
      <c r="Z22" s="522"/>
      <c r="AA22" s="522"/>
      <c r="AB22" s="522"/>
      <c r="AC22" s="522"/>
      <c r="AD22" s="522"/>
      <c r="AE22" s="522"/>
      <c r="AF22" s="522"/>
      <c r="AG22" s="522"/>
      <c r="AH22" s="522"/>
      <c r="AI22" s="522"/>
      <c r="AJ22" s="522"/>
      <c r="AK22" s="522"/>
      <c r="AL22" s="143"/>
      <c r="AM22" s="143"/>
      <c r="AN22" s="143"/>
      <c r="AO22" s="143"/>
      <c r="AP22" s="143"/>
    </row>
    <row r="23" spans="1:42" ht="18.75" customHeight="1">
      <c r="A23" s="65"/>
      <c r="B23" s="154"/>
      <c r="C23" s="155"/>
      <c r="D23" s="538" t="s">
        <v>783</v>
      </c>
      <c r="E23" s="538"/>
      <c r="F23" s="538"/>
      <c r="G23" s="538"/>
      <c r="H23" s="538"/>
      <c r="I23" s="538"/>
      <c r="J23" s="538"/>
      <c r="K23" s="538"/>
      <c r="L23" s="538"/>
      <c r="M23" s="539"/>
      <c r="N23" s="535">
        <v>63</v>
      </c>
      <c r="O23" s="522"/>
      <c r="P23" s="522"/>
      <c r="Q23" s="522"/>
      <c r="R23" s="522"/>
      <c r="S23" s="522"/>
      <c r="T23" s="522">
        <v>252</v>
      </c>
      <c r="U23" s="522"/>
      <c r="V23" s="522"/>
      <c r="W23" s="522"/>
      <c r="X23" s="522"/>
      <c r="Y23" s="522"/>
      <c r="Z23" s="522" t="s">
        <v>778</v>
      </c>
      <c r="AA23" s="522"/>
      <c r="AB23" s="522"/>
      <c r="AC23" s="522"/>
      <c r="AD23" s="522"/>
      <c r="AE23" s="522"/>
      <c r="AF23" s="522" t="s">
        <v>778</v>
      </c>
      <c r="AG23" s="522"/>
      <c r="AH23" s="522"/>
      <c r="AI23" s="522"/>
      <c r="AJ23" s="522"/>
      <c r="AK23" s="522"/>
      <c r="AL23" s="143"/>
      <c r="AM23" s="143"/>
      <c r="AN23" s="143"/>
      <c r="AO23" s="143"/>
      <c r="AP23" s="143"/>
    </row>
    <row r="24" spans="1:42" ht="7.5" customHeight="1">
      <c r="A24" s="65"/>
      <c r="B24" s="154"/>
      <c r="C24" s="155"/>
      <c r="D24" s="152"/>
      <c r="E24" s="152"/>
      <c r="F24" s="152"/>
      <c r="G24" s="152"/>
      <c r="H24" s="152"/>
      <c r="I24" s="152"/>
      <c r="J24" s="152"/>
      <c r="K24" s="152"/>
      <c r="L24" s="152"/>
      <c r="M24" s="153"/>
      <c r="N24" s="535"/>
      <c r="O24" s="522"/>
      <c r="P24" s="522"/>
      <c r="Q24" s="522"/>
      <c r="R24" s="522"/>
      <c r="S24" s="522"/>
      <c r="T24" s="522"/>
      <c r="U24" s="522"/>
      <c r="V24" s="522"/>
      <c r="W24" s="522"/>
      <c r="X24" s="522"/>
      <c r="Y24" s="522"/>
      <c r="Z24" s="522"/>
      <c r="AA24" s="522"/>
      <c r="AB24" s="522"/>
      <c r="AC24" s="522"/>
      <c r="AD24" s="522"/>
      <c r="AE24" s="522"/>
      <c r="AF24" s="522"/>
      <c r="AG24" s="522"/>
      <c r="AH24" s="522"/>
      <c r="AI24" s="522"/>
      <c r="AJ24" s="522"/>
      <c r="AK24" s="522"/>
      <c r="AL24" s="143"/>
      <c r="AM24" s="143"/>
      <c r="AN24" s="143"/>
      <c r="AO24" s="143"/>
      <c r="AP24" s="143"/>
    </row>
    <row r="25" spans="1:42" ht="18.75" customHeight="1">
      <c r="A25" s="65"/>
      <c r="B25" s="154"/>
      <c r="C25" s="155"/>
      <c r="D25" s="155"/>
      <c r="E25" s="550" t="s">
        <v>784</v>
      </c>
      <c r="F25" s="550"/>
      <c r="G25" s="550"/>
      <c r="H25" s="550"/>
      <c r="I25" s="550"/>
      <c r="J25" s="550"/>
      <c r="K25" s="550"/>
      <c r="L25" s="550"/>
      <c r="M25" s="551"/>
      <c r="N25" s="535">
        <v>49</v>
      </c>
      <c r="O25" s="522"/>
      <c r="P25" s="522"/>
      <c r="Q25" s="522"/>
      <c r="R25" s="522"/>
      <c r="S25" s="522"/>
      <c r="T25" s="522">
        <v>196</v>
      </c>
      <c r="U25" s="522"/>
      <c r="V25" s="522"/>
      <c r="W25" s="522"/>
      <c r="X25" s="522"/>
      <c r="Y25" s="522"/>
      <c r="Z25" s="522" t="s">
        <v>778</v>
      </c>
      <c r="AA25" s="522"/>
      <c r="AB25" s="522"/>
      <c r="AC25" s="522"/>
      <c r="AD25" s="522"/>
      <c r="AE25" s="522"/>
      <c r="AF25" s="522" t="s">
        <v>778</v>
      </c>
      <c r="AG25" s="522"/>
      <c r="AH25" s="522"/>
      <c r="AI25" s="522"/>
      <c r="AJ25" s="522"/>
      <c r="AK25" s="522"/>
      <c r="AL25" s="143"/>
      <c r="AM25" s="143"/>
      <c r="AN25" s="143"/>
      <c r="AO25" s="143"/>
      <c r="AP25" s="143"/>
    </row>
    <row r="26" spans="1:42" ht="7.5" customHeight="1">
      <c r="A26" s="65"/>
      <c r="B26" s="154"/>
      <c r="C26" s="155"/>
      <c r="D26" s="155"/>
      <c r="E26" s="156"/>
      <c r="F26" s="156"/>
      <c r="G26" s="156"/>
      <c r="H26" s="156"/>
      <c r="I26" s="156"/>
      <c r="J26" s="156"/>
      <c r="K26" s="156"/>
      <c r="L26" s="156"/>
      <c r="M26" s="157"/>
      <c r="N26" s="535"/>
      <c r="O26" s="522"/>
      <c r="P26" s="522"/>
      <c r="Q26" s="522"/>
      <c r="R26" s="522"/>
      <c r="S26" s="522"/>
      <c r="T26" s="522"/>
      <c r="U26" s="522"/>
      <c r="V26" s="522"/>
      <c r="W26" s="522"/>
      <c r="X26" s="522"/>
      <c r="Y26" s="522"/>
      <c r="Z26" s="522"/>
      <c r="AA26" s="522"/>
      <c r="AB26" s="522"/>
      <c r="AC26" s="522"/>
      <c r="AD26" s="522"/>
      <c r="AE26" s="522"/>
      <c r="AF26" s="522"/>
      <c r="AG26" s="522"/>
      <c r="AH26" s="522"/>
      <c r="AI26" s="522"/>
      <c r="AJ26" s="522"/>
      <c r="AK26" s="522"/>
      <c r="AL26" s="143"/>
      <c r="AM26" s="143"/>
      <c r="AN26" s="143"/>
      <c r="AO26" s="143"/>
      <c r="AP26" s="143"/>
    </row>
    <row r="27" spans="1:42" ht="18.75" customHeight="1">
      <c r="A27" s="65"/>
      <c r="B27" s="154"/>
      <c r="C27" s="155"/>
      <c r="D27" s="155"/>
      <c r="E27" s="550" t="s">
        <v>785</v>
      </c>
      <c r="F27" s="550"/>
      <c r="G27" s="550"/>
      <c r="H27" s="550"/>
      <c r="I27" s="550"/>
      <c r="J27" s="550"/>
      <c r="K27" s="550"/>
      <c r="L27" s="550"/>
      <c r="M27" s="551"/>
      <c r="N27" s="535">
        <v>14</v>
      </c>
      <c r="O27" s="522"/>
      <c r="P27" s="522"/>
      <c r="Q27" s="522"/>
      <c r="R27" s="522"/>
      <c r="S27" s="522"/>
      <c r="T27" s="522">
        <v>56</v>
      </c>
      <c r="U27" s="522"/>
      <c r="V27" s="522"/>
      <c r="W27" s="522"/>
      <c r="X27" s="522"/>
      <c r="Y27" s="522"/>
      <c r="Z27" s="522" t="s">
        <v>778</v>
      </c>
      <c r="AA27" s="522"/>
      <c r="AB27" s="522"/>
      <c r="AC27" s="522"/>
      <c r="AD27" s="522"/>
      <c r="AE27" s="522"/>
      <c r="AF27" s="522" t="s">
        <v>778</v>
      </c>
      <c r="AG27" s="522"/>
      <c r="AH27" s="522"/>
      <c r="AI27" s="522"/>
      <c r="AJ27" s="522"/>
      <c r="AK27" s="522"/>
      <c r="AL27" s="143"/>
      <c r="AM27" s="143"/>
      <c r="AN27" s="143"/>
      <c r="AO27" s="143"/>
      <c r="AP27" s="143"/>
    </row>
    <row r="28" spans="1:42" ht="7.5" customHeight="1">
      <c r="A28" s="65"/>
      <c r="B28" s="154"/>
      <c r="C28" s="155"/>
      <c r="D28" s="155"/>
      <c r="E28" s="156"/>
      <c r="F28" s="156"/>
      <c r="G28" s="156"/>
      <c r="H28" s="156"/>
      <c r="I28" s="156"/>
      <c r="J28" s="156"/>
      <c r="K28" s="156"/>
      <c r="L28" s="156"/>
      <c r="M28" s="157"/>
      <c r="N28" s="535"/>
      <c r="O28" s="522"/>
      <c r="P28" s="522"/>
      <c r="Q28" s="522"/>
      <c r="R28" s="522"/>
      <c r="S28" s="522"/>
      <c r="T28" s="522"/>
      <c r="U28" s="522"/>
      <c r="V28" s="522"/>
      <c r="W28" s="522"/>
      <c r="X28" s="522"/>
      <c r="Y28" s="522"/>
      <c r="Z28" s="522"/>
      <c r="AA28" s="522"/>
      <c r="AB28" s="522"/>
      <c r="AC28" s="522"/>
      <c r="AD28" s="522"/>
      <c r="AE28" s="522"/>
      <c r="AF28" s="522"/>
      <c r="AG28" s="522"/>
      <c r="AH28" s="522"/>
      <c r="AI28" s="522"/>
      <c r="AJ28" s="522"/>
      <c r="AK28" s="522"/>
      <c r="AL28" s="143"/>
      <c r="AM28" s="143"/>
      <c r="AN28" s="143"/>
      <c r="AO28" s="143"/>
      <c r="AP28" s="143"/>
    </row>
    <row r="29" spans="1:42" ht="18.75" customHeight="1">
      <c r="A29" s="65"/>
      <c r="B29" s="154"/>
      <c r="C29" s="155"/>
      <c r="D29" s="538" t="s">
        <v>786</v>
      </c>
      <c r="E29" s="538"/>
      <c r="F29" s="538"/>
      <c r="G29" s="538"/>
      <c r="H29" s="538"/>
      <c r="I29" s="538"/>
      <c r="J29" s="538"/>
      <c r="K29" s="538"/>
      <c r="L29" s="538"/>
      <c r="M29" s="539"/>
      <c r="N29" s="535">
        <v>352</v>
      </c>
      <c r="O29" s="522"/>
      <c r="P29" s="522"/>
      <c r="Q29" s="522"/>
      <c r="R29" s="522"/>
      <c r="S29" s="522"/>
      <c r="T29" s="522">
        <v>1056</v>
      </c>
      <c r="U29" s="522"/>
      <c r="V29" s="522"/>
      <c r="W29" s="522"/>
      <c r="X29" s="522"/>
      <c r="Y29" s="522"/>
      <c r="Z29" s="522" t="s">
        <v>778</v>
      </c>
      <c r="AA29" s="522"/>
      <c r="AB29" s="522"/>
      <c r="AC29" s="522"/>
      <c r="AD29" s="522"/>
      <c r="AE29" s="522"/>
      <c r="AF29" s="522" t="s">
        <v>778</v>
      </c>
      <c r="AG29" s="522"/>
      <c r="AH29" s="522"/>
      <c r="AI29" s="522"/>
      <c r="AJ29" s="522"/>
      <c r="AK29" s="522"/>
      <c r="AL29" s="143"/>
      <c r="AM29" s="143"/>
      <c r="AN29" s="143"/>
      <c r="AO29" s="143"/>
      <c r="AP29" s="143"/>
    </row>
    <row r="30" spans="1:42" ht="7.5" customHeight="1">
      <c r="A30" s="65"/>
      <c r="B30" s="154"/>
      <c r="C30" s="155"/>
      <c r="D30" s="152"/>
      <c r="E30" s="152"/>
      <c r="F30" s="152"/>
      <c r="G30" s="152"/>
      <c r="H30" s="152"/>
      <c r="I30" s="152"/>
      <c r="J30" s="152"/>
      <c r="K30" s="152"/>
      <c r="L30" s="152"/>
      <c r="M30" s="153"/>
      <c r="N30" s="535"/>
      <c r="O30" s="522"/>
      <c r="P30" s="522"/>
      <c r="Q30" s="522"/>
      <c r="R30" s="522"/>
      <c r="S30" s="522"/>
      <c r="T30" s="522"/>
      <c r="U30" s="522"/>
      <c r="V30" s="522"/>
      <c r="W30" s="522"/>
      <c r="X30" s="522"/>
      <c r="Y30" s="522"/>
      <c r="Z30" s="522"/>
      <c r="AA30" s="522"/>
      <c r="AB30" s="522"/>
      <c r="AC30" s="522"/>
      <c r="AD30" s="522"/>
      <c r="AE30" s="522"/>
      <c r="AF30" s="522"/>
      <c r="AG30" s="522"/>
      <c r="AH30" s="522"/>
      <c r="AI30" s="522"/>
      <c r="AJ30" s="522"/>
      <c r="AK30" s="522"/>
      <c r="AL30" s="143"/>
      <c r="AM30" s="143"/>
      <c r="AN30" s="143"/>
      <c r="AO30" s="143"/>
      <c r="AP30" s="143"/>
    </row>
    <row r="31" spans="1:42" ht="18.75" customHeight="1">
      <c r="A31" s="65"/>
      <c r="B31" s="154"/>
      <c r="C31" s="155"/>
      <c r="D31" s="155"/>
      <c r="E31" s="550" t="s">
        <v>784</v>
      </c>
      <c r="F31" s="550"/>
      <c r="G31" s="550"/>
      <c r="H31" s="550"/>
      <c r="I31" s="550"/>
      <c r="J31" s="550"/>
      <c r="K31" s="550"/>
      <c r="L31" s="550"/>
      <c r="M31" s="551"/>
      <c r="N31" s="535">
        <v>249</v>
      </c>
      <c r="O31" s="522"/>
      <c r="P31" s="522"/>
      <c r="Q31" s="522"/>
      <c r="R31" s="522"/>
      <c r="S31" s="522"/>
      <c r="T31" s="522">
        <v>747</v>
      </c>
      <c r="U31" s="522"/>
      <c r="V31" s="522"/>
      <c r="W31" s="522"/>
      <c r="X31" s="522"/>
      <c r="Y31" s="522"/>
      <c r="Z31" s="522" t="s">
        <v>778</v>
      </c>
      <c r="AA31" s="522"/>
      <c r="AB31" s="522"/>
      <c r="AC31" s="522"/>
      <c r="AD31" s="522"/>
      <c r="AE31" s="522"/>
      <c r="AF31" s="522" t="s">
        <v>778</v>
      </c>
      <c r="AG31" s="522"/>
      <c r="AH31" s="522"/>
      <c r="AI31" s="522"/>
      <c r="AJ31" s="522"/>
      <c r="AK31" s="522"/>
      <c r="AL31" s="143"/>
      <c r="AM31" s="143"/>
      <c r="AN31" s="143"/>
      <c r="AO31" s="143"/>
      <c r="AP31" s="143"/>
    </row>
    <row r="32" spans="1:42" ht="7.5" customHeight="1">
      <c r="A32" s="65"/>
      <c r="B32" s="154"/>
      <c r="C32" s="155"/>
      <c r="D32" s="155"/>
      <c r="E32" s="156"/>
      <c r="F32" s="156"/>
      <c r="G32" s="156"/>
      <c r="H32" s="156"/>
      <c r="I32" s="156"/>
      <c r="J32" s="156"/>
      <c r="K32" s="156"/>
      <c r="L32" s="156"/>
      <c r="M32" s="157"/>
      <c r="N32" s="535"/>
      <c r="O32" s="522"/>
      <c r="P32" s="522"/>
      <c r="Q32" s="522"/>
      <c r="R32" s="522"/>
      <c r="S32" s="522"/>
      <c r="T32" s="522"/>
      <c r="U32" s="522"/>
      <c r="V32" s="522"/>
      <c r="W32" s="522"/>
      <c r="X32" s="522"/>
      <c r="Y32" s="522"/>
      <c r="Z32" s="522"/>
      <c r="AA32" s="522"/>
      <c r="AB32" s="522"/>
      <c r="AC32" s="522"/>
      <c r="AD32" s="522"/>
      <c r="AE32" s="522"/>
      <c r="AF32" s="522"/>
      <c r="AG32" s="522"/>
      <c r="AH32" s="522"/>
      <c r="AI32" s="522"/>
      <c r="AJ32" s="522"/>
      <c r="AK32" s="522"/>
      <c r="AL32" s="143"/>
      <c r="AM32" s="143"/>
      <c r="AN32" s="143"/>
      <c r="AO32" s="143"/>
      <c r="AP32" s="143"/>
    </row>
    <row r="33" spans="1:42" ht="18.75" customHeight="1">
      <c r="A33" s="65"/>
      <c r="B33" s="154"/>
      <c r="C33" s="155"/>
      <c r="D33" s="155"/>
      <c r="E33" s="550" t="s">
        <v>785</v>
      </c>
      <c r="F33" s="550"/>
      <c r="G33" s="550"/>
      <c r="H33" s="550"/>
      <c r="I33" s="550"/>
      <c r="J33" s="550"/>
      <c r="K33" s="550"/>
      <c r="L33" s="550"/>
      <c r="M33" s="551"/>
      <c r="N33" s="535">
        <v>103</v>
      </c>
      <c r="O33" s="522"/>
      <c r="P33" s="522"/>
      <c r="Q33" s="522"/>
      <c r="R33" s="522"/>
      <c r="S33" s="522"/>
      <c r="T33" s="522">
        <v>309</v>
      </c>
      <c r="U33" s="522"/>
      <c r="V33" s="522"/>
      <c r="W33" s="522"/>
      <c r="X33" s="522"/>
      <c r="Y33" s="522"/>
      <c r="Z33" s="522" t="s">
        <v>778</v>
      </c>
      <c r="AA33" s="522"/>
      <c r="AB33" s="522"/>
      <c r="AC33" s="522"/>
      <c r="AD33" s="522"/>
      <c r="AE33" s="522"/>
      <c r="AF33" s="522" t="s">
        <v>778</v>
      </c>
      <c r="AG33" s="522"/>
      <c r="AH33" s="522"/>
      <c r="AI33" s="522"/>
      <c r="AJ33" s="522"/>
      <c r="AK33" s="522"/>
      <c r="AL33" s="143"/>
      <c r="AM33" s="143"/>
      <c r="AN33" s="143"/>
      <c r="AO33" s="143"/>
      <c r="AP33" s="143"/>
    </row>
    <row r="34" spans="1:42" ht="7.5" customHeight="1">
      <c r="A34" s="65"/>
      <c r="B34" s="154"/>
      <c r="C34" s="155"/>
      <c r="D34" s="155"/>
      <c r="E34" s="156"/>
      <c r="F34" s="156"/>
      <c r="G34" s="156"/>
      <c r="H34" s="156"/>
      <c r="I34" s="156"/>
      <c r="J34" s="156"/>
      <c r="K34" s="156"/>
      <c r="L34" s="156"/>
      <c r="M34" s="157"/>
      <c r="N34" s="535"/>
      <c r="O34" s="522"/>
      <c r="P34" s="522"/>
      <c r="Q34" s="522"/>
      <c r="R34" s="522"/>
      <c r="S34" s="522"/>
      <c r="T34" s="522"/>
      <c r="U34" s="522"/>
      <c r="V34" s="522"/>
      <c r="W34" s="522"/>
      <c r="X34" s="522"/>
      <c r="Y34" s="522"/>
      <c r="Z34" s="522"/>
      <c r="AA34" s="522"/>
      <c r="AB34" s="522"/>
      <c r="AC34" s="522"/>
      <c r="AD34" s="522"/>
      <c r="AE34" s="522"/>
      <c r="AF34" s="522"/>
      <c r="AG34" s="522"/>
      <c r="AH34" s="522"/>
      <c r="AI34" s="522"/>
      <c r="AJ34" s="522"/>
      <c r="AK34" s="522"/>
      <c r="AL34" s="143"/>
      <c r="AM34" s="143"/>
      <c r="AN34" s="143"/>
      <c r="AO34" s="143"/>
      <c r="AP34" s="143"/>
    </row>
    <row r="35" spans="1:42" ht="18.75" customHeight="1">
      <c r="A35" s="65"/>
      <c r="B35" s="154"/>
      <c r="C35" s="155"/>
      <c r="D35" s="556" t="s">
        <v>787</v>
      </c>
      <c r="E35" s="556"/>
      <c r="F35" s="556"/>
      <c r="G35" s="556"/>
      <c r="H35" s="556"/>
      <c r="I35" s="556"/>
      <c r="J35" s="556"/>
      <c r="K35" s="556"/>
      <c r="L35" s="556"/>
      <c r="M35" s="557"/>
      <c r="N35" s="535">
        <v>220</v>
      </c>
      <c r="O35" s="522"/>
      <c r="P35" s="522"/>
      <c r="Q35" s="522"/>
      <c r="R35" s="522"/>
      <c r="S35" s="522"/>
      <c r="T35" s="522">
        <v>1291</v>
      </c>
      <c r="U35" s="522"/>
      <c r="V35" s="522"/>
      <c r="W35" s="522"/>
      <c r="X35" s="522"/>
      <c r="Y35" s="522"/>
      <c r="Z35" s="522">
        <v>44</v>
      </c>
      <c r="AA35" s="522"/>
      <c r="AB35" s="522"/>
      <c r="AC35" s="522"/>
      <c r="AD35" s="522"/>
      <c r="AE35" s="522"/>
      <c r="AF35" s="522">
        <v>267</v>
      </c>
      <c r="AG35" s="522"/>
      <c r="AH35" s="522"/>
      <c r="AI35" s="522"/>
      <c r="AJ35" s="522"/>
      <c r="AK35" s="522"/>
      <c r="AL35" s="143"/>
      <c r="AM35" s="143"/>
      <c r="AN35" s="143"/>
      <c r="AO35" s="143"/>
      <c r="AP35" s="143"/>
    </row>
    <row r="36" spans="1:42" ht="7.5" customHeight="1">
      <c r="A36" s="65"/>
      <c r="B36" s="154"/>
      <c r="C36" s="155"/>
      <c r="D36" s="75"/>
      <c r="E36" s="75"/>
      <c r="F36" s="75"/>
      <c r="G36" s="75"/>
      <c r="H36" s="75"/>
      <c r="I36" s="75"/>
      <c r="J36" s="75"/>
      <c r="K36" s="75"/>
      <c r="L36" s="75"/>
      <c r="M36" s="158"/>
      <c r="N36" s="535"/>
      <c r="O36" s="522"/>
      <c r="P36" s="522"/>
      <c r="Q36" s="522"/>
      <c r="R36" s="522"/>
      <c r="S36" s="522"/>
      <c r="T36" s="522"/>
      <c r="U36" s="522"/>
      <c r="V36" s="522"/>
      <c r="W36" s="522"/>
      <c r="X36" s="522"/>
      <c r="Y36" s="522"/>
      <c r="Z36" s="522"/>
      <c r="AA36" s="522"/>
      <c r="AB36" s="522"/>
      <c r="AC36" s="522"/>
      <c r="AD36" s="522"/>
      <c r="AE36" s="522"/>
      <c r="AF36" s="522"/>
      <c r="AG36" s="522"/>
      <c r="AH36" s="522"/>
      <c r="AI36" s="522"/>
      <c r="AJ36" s="522"/>
      <c r="AK36" s="522"/>
      <c r="AL36" s="143"/>
      <c r="AM36" s="143"/>
      <c r="AN36" s="143"/>
      <c r="AO36" s="143"/>
      <c r="AP36" s="143"/>
    </row>
    <row r="37" spans="1:42" ht="18.75" customHeight="1">
      <c r="A37" s="65"/>
      <c r="B37" s="154"/>
      <c r="C37" s="155"/>
      <c r="D37" s="155"/>
      <c r="E37" s="554" t="s">
        <v>788</v>
      </c>
      <c r="F37" s="554"/>
      <c r="G37" s="554"/>
      <c r="H37" s="554"/>
      <c r="I37" s="554"/>
      <c r="J37" s="554"/>
      <c r="K37" s="554"/>
      <c r="L37" s="554"/>
      <c r="M37" s="555"/>
      <c r="N37" s="535">
        <v>155</v>
      </c>
      <c r="O37" s="522"/>
      <c r="P37" s="522"/>
      <c r="Q37" s="522"/>
      <c r="R37" s="522"/>
      <c r="S37" s="522"/>
      <c r="T37" s="522">
        <v>909</v>
      </c>
      <c r="U37" s="522"/>
      <c r="V37" s="522"/>
      <c r="W37" s="522"/>
      <c r="X37" s="522"/>
      <c r="Y37" s="522"/>
      <c r="Z37" s="522">
        <v>31</v>
      </c>
      <c r="AA37" s="522"/>
      <c r="AB37" s="522"/>
      <c r="AC37" s="522"/>
      <c r="AD37" s="522"/>
      <c r="AE37" s="522"/>
      <c r="AF37" s="522">
        <v>189</v>
      </c>
      <c r="AG37" s="522"/>
      <c r="AH37" s="522"/>
      <c r="AI37" s="522"/>
      <c r="AJ37" s="522"/>
      <c r="AK37" s="522"/>
      <c r="AL37" s="143"/>
      <c r="AM37" s="143"/>
      <c r="AN37" s="143"/>
      <c r="AO37" s="143"/>
      <c r="AP37" s="143"/>
    </row>
    <row r="38" spans="1:42" ht="7.5" customHeight="1">
      <c r="A38" s="65"/>
      <c r="B38" s="154"/>
      <c r="C38" s="155"/>
      <c r="D38" s="155"/>
      <c r="E38" s="159"/>
      <c r="F38" s="159"/>
      <c r="G38" s="159"/>
      <c r="H38" s="159"/>
      <c r="I38" s="159"/>
      <c r="J38" s="159"/>
      <c r="K38" s="159"/>
      <c r="L38" s="159"/>
      <c r="M38" s="160"/>
      <c r="N38" s="535"/>
      <c r="O38" s="522"/>
      <c r="P38" s="522"/>
      <c r="Q38" s="522"/>
      <c r="R38" s="522"/>
      <c r="S38" s="522"/>
      <c r="T38" s="522"/>
      <c r="U38" s="522"/>
      <c r="V38" s="522"/>
      <c r="W38" s="522"/>
      <c r="X38" s="522"/>
      <c r="Y38" s="522"/>
      <c r="Z38" s="522"/>
      <c r="AA38" s="522"/>
      <c r="AB38" s="522"/>
      <c r="AC38" s="522"/>
      <c r="AD38" s="522"/>
      <c r="AE38" s="522"/>
      <c r="AF38" s="522"/>
      <c r="AG38" s="522"/>
      <c r="AH38" s="522"/>
      <c r="AI38" s="522"/>
      <c r="AJ38" s="522"/>
      <c r="AK38" s="522"/>
      <c r="AL38" s="143"/>
      <c r="AM38" s="143"/>
      <c r="AN38" s="143"/>
      <c r="AO38" s="143"/>
      <c r="AP38" s="143"/>
    </row>
    <row r="39" spans="1:42" ht="18.75" customHeight="1">
      <c r="A39" s="65"/>
      <c r="B39" s="154"/>
      <c r="C39" s="155"/>
      <c r="D39" s="155"/>
      <c r="E39" s="554" t="s">
        <v>789</v>
      </c>
      <c r="F39" s="554"/>
      <c r="G39" s="554"/>
      <c r="H39" s="554"/>
      <c r="I39" s="554"/>
      <c r="J39" s="554"/>
      <c r="K39" s="554"/>
      <c r="L39" s="554"/>
      <c r="M39" s="555"/>
      <c r="N39" s="535">
        <v>65</v>
      </c>
      <c r="O39" s="522"/>
      <c r="P39" s="522"/>
      <c r="Q39" s="522"/>
      <c r="R39" s="522"/>
      <c r="S39" s="522"/>
      <c r="T39" s="522">
        <v>382</v>
      </c>
      <c r="U39" s="522"/>
      <c r="V39" s="522"/>
      <c r="W39" s="522"/>
      <c r="X39" s="522"/>
      <c r="Y39" s="522"/>
      <c r="Z39" s="522">
        <v>13</v>
      </c>
      <c r="AA39" s="522"/>
      <c r="AB39" s="522"/>
      <c r="AC39" s="522"/>
      <c r="AD39" s="522"/>
      <c r="AE39" s="522"/>
      <c r="AF39" s="522">
        <v>78</v>
      </c>
      <c r="AG39" s="522"/>
      <c r="AH39" s="522"/>
      <c r="AI39" s="522"/>
      <c r="AJ39" s="522"/>
      <c r="AK39" s="522"/>
      <c r="AL39" s="143"/>
      <c r="AM39" s="143"/>
      <c r="AN39" s="143"/>
      <c r="AO39" s="143"/>
      <c r="AP39" s="143"/>
    </row>
    <row r="40" spans="1:42" ht="7.5" customHeight="1">
      <c r="A40" s="65"/>
      <c r="B40" s="154"/>
      <c r="C40" s="155"/>
      <c r="D40" s="155"/>
      <c r="E40" s="159"/>
      <c r="F40" s="159"/>
      <c r="G40" s="159"/>
      <c r="H40" s="159"/>
      <c r="I40" s="159"/>
      <c r="J40" s="159"/>
      <c r="K40" s="159"/>
      <c r="L40" s="159"/>
      <c r="M40" s="160"/>
      <c r="N40" s="535"/>
      <c r="O40" s="522"/>
      <c r="P40" s="522"/>
      <c r="Q40" s="522"/>
      <c r="R40" s="522"/>
      <c r="S40" s="522"/>
      <c r="T40" s="522"/>
      <c r="U40" s="522"/>
      <c r="V40" s="522"/>
      <c r="W40" s="522"/>
      <c r="X40" s="522"/>
      <c r="Y40" s="522"/>
      <c r="Z40" s="522"/>
      <c r="AA40" s="522"/>
      <c r="AB40" s="522"/>
      <c r="AC40" s="522"/>
      <c r="AD40" s="522"/>
      <c r="AE40" s="522"/>
      <c r="AF40" s="522"/>
      <c r="AG40" s="522"/>
      <c r="AH40" s="522"/>
      <c r="AI40" s="522"/>
      <c r="AJ40" s="522"/>
      <c r="AK40" s="522"/>
      <c r="AL40" s="143"/>
      <c r="AM40" s="143"/>
      <c r="AN40" s="143"/>
      <c r="AO40" s="143"/>
      <c r="AP40" s="143"/>
    </row>
    <row r="41" spans="1:42" ht="18.75" customHeight="1">
      <c r="A41" s="65"/>
      <c r="B41" s="154"/>
      <c r="C41" s="155"/>
      <c r="D41" s="552" t="s">
        <v>790</v>
      </c>
      <c r="E41" s="552"/>
      <c r="F41" s="552"/>
      <c r="G41" s="552"/>
      <c r="H41" s="552"/>
      <c r="I41" s="552"/>
      <c r="J41" s="552"/>
      <c r="K41" s="552"/>
      <c r="L41" s="552"/>
      <c r="M41" s="553"/>
      <c r="N41" s="535">
        <v>575</v>
      </c>
      <c r="O41" s="522"/>
      <c r="P41" s="522"/>
      <c r="Q41" s="522"/>
      <c r="R41" s="522"/>
      <c r="S41" s="522"/>
      <c r="T41" s="522">
        <v>2665</v>
      </c>
      <c r="U41" s="522"/>
      <c r="V41" s="522"/>
      <c r="W41" s="522"/>
      <c r="X41" s="522"/>
      <c r="Y41" s="522"/>
      <c r="Z41" s="522">
        <v>66</v>
      </c>
      <c r="AA41" s="522"/>
      <c r="AB41" s="522"/>
      <c r="AC41" s="522"/>
      <c r="AD41" s="522"/>
      <c r="AE41" s="522"/>
      <c r="AF41" s="522">
        <v>332</v>
      </c>
      <c r="AG41" s="522"/>
      <c r="AH41" s="522"/>
      <c r="AI41" s="522"/>
      <c r="AJ41" s="522"/>
      <c r="AK41" s="522"/>
      <c r="AL41" s="143"/>
      <c r="AM41" s="143"/>
      <c r="AN41" s="143"/>
      <c r="AO41" s="143"/>
      <c r="AP41" s="143"/>
    </row>
    <row r="42" spans="1:42" ht="7.5" customHeight="1">
      <c r="A42" s="65"/>
      <c r="B42" s="154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61"/>
      <c r="N42" s="535"/>
      <c r="O42" s="522"/>
      <c r="P42" s="522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/>
      <c r="AD42" s="522"/>
      <c r="AE42" s="522"/>
      <c r="AF42" s="522"/>
      <c r="AG42" s="522"/>
      <c r="AH42" s="522"/>
      <c r="AI42" s="522"/>
      <c r="AJ42" s="522"/>
      <c r="AK42" s="522"/>
      <c r="AL42" s="143"/>
      <c r="AM42" s="143"/>
      <c r="AN42" s="143"/>
      <c r="AO42" s="143"/>
      <c r="AP42" s="143"/>
    </row>
    <row r="43" spans="1:42" ht="18.75" customHeight="1">
      <c r="A43" s="65"/>
      <c r="B43" s="154"/>
      <c r="C43" s="155"/>
      <c r="D43" s="155"/>
      <c r="E43" s="550" t="s">
        <v>788</v>
      </c>
      <c r="F43" s="550"/>
      <c r="G43" s="550"/>
      <c r="H43" s="550"/>
      <c r="I43" s="550"/>
      <c r="J43" s="550"/>
      <c r="K43" s="550"/>
      <c r="L43" s="550"/>
      <c r="M43" s="551"/>
      <c r="N43" s="535">
        <v>403</v>
      </c>
      <c r="O43" s="522"/>
      <c r="P43" s="522"/>
      <c r="Q43" s="522"/>
      <c r="R43" s="522"/>
      <c r="S43" s="522"/>
      <c r="T43" s="522">
        <v>1857</v>
      </c>
      <c r="U43" s="522"/>
      <c r="V43" s="522"/>
      <c r="W43" s="522"/>
      <c r="X43" s="522"/>
      <c r="Y43" s="522"/>
      <c r="Z43" s="522">
        <v>44</v>
      </c>
      <c r="AA43" s="522"/>
      <c r="AB43" s="522"/>
      <c r="AC43" s="522"/>
      <c r="AD43" s="522"/>
      <c r="AE43" s="522"/>
      <c r="AF43" s="522">
        <v>217</v>
      </c>
      <c r="AG43" s="522"/>
      <c r="AH43" s="522"/>
      <c r="AI43" s="522"/>
      <c r="AJ43" s="522"/>
      <c r="AK43" s="522"/>
      <c r="AL43" s="143"/>
      <c r="AM43" s="143"/>
      <c r="AN43" s="143"/>
      <c r="AO43" s="143"/>
      <c r="AP43" s="143"/>
    </row>
    <row r="44" spans="1:42" ht="7.5" customHeight="1">
      <c r="A44" s="65"/>
      <c r="B44" s="154"/>
      <c r="C44" s="155"/>
      <c r="D44" s="155"/>
      <c r="E44" s="156"/>
      <c r="F44" s="156"/>
      <c r="G44" s="156"/>
      <c r="H44" s="156"/>
      <c r="I44" s="156"/>
      <c r="J44" s="156"/>
      <c r="K44" s="156"/>
      <c r="L44" s="156"/>
      <c r="M44" s="157"/>
      <c r="N44" s="535"/>
      <c r="O44" s="522"/>
      <c r="P44" s="522"/>
      <c r="Q44" s="522"/>
      <c r="R44" s="522"/>
      <c r="S44" s="522"/>
      <c r="T44" s="522"/>
      <c r="U44" s="522"/>
      <c r="V44" s="522"/>
      <c r="W44" s="522"/>
      <c r="X44" s="522"/>
      <c r="Y44" s="522"/>
      <c r="Z44" s="522"/>
      <c r="AA44" s="522"/>
      <c r="AB44" s="522"/>
      <c r="AC44" s="522"/>
      <c r="AD44" s="522"/>
      <c r="AE44" s="522"/>
      <c r="AF44" s="522"/>
      <c r="AG44" s="522"/>
      <c r="AH44" s="522"/>
      <c r="AI44" s="522"/>
      <c r="AJ44" s="522"/>
      <c r="AK44" s="522"/>
      <c r="AL44" s="143"/>
      <c r="AM44" s="143"/>
      <c r="AN44" s="143"/>
      <c r="AO44" s="143"/>
      <c r="AP44" s="143"/>
    </row>
    <row r="45" spans="1:42" ht="18.75" customHeight="1">
      <c r="A45" s="65"/>
      <c r="B45" s="154"/>
      <c r="C45" s="155"/>
      <c r="D45" s="155"/>
      <c r="E45" s="550" t="s">
        <v>789</v>
      </c>
      <c r="F45" s="550"/>
      <c r="G45" s="550"/>
      <c r="H45" s="550"/>
      <c r="I45" s="550"/>
      <c r="J45" s="550"/>
      <c r="K45" s="550"/>
      <c r="L45" s="550"/>
      <c r="M45" s="551"/>
      <c r="N45" s="535">
        <v>172</v>
      </c>
      <c r="O45" s="522"/>
      <c r="P45" s="522"/>
      <c r="Q45" s="522"/>
      <c r="R45" s="522"/>
      <c r="S45" s="522"/>
      <c r="T45" s="522">
        <v>808</v>
      </c>
      <c r="U45" s="522"/>
      <c r="V45" s="522"/>
      <c r="W45" s="522"/>
      <c r="X45" s="522"/>
      <c r="Y45" s="522"/>
      <c r="Z45" s="522">
        <v>22</v>
      </c>
      <c r="AA45" s="522"/>
      <c r="AB45" s="522"/>
      <c r="AC45" s="522"/>
      <c r="AD45" s="522"/>
      <c r="AE45" s="522"/>
      <c r="AF45" s="522">
        <v>115</v>
      </c>
      <c r="AG45" s="522"/>
      <c r="AH45" s="522"/>
      <c r="AI45" s="522"/>
      <c r="AJ45" s="522"/>
      <c r="AK45" s="522"/>
      <c r="AL45" s="143"/>
      <c r="AM45" s="143"/>
      <c r="AN45" s="143"/>
      <c r="AO45" s="143"/>
      <c r="AP45" s="143"/>
    </row>
    <row r="46" spans="1:42" ht="7.5" customHeight="1">
      <c r="A46" s="65"/>
      <c r="B46" s="154"/>
      <c r="C46" s="155"/>
      <c r="D46" s="155"/>
      <c r="E46" s="156"/>
      <c r="F46" s="156"/>
      <c r="G46" s="156"/>
      <c r="H46" s="156"/>
      <c r="I46" s="156"/>
      <c r="J46" s="156"/>
      <c r="K46" s="156"/>
      <c r="L46" s="156"/>
      <c r="M46" s="157"/>
      <c r="N46" s="535"/>
      <c r="O46" s="522"/>
      <c r="P46" s="522"/>
      <c r="Q46" s="522"/>
      <c r="R46" s="522"/>
      <c r="S46" s="522"/>
      <c r="T46" s="522"/>
      <c r="U46" s="522"/>
      <c r="V46" s="522"/>
      <c r="W46" s="522"/>
      <c r="X46" s="522"/>
      <c r="Y46" s="522"/>
      <c r="Z46" s="522"/>
      <c r="AA46" s="522"/>
      <c r="AB46" s="522"/>
      <c r="AC46" s="522"/>
      <c r="AD46" s="522"/>
      <c r="AE46" s="522"/>
      <c r="AF46" s="522"/>
      <c r="AG46" s="522"/>
      <c r="AH46" s="522"/>
      <c r="AI46" s="522"/>
      <c r="AJ46" s="522"/>
      <c r="AK46" s="522"/>
      <c r="AL46" s="143"/>
      <c r="AM46" s="143"/>
      <c r="AN46" s="143"/>
      <c r="AO46" s="143"/>
      <c r="AP46" s="143"/>
    </row>
    <row r="47" spans="1:42" ht="18.75" customHeight="1">
      <c r="A47" s="65"/>
      <c r="B47" s="154"/>
      <c r="C47" s="155"/>
      <c r="D47" s="546" t="s">
        <v>791</v>
      </c>
      <c r="E47" s="548"/>
      <c r="F47" s="548"/>
      <c r="G47" s="548"/>
      <c r="H47" s="548"/>
      <c r="I47" s="548"/>
      <c r="J47" s="548"/>
      <c r="K47" s="548"/>
      <c r="L47" s="548"/>
      <c r="M47" s="549"/>
      <c r="N47" s="535">
        <v>58</v>
      </c>
      <c r="O47" s="522"/>
      <c r="P47" s="522"/>
      <c r="Q47" s="522"/>
      <c r="R47" s="522"/>
      <c r="S47" s="522"/>
      <c r="T47" s="522">
        <v>182</v>
      </c>
      <c r="U47" s="522"/>
      <c r="V47" s="522"/>
      <c r="W47" s="522"/>
      <c r="X47" s="522"/>
      <c r="Y47" s="522"/>
      <c r="Z47" s="522">
        <v>1</v>
      </c>
      <c r="AA47" s="522"/>
      <c r="AB47" s="522"/>
      <c r="AC47" s="522"/>
      <c r="AD47" s="522"/>
      <c r="AE47" s="522"/>
      <c r="AF47" s="522">
        <v>3</v>
      </c>
      <c r="AG47" s="522"/>
      <c r="AH47" s="522"/>
      <c r="AI47" s="522"/>
      <c r="AJ47" s="522"/>
      <c r="AK47" s="522"/>
      <c r="AL47" s="143"/>
      <c r="AM47" s="143"/>
      <c r="AN47" s="143"/>
      <c r="AO47" s="143"/>
      <c r="AP47" s="143"/>
    </row>
    <row r="48" spans="1:42" ht="7.5" customHeight="1">
      <c r="A48" s="65"/>
      <c r="B48" s="154"/>
      <c r="C48" s="155"/>
      <c r="D48" s="162"/>
      <c r="E48" s="162"/>
      <c r="F48" s="162"/>
      <c r="G48" s="162"/>
      <c r="H48" s="162"/>
      <c r="I48" s="162"/>
      <c r="J48" s="162"/>
      <c r="K48" s="162"/>
      <c r="L48" s="162"/>
      <c r="M48" s="163"/>
      <c r="N48" s="535"/>
      <c r="O48" s="522"/>
      <c r="P48" s="522"/>
      <c r="Q48" s="522"/>
      <c r="R48" s="522"/>
      <c r="S48" s="522"/>
      <c r="T48" s="522"/>
      <c r="U48" s="522"/>
      <c r="V48" s="522"/>
      <c r="W48" s="522"/>
      <c r="X48" s="522"/>
      <c r="Y48" s="522"/>
      <c r="Z48" s="522"/>
      <c r="AA48" s="522"/>
      <c r="AB48" s="522"/>
      <c r="AC48" s="522"/>
      <c r="AD48" s="522"/>
      <c r="AE48" s="522"/>
      <c r="AF48" s="522"/>
      <c r="AG48" s="522"/>
      <c r="AH48" s="522"/>
      <c r="AI48" s="522"/>
      <c r="AJ48" s="522"/>
      <c r="AK48" s="522"/>
      <c r="AL48" s="143"/>
      <c r="AM48" s="143"/>
      <c r="AN48" s="143"/>
      <c r="AO48" s="143"/>
      <c r="AP48" s="143"/>
    </row>
    <row r="49" spans="1:42" ht="18.75" customHeight="1">
      <c r="A49" s="65"/>
      <c r="B49" s="154"/>
      <c r="C49" s="155"/>
      <c r="D49" s="546" t="s">
        <v>792</v>
      </c>
      <c r="E49" s="546"/>
      <c r="F49" s="546"/>
      <c r="G49" s="546"/>
      <c r="H49" s="546"/>
      <c r="I49" s="546"/>
      <c r="J49" s="546"/>
      <c r="K49" s="546"/>
      <c r="L49" s="546"/>
      <c r="M49" s="547"/>
      <c r="N49" s="535">
        <v>239</v>
      </c>
      <c r="O49" s="522"/>
      <c r="P49" s="522"/>
      <c r="Q49" s="522"/>
      <c r="R49" s="522"/>
      <c r="S49" s="522"/>
      <c r="T49" s="522">
        <v>1093</v>
      </c>
      <c r="U49" s="522"/>
      <c r="V49" s="522"/>
      <c r="W49" s="522"/>
      <c r="X49" s="522"/>
      <c r="Y49" s="522"/>
      <c r="Z49" s="522">
        <v>38</v>
      </c>
      <c r="AA49" s="522"/>
      <c r="AB49" s="522"/>
      <c r="AC49" s="522"/>
      <c r="AD49" s="522"/>
      <c r="AE49" s="522"/>
      <c r="AF49" s="522">
        <v>171</v>
      </c>
      <c r="AG49" s="522"/>
      <c r="AH49" s="522"/>
      <c r="AI49" s="522"/>
      <c r="AJ49" s="522"/>
      <c r="AK49" s="522"/>
      <c r="AL49" s="143"/>
      <c r="AM49" s="143"/>
      <c r="AN49" s="143"/>
      <c r="AO49" s="143"/>
      <c r="AP49" s="143"/>
    </row>
    <row r="50" spans="1:42" ht="7.5" customHeight="1">
      <c r="A50" s="65"/>
      <c r="B50" s="154"/>
      <c r="C50" s="155"/>
      <c r="D50" s="162"/>
      <c r="E50" s="162"/>
      <c r="F50" s="162"/>
      <c r="G50" s="162"/>
      <c r="H50" s="162"/>
      <c r="I50" s="162"/>
      <c r="J50" s="162"/>
      <c r="K50" s="162"/>
      <c r="L50" s="162"/>
      <c r="M50" s="163"/>
      <c r="N50" s="535"/>
      <c r="O50" s="522"/>
      <c r="P50" s="522"/>
      <c r="Q50" s="522"/>
      <c r="R50" s="522"/>
      <c r="S50" s="522"/>
      <c r="T50" s="522"/>
      <c r="U50" s="522"/>
      <c r="V50" s="522"/>
      <c r="W50" s="522"/>
      <c r="X50" s="522"/>
      <c r="Y50" s="522"/>
      <c r="Z50" s="522"/>
      <c r="AA50" s="522"/>
      <c r="AB50" s="522"/>
      <c r="AC50" s="522"/>
      <c r="AD50" s="522"/>
      <c r="AE50" s="522"/>
      <c r="AF50" s="522"/>
      <c r="AG50" s="522"/>
      <c r="AH50" s="522"/>
      <c r="AI50" s="522"/>
      <c r="AJ50" s="522"/>
      <c r="AK50" s="522"/>
      <c r="AL50" s="143"/>
      <c r="AM50" s="143"/>
      <c r="AN50" s="143"/>
      <c r="AO50" s="143"/>
      <c r="AP50" s="143"/>
    </row>
    <row r="51" spans="1:42" ht="18.75" customHeight="1">
      <c r="A51" s="65"/>
      <c r="B51" s="154"/>
      <c r="C51" s="155"/>
      <c r="D51" s="546" t="s">
        <v>793</v>
      </c>
      <c r="E51" s="546"/>
      <c r="F51" s="546"/>
      <c r="G51" s="546"/>
      <c r="H51" s="546"/>
      <c r="I51" s="546"/>
      <c r="J51" s="546"/>
      <c r="K51" s="546"/>
      <c r="L51" s="546"/>
      <c r="M51" s="547"/>
      <c r="N51" s="535">
        <v>16</v>
      </c>
      <c r="O51" s="522"/>
      <c r="P51" s="522"/>
      <c r="Q51" s="522"/>
      <c r="R51" s="522"/>
      <c r="S51" s="522"/>
      <c r="T51" s="522">
        <v>77</v>
      </c>
      <c r="U51" s="522"/>
      <c r="V51" s="522"/>
      <c r="W51" s="522"/>
      <c r="X51" s="522"/>
      <c r="Y51" s="522"/>
      <c r="Z51" s="522" t="s">
        <v>778</v>
      </c>
      <c r="AA51" s="522"/>
      <c r="AB51" s="522"/>
      <c r="AC51" s="522"/>
      <c r="AD51" s="522"/>
      <c r="AE51" s="522"/>
      <c r="AF51" s="522" t="s">
        <v>778</v>
      </c>
      <c r="AG51" s="522"/>
      <c r="AH51" s="522"/>
      <c r="AI51" s="522"/>
      <c r="AJ51" s="522"/>
      <c r="AK51" s="522"/>
      <c r="AL51" s="143"/>
      <c r="AM51" s="143"/>
      <c r="AN51" s="143"/>
      <c r="AO51" s="143"/>
      <c r="AP51" s="143"/>
    </row>
    <row r="52" spans="1:42" ht="7.5" customHeight="1">
      <c r="A52" s="65"/>
      <c r="B52" s="154"/>
      <c r="C52" s="155"/>
      <c r="D52" s="162"/>
      <c r="E52" s="162"/>
      <c r="F52" s="162"/>
      <c r="G52" s="162"/>
      <c r="H52" s="162"/>
      <c r="I52" s="162"/>
      <c r="J52" s="162"/>
      <c r="K52" s="162"/>
      <c r="L52" s="162"/>
      <c r="M52" s="163"/>
      <c r="N52" s="535"/>
      <c r="O52" s="522"/>
      <c r="P52" s="522"/>
      <c r="Q52" s="522"/>
      <c r="R52" s="522"/>
      <c r="S52" s="522"/>
      <c r="T52" s="522"/>
      <c r="U52" s="522"/>
      <c r="V52" s="522"/>
      <c r="W52" s="522"/>
      <c r="X52" s="522"/>
      <c r="Y52" s="522"/>
      <c r="Z52" s="522"/>
      <c r="AA52" s="522"/>
      <c r="AB52" s="522"/>
      <c r="AC52" s="522"/>
      <c r="AD52" s="522"/>
      <c r="AE52" s="522"/>
      <c r="AF52" s="522"/>
      <c r="AG52" s="522"/>
      <c r="AH52" s="522"/>
      <c r="AI52" s="522"/>
      <c r="AJ52" s="522"/>
      <c r="AK52" s="522"/>
      <c r="AL52" s="143"/>
      <c r="AM52" s="143"/>
      <c r="AN52" s="143"/>
      <c r="AO52" s="143"/>
      <c r="AP52" s="143"/>
    </row>
    <row r="53" spans="1:42" ht="18.75" customHeight="1">
      <c r="A53" s="65"/>
      <c r="B53" s="154"/>
      <c r="C53" s="155"/>
      <c r="E53" s="544" t="s">
        <v>794</v>
      </c>
      <c r="F53" s="544"/>
      <c r="G53" s="544"/>
      <c r="H53" s="544"/>
      <c r="I53" s="544"/>
      <c r="J53" s="544"/>
      <c r="K53" s="544"/>
      <c r="L53" s="544"/>
      <c r="M53" s="545"/>
      <c r="N53" s="535">
        <v>11</v>
      </c>
      <c r="O53" s="522"/>
      <c r="P53" s="522"/>
      <c r="Q53" s="522"/>
      <c r="R53" s="522"/>
      <c r="S53" s="522"/>
      <c r="T53" s="522">
        <v>51</v>
      </c>
      <c r="U53" s="522"/>
      <c r="V53" s="522"/>
      <c r="W53" s="522"/>
      <c r="X53" s="522"/>
      <c r="Y53" s="522"/>
      <c r="Z53" s="522" t="s">
        <v>778</v>
      </c>
      <c r="AA53" s="522"/>
      <c r="AB53" s="522"/>
      <c r="AC53" s="522"/>
      <c r="AD53" s="522"/>
      <c r="AE53" s="522"/>
      <c r="AF53" s="522" t="s">
        <v>778</v>
      </c>
      <c r="AG53" s="522"/>
      <c r="AH53" s="522"/>
      <c r="AI53" s="522"/>
      <c r="AJ53" s="522"/>
      <c r="AK53" s="522"/>
      <c r="AL53" s="143"/>
      <c r="AM53" s="143"/>
      <c r="AN53" s="143"/>
      <c r="AO53" s="143"/>
      <c r="AP53" s="143"/>
    </row>
    <row r="54" spans="1:42" ht="7.5" customHeight="1">
      <c r="A54" s="65"/>
      <c r="B54" s="154"/>
      <c r="C54" s="155"/>
      <c r="D54" s="155"/>
      <c r="E54" s="164"/>
      <c r="F54" s="164"/>
      <c r="G54" s="164"/>
      <c r="H54" s="164"/>
      <c r="I54" s="164"/>
      <c r="J54" s="164"/>
      <c r="K54" s="164"/>
      <c r="L54" s="164"/>
      <c r="M54" s="165"/>
      <c r="N54" s="535"/>
      <c r="O54" s="522"/>
      <c r="P54" s="522"/>
      <c r="Q54" s="522"/>
      <c r="R54" s="522"/>
      <c r="S54" s="522"/>
      <c r="T54" s="522"/>
      <c r="U54" s="522"/>
      <c r="V54" s="522"/>
      <c r="W54" s="522"/>
      <c r="X54" s="522"/>
      <c r="Y54" s="522"/>
      <c r="Z54" s="522"/>
      <c r="AA54" s="522"/>
      <c r="AB54" s="522"/>
      <c r="AC54" s="522"/>
      <c r="AD54" s="522"/>
      <c r="AE54" s="522"/>
      <c r="AF54" s="522"/>
      <c r="AG54" s="522"/>
      <c r="AH54" s="522"/>
      <c r="AI54" s="522"/>
      <c r="AJ54" s="522"/>
      <c r="AK54" s="522"/>
      <c r="AL54" s="143"/>
      <c r="AM54" s="143"/>
      <c r="AN54" s="143"/>
      <c r="AO54" s="143"/>
      <c r="AP54" s="143"/>
    </row>
    <row r="55" spans="1:42" ht="18.75" customHeight="1">
      <c r="A55" s="65"/>
      <c r="B55" s="154"/>
      <c r="C55" s="155"/>
      <c r="E55" s="544" t="s">
        <v>795</v>
      </c>
      <c r="F55" s="544"/>
      <c r="G55" s="544"/>
      <c r="H55" s="544"/>
      <c r="I55" s="544"/>
      <c r="J55" s="544"/>
      <c r="K55" s="544"/>
      <c r="L55" s="544"/>
      <c r="M55" s="545"/>
      <c r="N55" s="535">
        <v>4</v>
      </c>
      <c r="O55" s="522"/>
      <c r="P55" s="522"/>
      <c r="Q55" s="522"/>
      <c r="R55" s="522"/>
      <c r="S55" s="522"/>
      <c r="T55" s="522">
        <v>19</v>
      </c>
      <c r="U55" s="522"/>
      <c r="V55" s="522"/>
      <c r="W55" s="522"/>
      <c r="X55" s="522"/>
      <c r="Y55" s="522"/>
      <c r="Z55" s="522" t="s">
        <v>778</v>
      </c>
      <c r="AA55" s="522"/>
      <c r="AB55" s="522"/>
      <c r="AC55" s="522"/>
      <c r="AD55" s="522"/>
      <c r="AE55" s="522"/>
      <c r="AF55" s="522" t="s">
        <v>778</v>
      </c>
      <c r="AG55" s="522"/>
      <c r="AH55" s="522"/>
      <c r="AI55" s="522"/>
      <c r="AJ55" s="522"/>
      <c r="AK55" s="522"/>
      <c r="AL55" s="143"/>
      <c r="AM55" s="143"/>
      <c r="AN55" s="143"/>
      <c r="AO55" s="143"/>
      <c r="AP55" s="143"/>
    </row>
    <row r="56" spans="1:42" ht="7.5" customHeight="1">
      <c r="A56" s="65"/>
      <c r="B56" s="154"/>
      <c r="C56" s="155"/>
      <c r="D56" s="155"/>
      <c r="E56" s="164"/>
      <c r="F56" s="164"/>
      <c r="G56" s="164"/>
      <c r="H56" s="164"/>
      <c r="I56" s="164"/>
      <c r="J56" s="164"/>
      <c r="K56" s="164"/>
      <c r="L56" s="164"/>
      <c r="M56" s="165"/>
      <c r="N56" s="535"/>
      <c r="O56" s="522"/>
      <c r="P56" s="522"/>
      <c r="Q56" s="522"/>
      <c r="R56" s="522"/>
      <c r="S56" s="522"/>
      <c r="T56" s="522"/>
      <c r="U56" s="522"/>
      <c r="V56" s="522"/>
      <c r="W56" s="522"/>
      <c r="X56" s="522"/>
      <c r="Y56" s="522"/>
      <c r="Z56" s="522"/>
      <c r="AA56" s="522"/>
      <c r="AB56" s="522"/>
      <c r="AC56" s="522"/>
      <c r="AD56" s="522"/>
      <c r="AE56" s="522"/>
      <c r="AF56" s="522"/>
      <c r="AG56" s="522"/>
      <c r="AH56" s="522"/>
      <c r="AI56" s="522"/>
      <c r="AJ56" s="522"/>
      <c r="AK56" s="522"/>
      <c r="AL56" s="143"/>
      <c r="AM56" s="143"/>
      <c r="AN56" s="143"/>
      <c r="AO56" s="143"/>
      <c r="AP56" s="143"/>
    </row>
    <row r="57" spans="1:42" ht="18.75" customHeight="1">
      <c r="A57" s="65"/>
      <c r="B57" s="154"/>
      <c r="C57" s="155"/>
      <c r="D57" s="542" t="s">
        <v>796</v>
      </c>
      <c r="E57" s="542"/>
      <c r="F57" s="542"/>
      <c r="G57" s="542"/>
      <c r="H57" s="542"/>
      <c r="I57" s="542"/>
      <c r="J57" s="542"/>
      <c r="K57" s="542"/>
      <c r="L57" s="542"/>
      <c r="M57" s="543"/>
      <c r="N57" s="535">
        <v>60</v>
      </c>
      <c r="O57" s="522"/>
      <c r="P57" s="522"/>
      <c r="Q57" s="522"/>
      <c r="R57" s="522"/>
      <c r="S57" s="522"/>
      <c r="T57" s="522">
        <v>404</v>
      </c>
      <c r="U57" s="522"/>
      <c r="V57" s="522"/>
      <c r="W57" s="522"/>
      <c r="X57" s="522"/>
      <c r="Y57" s="522"/>
      <c r="Z57" s="522">
        <v>23</v>
      </c>
      <c r="AA57" s="522"/>
      <c r="AB57" s="522"/>
      <c r="AC57" s="522"/>
      <c r="AD57" s="522"/>
      <c r="AE57" s="522"/>
      <c r="AF57" s="522">
        <v>160</v>
      </c>
      <c r="AG57" s="522"/>
      <c r="AH57" s="522"/>
      <c r="AI57" s="522"/>
      <c r="AJ57" s="522"/>
      <c r="AK57" s="522"/>
      <c r="AL57" s="143"/>
      <c r="AM57" s="143"/>
      <c r="AN57" s="143"/>
      <c r="AO57" s="143"/>
      <c r="AP57" s="143"/>
    </row>
    <row r="58" spans="1:42" ht="7.5" customHeight="1">
      <c r="A58" s="65"/>
      <c r="B58" s="154"/>
      <c r="C58" s="155"/>
      <c r="D58" s="155"/>
      <c r="E58" s="166"/>
      <c r="F58" s="166"/>
      <c r="G58" s="166"/>
      <c r="H58" s="166"/>
      <c r="I58" s="166"/>
      <c r="J58" s="166"/>
      <c r="K58" s="166"/>
      <c r="L58" s="166"/>
      <c r="M58" s="167"/>
      <c r="N58" s="535"/>
      <c r="O58" s="522"/>
      <c r="P58" s="522"/>
      <c r="Q58" s="522"/>
      <c r="R58" s="522"/>
      <c r="S58" s="522"/>
      <c r="T58" s="522"/>
      <c r="U58" s="522"/>
      <c r="V58" s="522"/>
      <c r="W58" s="522"/>
      <c r="X58" s="522"/>
      <c r="Y58" s="522"/>
      <c r="Z58" s="522"/>
      <c r="AA58" s="522"/>
      <c r="AB58" s="522"/>
      <c r="AC58" s="522"/>
      <c r="AD58" s="522"/>
      <c r="AE58" s="522"/>
      <c r="AF58" s="522"/>
      <c r="AG58" s="522"/>
      <c r="AH58" s="522"/>
      <c r="AI58" s="522"/>
      <c r="AJ58" s="522"/>
      <c r="AK58" s="522"/>
      <c r="AL58" s="143"/>
      <c r="AM58" s="143"/>
      <c r="AN58" s="143"/>
      <c r="AO58" s="143"/>
      <c r="AP58" s="143"/>
    </row>
    <row r="59" spans="1:42" ht="18.75" customHeight="1">
      <c r="A59" s="65"/>
      <c r="B59" s="154"/>
      <c r="C59" s="155"/>
      <c r="D59" s="155"/>
      <c r="E59" s="540" t="s">
        <v>797</v>
      </c>
      <c r="F59" s="540"/>
      <c r="G59" s="540"/>
      <c r="H59" s="540"/>
      <c r="I59" s="540"/>
      <c r="J59" s="540"/>
      <c r="K59" s="540"/>
      <c r="L59" s="540"/>
      <c r="M59" s="541"/>
      <c r="N59" s="535">
        <v>45</v>
      </c>
      <c r="O59" s="522"/>
      <c r="P59" s="522"/>
      <c r="Q59" s="522"/>
      <c r="R59" s="522"/>
      <c r="S59" s="522"/>
      <c r="T59" s="522">
        <v>318</v>
      </c>
      <c r="U59" s="522"/>
      <c r="V59" s="522"/>
      <c r="W59" s="522"/>
      <c r="X59" s="522"/>
      <c r="Y59" s="522"/>
      <c r="Z59" s="522">
        <v>17</v>
      </c>
      <c r="AA59" s="522"/>
      <c r="AB59" s="522"/>
      <c r="AC59" s="522"/>
      <c r="AD59" s="522"/>
      <c r="AE59" s="522"/>
      <c r="AF59" s="522">
        <v>122</v>
      </c>
      <c r="AG59" s="522"/>
      <c r="AH59" s="522"/>
      <c r="AI59" s="522"/>
      <c r="AJ59" s="522"/>
      <c r="AK59" s="522"/>
      <c r="AL59" s="143"/>
      <c r="AM59" s="143"/>
      <c r="AN59" s="143"/>
      <c r="AO59" s="143"/>
      <c r="AP59" s="143"/>
    </row>
    <row r="60" spans="1:42" ht="7.5" customHeight="1">
      <c r="A60" s="65"/>
      <c r="B60" s="154"/>
      <c r="C60" s="155"/>
      <c r="D60" s="155"/>
      <c r="E60" s="164"/>
      <c r="F60" s="164"/>
      <c r="G60" s="164"/>
      <c r="H60" s="164"/>
      <c r="I60" s="164"/>
      <c r="J60" s="164"/>
      <c r="K60" s="164"/>
      <c r="L60" s="164"/>
      <c r="M60" s="165"/>
      <c r="N60" s="535"/>
      <c r="O60" s="522"/>
      <c r="P60" s="522"/>
      <c r="Q60" s="522"/>
      <c r="R60" s="522"/>
      <c r="S60" s="522"/>
      <c r="T60" s="522"/>
      <c r="U60" s="522"/>
      <c r="V60" s="522"/>
      <c r="W60" s="522"/>
      <c r="X60" s="522"/>
      <c r="Y60" s="522"/>
      <c r="Z60" s="522"/>
      <c r="AA60" s="522"/>
      <c r="AB60" s="522"/>
      <c r="AC60" s="522"/>
      <c r="AD60" s="522"/>
      <c r="AE60" s="522"/>
      <c r="AF60" s="522"/>
      <c r="AG60" s="522"/>
      <c r="AH60" s="522"/>
      <c r="AI60" s="522"/>
      <c r="AJ60" s="522"/>
      <c r="AK60" s="522"/>
      <c r="AL60" s="143"/>
      <c r="AM60" s="143"/>
      <c r="AN60" s="143"/>
      <c r="AO60" s="143"/>
      <c r="AP60" s="143"/>
    </row>
    <row r="61" spans="1:42" ht="18.75" customHeight="1">
      <c r="A61" s="65"/>
      <c r="B61" s="154"/>
      <c r="C61" s="155"/>
      <c r="D61" s="155"/>
      <c r="E61" s="540" t="s">
        <v>798</v>
      </c>
      <c r="F61" s="540"/>
      <c r="G61" s="540"/>
      <c r="H61" s="540"/>
      <c r="I61" s="540"/>
      <c r="J61" s="540"/>
      <c r="K61" s="540"/>
      <c r="L61" s="540"/>
      <c r="M61" s="541"/>
      <c r="N61" s="535">
        <v>15</v>
      </c>
      <c r="O61" s="522"/>
      <c r="P61" s="522"/>
      <c r="Q61" s="522"/>
      <c r="R61" s="522"/>
      <c r="S61" s="522"/>
      <c r="T61" s="522">
        <v>86</v>
      </c>
      <c r="U61" s="522"/>
      <c r="V61" s="522"/>
      <c r="W61" s="522"/>
      <c r="X61" s="522"/>
      <c r="Y61" s="522"/>
      <c r="Z61" s="522">
        <v>6</v>
      </c>
      <c r="AA61" s="522"/>
      <c r="AB61" s="522"/>
      <c r="AC61" s="522"/>
      <c r="AD61" s="522"/>
      <c r="AE61" s="522"/>
      <c r="AF61" s="522">
        <v>38</v>
      </c>
      <c r="AG61" s="522"/>
      <c r="AH61" s="522"/>
      <c r="AI61" s="522"/>
      <c r="AJ61" s="522"/>
      <c r="AK61" s="522"/>
      <c r="AL61" s="143"/>
      <c r="AM61" s="143"/>
      <c r="AN61" s="143"/>
      <c r="AO61" s="143"/>
      <c r="AP61" s="143"/>
    </row>
    <row r="62" spans="1:42" ht="7.5" customHeight="1">
      <c r="A62" s="65"/>
      <c r="B62" s="154"/>
      <c r="C62" s="155"/>
      <c r="D62" s="155"/>
      <c r="E62" s="168"/>
      <c r="F62" s="168"/>
      <c r="G62" s="168"/>
      <c r="H62" s="168"/>
      <c r="I62" s="168"/>
      <c r="J62" s="168"/>
      <c r="K62" s="168"/>
      <c r="L62" s="168"/>
      <c r="M62" s="169"/>
      <c r="N62" s="535"/>
      <c r="O62" s="522"/>
      <c r="P62" s="522"/>
      <c r="Q62" s="522"/>
      <c r="R62" s="522"/>
      <c r="S62" s="522"/>
      <c r="T62" s="522"/>
      <c r="U62" s="522"/>
      <c r="V62" s="522"/>
      <c r="W62" s="522"/>
      <c r="X62" s="522"/>
      <c r="Y62" s="522"/>
      <c r="Z62" s="522"/>
      <c r="AA62" s="522"/>
      <c r="AB62" s="522"/>
      <c r="AC62" s="522"/>
      <c r="AD62" s="522"/>
      <c r="AE62" s="522"/>
      <c r="AF62" s="522"/>
      <c r="AG62" s="522"/>
      <c r="AH62" s="522"/>
      <c r="AI62" s="522"/>
      <c r="AJ62" s="522"/>
      <c r="AK62" s="522"/>
      <c r="AL62" s="143"/>
      <c r="AM62" s="143"/>
      <c r="AN62" s="143"/>
      <c r="AO62" s="143"/>
      <c r="AP62" s="143"/>
    </row>
    <row r="63" spans="1:42" ht="18.75" customHeight="1">
      <c r="A63" s="65"/>
      <c r="B63" s="154"/>
      <c r="C63" s="155"/>
      <c r="D63" s="538" t="s">
        <v>799</v>
      </c>
      <c r="E63" s="538"/>
      <c r="F63" s="538"/>
      <c r="G63" s="538"/>
      <c r="H63" s="538"/>
      <c r="I63" s="538"/>
      <c r="J63" s="538"/>
      <c r="K63" s="538"/>
      <c r="L63" s="538"/>
      <c r="M63" s="539"/>
      <c r="N63" s="535">
        <v>256</v>
      </c>
      <c r="O63" s="522"/>
      <c r="P63" s="522"/>
      <c r="Q63" s="522"/>
      <c r="R63" s="522"/>
      <c r="S63" s="522"/>
      <c r="T63" s="522">
        <v>532</v>
      </c>
      <c r="U63" s="522"/>
      <c r="V63" s="522"/>
      <c r="W63" s="522"/>
      <c r="X63" s="522"/>
      <c r="Y63" s="522"/>
      <c r="Z63" s="522" t="s">
        <v>778</v>
      </c>
      <c r="AA63" s="522"/>
      <c r="AB63" s="522"/>
      <c r="AC63" s="522"/>
      <c r="AD63" s="522"/>
      <c r="AE63" s="522"/>
      <c r="AF63" s="522" t="s">
        <v>778</v>
      </c>
      <c r="AG63" s="522"/>
      <c r="AH63" s="522"/>
      <c r="AI63" s="522"/>
      <c r="AJ63" s="522"/>
      <c r="AK63" s="522"/>
      <c r="AL63" s="143"/>
      <c r="AM63" s="143"/>
      <c r="AN63" s="143"/>
      <c r="AO63" s="143"/>
      <c r="AP63" s="143"/>
    </row>
    <row r="64" spans="1:42" ht="7.5" customHeight="1">
      <c r="A64" s="65"/>
      <c r="B64" s="154"/>
      <c r="C64" s="155"/>
      <c r="D64" s="152"/>
      <c r="E64" s="152"/>
      <c r="F64" s="152"/>
      <c r="G64" s="152"/>
      <c r="H64" s="152"/>
      <c r="I64" s="152"/>
      <c r="J64" s="152"/>
      <c r="K64" s="152"/>
      <c r="L64" s="152"/>
      <c r="M64" s="153"/>
      <c r="N64" s="535"/>
      <c r="O64" s="522"/>
      <c r="P64" s="522"/>
      <c r="Q64" s="522"/>
      <c r="R64" s="522"/>
      <c r="S64" s="522"/>
      <c r="T64" s="522"/>
      <c r="U64" s="522"/>
      <c r="V64" s="522"/>
      <c r="W64" s="522"/>
      <c r="X64" s="522"/>
      <c r="Y64" s="522"/>
      <c r="Z64" s="522"/>
      <c r="AA64" s="522"/>
      <c r="AB64" s="522"/>
      <c r="AC64" s="522"/>
      <c r="AD64" s="522"/>
      <c r="AE64" s="522"/>
      <c r="AF64" s="522"/>
      <c r="AG64" s="522"/>
      <c r="AH64" s="522"/>
      <c r="AI64" s="522"/>
      <c r="AJ64" s="522"/>
      <c r="AK64" s="522"/>
      <c r="AL64" s="143"/>
      <c r="AM64" s="143"/>
      <c r="AN64" s="143"/>
      <c r="AO64" s="143"/>
      <c r="AP64" s="143"/>
    </row>
    <row r="65" spans="1:42" ht="18.75" customHeight="1">
      <c r="A65" s="65"/>
      <c r="B65" s="154"/>
      <c r="C65" s="155"/>
      <c r="D65" s="538" t="s">
        <v>800</v>
      </c>
      <c r="E65" s="538"/>
      <c r="F65" s="538"/>
      <c r="G65" s="538"/>
      <c r="H65" s="538"/>
      <c r="I65" s="538"/>
      <c r="J65" s="538"/>
      <c r="K65" s="538"/>
      <c r="L65" s="538"/>
      <c r="M65" s="539"/>
      <c r="N65" s="535">
        <v>327</v>
      </c>
      <c r="O65" s="522"/>
      <c r="P65" s="522"/>
      <c r="Q65" s="522"/>
      <c r="R65" s="522"/>
      <c r="S65" s="522"/>
      <c r="T65" s="522">
        <v>1053</v>
      </c>
      <c r="U65" s="522"/>
      <c r="V65" s="522"/>
      <c r="W65" s="522"/>
      <c r="X65" s="522"/>
      <c r="Y65" s="522"/>
      <c r="Z65" s="522">
        <v>21</v>
      </c>
      <c r="AA65" s="522"/>
      <c r="AB65" s="522"/>
      <c r="AC65" s="522"/>
      <c r="AD65" s="522"/>
      <c r="AE65" s="522"/>
      <c r="AF65" s="522">
        <v>74</v>
      </c>
      <c r="AG65" s="522"/>
      <c r="AH65" s="522"/>
      <c r="AI65" s="522"/>
      <c r="AJ65" s="522"/>
      <c r="AK65" s="522"/>
      <c r="AL65" s="143"/>
      <c r="AM65" s="143"/>
      <c r="AN65" s="143"/>
      <c r="AO65" s="143"/>
      <c r="AP65" s="143"/>
    </row>
    <row r="66" spans="1:42" ht="7.5" customHeight="1">
      <c r="A66" s="65"/>
      <c r="B66" s="154"/>
      <c r="C66" s="155"/>
      <c r="D66" s="152"/>
      <c r="E66" s="152"/>
      <c r="F66" s="152"/>
      <c r="G66" s="152"/>
      <c r="H66" s="152"/>
      <c r="I66" s="152"/>
      <c r="J66" s="152"/>
      <c r="K66" s="152"/>
      <c r="L66" s="152"/>
      <c r="M66" s="153"/>
      <c r="N66" s="535"/>
      <c r="O66" s="522"/>
      <c r="P66" s="522"/>
      <c r="Q66" s="522"/>
      <c r="R66" s="522"/>
      <c r="S66" s="522"/>
      <c r="T66" s="522"/>
      <c r="U66" s="522"/>
      <c r="V66" s="522"/>
      <c r="W66" s="522"/>
      <c r="X66" s="522"/>
      <c r="Y66" s="522"/>
      <c r="Z66" s="522"/>
      <c r="AA66" s="522"/>
      <c r="AB66" s="522"/>
      <c r="AC66" s="522"/>
      <c r="AD66" s="522"/>
      <c r="AE66" s="522"/>
      <c r="AF66" s="522"/>
      <c r="AG66" s="522"/>
      <c r="AH66" s="522"/>
      <c r="AI66" s="522"/>
      <c r="AJ66" s="522"/>
      <c r="AK66" s="522"/>
      <c r="AL66" s="143"/>
      <c r="AM66" s="143"/>
      <c r="AN66" s="143"/>
      <c r="AO66" s="143"/>
      <c r="AP66" s="143"/>
    </row>
    <row r="67" spans="1:42" ht="18.75" customHeight="1">
      <c r="A67" s="65"/>
      <c r="B67" s="538" t="s">
        <v>801</v>
      </c>
      <c r="C67" s="538"/>
      <c r="D67" s="538"/>
      <c r="E67" s="538"/>
      <c r="F67" s="538"/>
      <c r="G67" s="538"/>
      <c r="H67" s="538"/>
      <c r="I67" s="538"/>
      <c r="J67" s="538"/>
      <c r="K67" s="538"/>
      <c r="L67" s="538"/>
      <c r="M67" s="539"/>
      <c r="N67" s="535">
        <v>269</v>
      </c>
      <c r="O67" s="522"/>
      <c r="P67" s="522"/>
      <c r="Q67" s="522"/>
      <c r="R67" s="522"/>
      <c r="S67" s="522"/>
      <c r="T67" s="522">
        <v>653</v>
      </c>
      <c r="U67" s="522"/>
      <c r="V67" s="522"/>
      <c r="W67" s="522"/>
      <c r="X67" s="522"/>
      <c r="Y67" s="522"/>
      <c r="Z67" s="522">
        <v>9</v>
      </c>
      <c r="AA67" s="522"/>
      <c r="AB67" s="522"/>
      <c r="AC67" s="522"/>
      <c r="AD67" s="522"/>
      <c r="AE67" s="522"/>
      <c r="AF67" s="522">
        <v>47</v>
      </c>
      <c r="AG67" s="522"/>
      <c r="AH67" s="522"/>
      <c r="AI67" s="522"/>
      <c r="AJ67" s="522"/>
      <c r="AK67" s="522"/>
      <c r="AL67" s="143"/>
      <c r="AM67" s="143"/>
      <c r="AN67" s="143"/>
      <c r="AO67" s="143"/>
      <c r="AP67" s="143"/>
    </row>
    <row r="68" spans="1:42" ht="7.5" customHeight="1">
      <c r="A68" s="65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3"/>
      <c r="N68" s="535"/>
      <c r="O68" s="522"/>
      <c r="P68" s="522"/>
      <c r="Q68" s="522"/>
      <c r="R68" s="522"/>
      <c r="S68" s="522"/>
      <c r="T68" s="522"/>
      <c r="U68" s="522"/>
      <c r="V68" s="522"/>
      <c r="W68" s="522"/>
      <c r="X68" s="522"/>
      <c r="Y68" s="522"/>
      <c r="Z68" s="522"/>
      <c r="AA68" s="522"/>
      <c r="AB68" s="522"/>
      <c r="AC68" s="522"/>
      <c r="AD68" s="522"/>
      <c r="AE68" s="522"/>
      <c r="AF68" s="522"/>
      <c r="AG68" s="522"/>
      <c r="AH68" s="522"/>
      <c r="AI68" s="522"/>
      <c r="AJ68" s="522"/>
      <c r="AK68" s="522"/>
      <c r="AL68" s="143"/>
      <c r="AM68" s="143"/>
      <c r="AN68" s="143"/>
      <c r="AO68" s="143"/>
      <c r="AP68" s="143"/>
    </row>
    <row r="69" spans="1:42" ht="18.75" customHeight="1">
      <c r="A69" s="65"/>
      <c r="B69" s="538" t="s">
        <v>802</v>
      </c>
      <c r="C69" s="538"/>
      <c r="D69" s="538"/>
      <c r="E69" s="538"/>
      <c r="F69" s="538"/>
      <c r="G69" s="538"/>
      <c r="H69" s="538"/>
      <c r="I69" s="538"/>
      <c r="J69" s="538"/>
      <c r="K69" s="538"/>
      <c r="L69" s="538"/>
      <c r="M69" s="539"/>
      <c r="N69" s="535">
        <v>10376</v>
      </c>
      <c r="O69" s="522"/>
      <c r="P69" s="522"/>
      <c r="Q69" s="522"/>
      <c r="R69" s="522"/>
      <c r="S69" s="522"/>
      <c r="T69" s="522">
        <v>10376</v>
      </c>
      <c r="U69" s="522"/>
      <c r="V69" s="522"/>
      <c r="W69" s="522"/>
      <c r="X69" s="522"/>
      <c r="Y69" s="522"/>
      <c r="Z69" s="522" t="s">
        <v>778</v>
      </c>
      <c r="AA69" s="522"/>
      <c r="AB69" s="522"/>
      <c r="AC69" s="522"/>
      <c r="AD69" s="522"/>
      <c r="AE69" s="522"/>
      <c r="AF69" s="522" t="s">
        <v>778</v>
      </c>
      <c r="AG69" s="522"/>
      <c r="AH69" s="522"/>
      <c r="AI69" s="522"/>
      <c r="AJ69" s="522"/>
      <c r="AK69" s="522"/>
      <c r="AL69" s="143"/>
      <c r="AM69" s="143"/>
      <c r="AN69" s="143"/>
      <c r="AO69" s="143"/>
      <c r="AP69" s="143"/>
    </row>
    <row r="70" spans="1:42" ht="7.5" customHeight="1">
      <c r="A70" s="65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3"/>
      <c r="N70" s="535"/>
      <c r="O70" s="522"/>
      <c r="P70" s="522"/>
      <c r="Q70" s="522"/>
      <c r="R70" s="522"/>
      <c r="S70" s="522"/>
      <c r="T70" s="522"/>
      <c r="U70" s="522"/>
      <c r="V70" s="522"/>
      <c r="W70" s="522"/>
      <c r="X70" s="522"/>
      <c r="Y70" s="522"/>
      <c r="Z70" s="522"/>
      <c r="AA70" s="522"/>
      <c r="AB70" s="522"/>
      <c r="AC70" s="522"/>
      <c r="AD70" s="522"/>
      <c r="AE70" s="522"/>
      <c r="AF70" s="522"/>
      <c r="AG70" s="522"/>
      <c r="AH70" s="522"/>
      <c r="AI70" s="522"/>
      <c r="AJ70" s="522"/>
      <c r="AK70" s="522"/>
      <c r="AL70" s="143"/>
      <c r="AM70" s="143"/>
      <c r="AN70" s="143"/>
      <c r="AO70" s="143"/>
      <c r="AP70" s="143"/>
    </row>
    <row r="71" spans="1:42" ht="18.75" customHeight="1">
      <c r="A71" s="65"/>
      <c r="B71" s="536" t="s">
        <v>803</v>
      </c>
      <c r="C71" s="536"/>
      <c r="D71" s="536"/>
      <c r="E71" s="536"/>
      <c r="F71" s="536"/>
      <c r="G71" s="536"/>
      <c r="H71" s="536"/>
      <c r="I71" s="536"/>
      <c r="J71" s="536"/>
      <c r="K71" s="536"/>
      <c r="L71" s="536"/>
      <c r="M71" s="537"/>
      <c r="N71" s="535">
        <v>71</v>
      </c>
      <c r="O71" s="522"/>
      <c r="P71" s="522"/>
      <c r="Q71" s="522"/>
      <c r="R71" s="522"/>
      <c r="S71" s="522"/>
      <c r="T71" s="522">
        <v>194</v>
      </c>
      <c r="U71" s="522"/>
      <c r="V71" s="522"/>
      <c r="W71" s="522"/>
      <c r="X71" s="522"/>
      <c r="Y71" s="522"/>
      <c r="Z71" s="522" t="s">
        <v>778</v>
      </c>
      <c r="AA71" s="522"/>
      <c r="AB71" s="522"/>
      <c r="AC71" s="522"/>
      <c r="AD71" s="522"/>
      <c r="AE71" s="522"/>
      <c r="AF71" s="522" t="s">
        <v>778</v>
      </c>
      <c r="AG71" s="522"/>
      <c r="AH71" s="522"/>
      <c r="AI71" s="522"/>
      <c r="AJ71" s="522"/>
      <c r="AK71" s="522"/>
      <c r="AL71" s="143"/>
      <c r="AM71" s="143"/>
      <c r="AN71" s="143"/>
      <c r="AO71" s="143"/>
      <c r="AP71" s="143"/>
    </row>
    <row r="72" spans="1:42" ht="7.5" customHeight="1">
      <c r="A72" s="65"/>
      <c r="B72" s="17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1"/>
      <c r="N72" s="535"/>
      <c r="O72" s="522"/>
      <c r="P72" s="522"/>
      <c r="Q72" s="522"/>
      <c r="R72" s="522"/>
      <c r="S72" s="522"/>
      <c r="T72" s="522"/>
      <c r="U72" s="522"/>
      <c r="V72" s="522"/>
      <c r="W72" s="522"/>
      <c r="X72" s="522"/>
      <c r="Y72" s="522"/>
      <c r="Z72" s="522"/>
      <c r="AA72" s="522"/>
      <c r="AB72" s="522"/>
      <c r="AC72" s="522"/>
      <c r="AD72" s="522"/>
      <c r="AE72" s="522"/>
      <c r="AF72" s="522"/>
      <c r="AG72" s="522"/>
      <c r="AH72" s="522"/>
      <c r="AI72" s="522"/>
      <c r="AJ72" s="522"/>
      <c r="AK72" s="522"/>
      <c r="AL72" s="143"/>
      <c r="AM72" s="143"/>
      <c r="AN72" s="143"/>
      <c r="AO72" s="143"/>
      <c r="AP72" s="143"/>
    </row>
    <row r="73" spans="1:42" ht="18.75" customHeight="1">
      <c r="A73" s="65"/>
      <c r="B73" s="536" t="s">
        <v>804</v>
      </c>
      <c r="C73" s="536"/>
      <c r="D73" s="536"/>
      <c r="E73" s="536"/>
      <c r="F73" s="536"/>
      <c r="G73" s="536"/>
      <c r="H73" s="536"/>
      <c r="I73" s="536"/>
      <c r="J73" s="536"/>
      <c r="K73" s="536"/>
      <c r="L73" s="536"/>
      <c r="M73" s="73"/>
      <c r="N73" s="535">
        <v>363</v>
      </c>
      <c r="O73" s="522"/>
      <c r="P73" s="522"/>
      <c r="Q73" s="522"/>
      <c r="R73" s="522"/>
      <c r="S73" s="522"/>
      <c r="T73" s="522">
        <v>962</v>
      </c>
      <c r="U73" s="522"/>
      <c r="V73" s="522"/>
      <c r="W73" s="522"/>
      <c r="X73" s="522"/>
      <c r="Y73" s="522"/>
      <c r="Z73" s="522">
        <v>63</v>
      </c>
      <c r="AA73" s="522"/>
      <c r="AB73" s="522"/>
      <c r="AC73" s="522"/>
      <c r="AD73" s="522"/>
      <c r="AE73" s="522"/>
      <c r="AF73" s="522">
        <v>184</v>
      </c>
      <c r="AG73" s="522"/>
      <c r="AH73" s="522"/>
      <c r="AI73" s="522"/>
      <c r="AJ73" s="522"/>
      <c r="AK73" s="522"/>
      <c r="AL73" s="143"/>
      <c r="AM73" s="143"/>
      <c r="AN73" s="143"/>
      <c r="AO73" s="143"/>
      <c r="AP73" s="143"/>
    </row>
    <row r="74" spans="1:42" ht="7.5" customHeight="1">
      <c r="A74" s="65"/>
      <c r="B74" s="170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73"/>
      <c r="N74" s="535"/>
      <c r="O74" s="522"/>
      <c r="P74" s="522"/>
      <c r="Q74" s="522"/>
      <c r="R74" s="522"/>
      <c r="S74" s="522"/>
      <c r="T74" s="522"/>
      <c r="U74" s="522"/>
      <c r="V74" s="522"/>
      <c r="W74" s="522"/>
      <c r="X74" s="522"/>
      <c r="Y74" s="522"/>
      <c r="Z74" s="522"/>
      <c r="AA74" s="522"/>
      <c r="AB74" s="522"/>
      <c r="AC74" s="522"/>
      <c r="AD74" s="522"/>
      <c r="AE74" s="522"/>
      <c r="AF74" s="522"/>
      <c r="AG74" s="522"/>
      <c r="AH74" s="522"/>
      <c r="AI74" s="522"/>
      <c r="AJ74" s="522"/>
      <c r="AK74" s="522"/>
      <c r="AL74" s="143"/>
      <c r="AM74" s="143"/>
      <c r="AN74" s="143"/>
      <c r="AO74" s="143"/>
      <c r="AP74" s="143"/>
    </row>
    <row r="75" spans="1:42" ht="18.75" customHeight="1">
      <c r="A75" s="65"/>
      <c r="B75" s="536" t="s">
        <v>805</v>
      </c>
      <c r="C75" s="536"/>
      <c r="D75" s="536"/>
      <c r="E75" s="536"/>
      <c r="F75" s="536"/>
      <c r="G75" s="536"/>
      <c r="H75" s="536"/>
      <c r="I75" s="536"/>
      <c r="J75" s="536"/>
      <c r="K75" s="536"/>
      <c r="L75" s="536"/>
      <c r="M75" s="73"/>
      <c r="N75" s="535">
        <v>40</v>
      </c>
      <c r="O75" s="522"/>
      <c r="P75" s="522"/>
      <c r="Q75" s="522"/>
      <c r="R75" s="522"/>
      <c r="S75" s="522"/>
      <c r="T75" s="522">
        <v>100</v>
      </c>
      <c r="U75" s="522"/>
      <c r="V75" s="522"/>
      <c r="W75" s="522"/>
      <c r="X75" s="522"/>
      <c r="Y75" s="522"/>
      <c r="Z75" s="522">
        <v>2</v>
      </c>
      <c r="AA75" s="522"/>
      <c r="AB75" s="522"/>
      <c r="AC75" s="522"/>
      <c r="AD75" s="522"/>
      <c r="AE75" s="522"/>
      <c r="AF75" s="522">
        <v>6</v>
      </c>
      <c r="AG75" s="522"/>
      <c r="AH75" s="522"/>
      <c r="AI75" s="522"/>
      <c r="AJ75" s="522"/>
      <c r="AK75" s="522"/>
      <c r="AL75" s="143"/>
      <c r="AM75" s="143"/>
      <c r="AN75" s="143"/>
      <c r="AO75" s="143"/>
      <c r="AP75" s="143"/>
    </row>
    <row r="76" spans="1:42" ht="7.5" customHeight="1">
      <c r="A76" s="172"/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3"/>
      <c r="N76" s="174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43"/>
      <c r="AM76" s="143"/>
      <c r="AN76" s="143"/>
      <c r="AO76" s="143"/>
      <c r="AP76" s="143"/>
    </row>
    <row r="77" spans="1:42" ht="13.5">
      <c r="A77" s="143" t="s">
        <v>806</v>
      </c>
      <c r="AL77" s="143"/>
      <c r="AM77" s="143"/>
      <c r="AN77" s="143"/>
      <c r="AO77" s="143"/>
      <c r="AP77" s="143"/>
    </row>
    <row r="78" spans="1:42" ht="13.5">
      <c r="A78" s="143" t="s">
        <v>807</v>
      </c>
      <c r="AL78" s="143"/>
      <c r="AM78" s="143"/>
      <c r="AN78" s="143"/>
      <c r="AO78" s="143"/>
      <c r="AP78" s="143"/>
    </row>
    <row r="79" spans="1:42" ht="22.5" customHeight="1">
      <c r="AL79" s="143"/>
      <c r="AM79" s="143"/>
      <c r="AN79" s="143"/>
      <c r="AO79" s="143"/>
      <c r="AP79" s="143"/>
    </row>
  </sheetData>
  <mergeCells count="318">
    <mergeCell ref="A1:AK1"/>
    <mergeCell ref="A3:M5"/>
    <mergeCell ref="N3:S5"/>
    <mergeCell ref="T3:Y5"/>
    <mergeCell ref="Z3:AK3"/>
    <mergeCell ref="Z4:AE5"/>
    <mergeCell ref="AF4:AK5"/>
    <mergeCell ref="A7:M7"/>
    <mergeCell ref="N7:S7"/>
    <mergeCell ref="T7:Y7"/>
    <mergeCell ref="Z7:AE7"/>
    <mergeCell ref="AF7:AK7"/>
    <mergeCell ref="N8:S8"/>
    <mergeCell ref="T8:Y8"/>
    <mergeCell ref="Z8:AE8"/>
    <mergeCell ref="AF8:AK8"/>
    <mergeCell ref="B9:M9"/>
    <mergeCell ref="N9:S9"/>
    <mergeCell ref="T9:Y9"/>
    <mergeCell ref="Z9:AE9"/>
    <mergeCell ref="AF9:AK9"/>
    <mergeCell ref="N10:S10"/>
    <mergeCell ref="T10:Y10"/>
    <mergeCell ref="Z10:AE10"/>
    <mergeCell ref="AF10:AK10"/>
    <mergeCell ref="C11:M11"/>
    <mergeCell ref="N11:S11"/>
    <mergeCell ref="T11:Y11"/>
    <mergeCell ref="Z11:AE11"/>
    <mergeCell ref="AF11:AK11"/>
    <mergeCell ref="N12:S12"/>
    <mergeCell ref="T12:Y12"/>
    <mergeCell ref="Z12:AE12"/>
    <mergeCell ref="AF12:AK12"/>
    <mergeCell ref="D13:M13"/>
    <mergeCell ref="N13:S13"/>
    <mergeCell ref="T13:Y13"/>
    <mergeCell ref="Z13:AE13"/>
    <mergeCell ref="AF13:AK13"/>
    <mergeCell ref="N14:S14"/>
    <mergeCell ref="T14:Y14"/>
    <mergeCell ref="Z14:AE14"/>
    <mergeCell ref="AF14:AK14"/>
    <mergeCell ref="D15:M15"/>
    <mergeCell ref="N15:S15"/>
    <mergeCell ref="T15:Y15"/>
    <mergeCell ref="Z15:AE15"/>
    <mergeCell ref="AF15:AK15"/>
    <mergeCell ref="N16:S16"/>
    <mergeCell ref="T16:Y16"/>
    <mergeCell ref="Z16:AE16"/>
    <mergeCell ref="AF16:AK16"/>
    <mergeCell ref="D17:M17"/>
    <mergeCell ref="N17:S17"/>
    <mergeCell ref="T17:Y17"/>
    <mergeCell ref="Z17:AE17"/>
    <mergeCell ref="AF17:AK17"/>
    <mergeCell ref="N18:S18"/>
    <mergeCell ref="T18:Y18"/>
    <mergeCell ref="Z18:AE18"/>
    <mergeCell ref="AF18:AK18"/>
    <mergeCell ref="D19:M19"/>
    <mergeCell ref="N19:S19"/>
    <mergeCell ref="T19:Y19"/>
    <mergeCell ref="Z19:AE19"/>
    <mergeCell ref="AF19:AK19"/>
    <mergeCell ref="N20:S20"/>
    <mergeCell ref="T20:Y20"/>
    <mergeCell ref="Z20:AE20"/>
    <mergeCell ref="AF20:AK20"/>
    <mergeCell ref="C21:M21"/>
    <mergeCell ref="N21:S21"/>
    <mergeCell ref="T21:Y21"/>
    <mergeCell ref="Z21:AE21"/>
    <mergeCell ref="AF21:AK21"/>
    <mergeCell ref="N22:S22"/>
    <mergeCell ref="T22:Y22"/>
    <mergeCell ref="Z22:AE22"/>
    <mergeCell ref="AF22:AK22"/>
    <mergeCell ref="D23:M23"/>
    <mergeCell ref="N23:S23"/>
    <mergeCell ref="T23:Y23"/>
    <mergeCell ref="Z23:AE23"/>
    <mergeCell ref="AF23:AK23"/>
    <mergeCell ref="N24:S24"/>
    <mergeCell ref="T24:Y24"/>
    <mergeCell ref="Z24:AE24"/>
    <mergeCell ref="AF24:AK24"/>
    <mergeCell ref="E25:M25"/>
    <mergeCell ref="N25:S25"/>
    <mergeCell ref="T25:Y25"/>
    <mergeCell ref="Z25:AE25"/>
    <mergeCell ref="AF25:AK25"/>
    <mergeCell ref="N26:S26"/>
    <mergeCell ref="T26:Y26"/>
    <mergeCell ref="Z26:AE26"/>
    <mergeCell ref="AF26:AK26"/>
    <mergeCell ref="E27:M27"/>
    <mergeCell ref="N27:S27"/>
    <mergeCell ref="T27:Y27"/>
    <mergeCell ref="Z27:AE27"/>
    <mergeCell ref="AF27:AK27"/>
    <mergeCell ref="N28:S28"/>
    <mergeCell ref="T28:Y28"/>
    <mergeCell ref="Z28:AE28"/>
    <mergeCell ref="AF28:AK28"/>
    <mergeCell ref="D29:M29"/>
    <mergeCell ref="N29:S29"/>
    <mergeCell ref="T29:Y29"/>
    <mergeCell ref="Z29:AE29"/>
    <mergeCell ref="AF29:AK29"/>
    <mergeCell ref="N30:S30"/>
    <mergeCell ref="T30:Y30"/>
    <mergeCell ref="Z30:AE30"/>
    <mergeCell ref="AF30:AK30"/>
    <mergeCell ref="E31:M31"/>
    <mergeCell ref="N31:S31"/>
    <mergeCell ref="T31:Y31"/>
    <mergeCell ref="Z31:AE31"/>
    <mergeCell ref="AF31:AK31"/>
    <mergeCell ref="N32:S32"/>
    <mergeCell ref="T32:Y32"/>
    <mergeCell ref="Z32:AE32"/>
    <mergeCell ref="AF32:AK32"/>
    <mergeCell ref="E33:M33"/>
    <mergeCell ref="N33:S33"/>
    <mergeCell ref="T33:Y33"/>
    <mergeCell ref="Z33:AE33"/>
    <mergeCell ref="AF33:AK33"/>
    <mergeCell ref="N34:S34"/>
    <mergeCell ref="T34:Y34"/>
    <mergeCell ref="Z34:AE34"/>
    <mergeCell ref="AF34:AK34"/>
    <mergeCell ref="D35:M35"/>
    <mergeCell ref="N35:S35"/>
    <mergeCell ref="T35:Y35"/>
    <mergeCell ref="Z35:AE35"/>
    <mergeCell ref="AF35:AK35"/>
    <mergeCell ref="N36:S36"/>
    <mergeCell ref="T36:Y36"/>
    <mergeCell ref="Z36:AE36"/>
    <mergeCell ref="AF36:AK36"/>
    <mergeCell ref="E37:M37"/>
    <mergeCell ref="N37:S37"/>
    <mergeCell ref="T37:Y37"/>
    <mergeCell ref="Z37:AE37"/>
    <mergeCell ref="AF37:AK37"/>
    <mergeCell ref="N38:S38"/>
    <mergeCell ref="T38:Y38"/>
    <mergeCell ref="Z38:AE38"/>
    <mergeCell ref="AF38:AK38"/>
    <mergeCell ref="E39:M39"/>
    <mergeCell ref="N39:S39"/>
    <mergeCell ref="T39:Y39"/>
    <mergeCell ref="Z39:AE39"/>
    <mergeCell ref="AF39:AK39"/>
    <mergeCell ref="N40:S40"/>
    <mergeCell ref="T40:Y40"/>
    <mergeCell ref="Z40:AE40"/>
    <mergeCell ref="AF40:AK40"/>
    <mergeCell ref="D41:M41"/>
    <mergeCell ref="N41:S41"/>
    <mergeCell ref="T41:Y41"/>
    <mergeCell ref="Z41:AE41"/>
    <mergeCell ref="AF41:AK41"/>
    <mergeCell ref="N42:S42"/>
    <mergeCell ref="T42:Y42"/>
    <mergeCell ref="Z42:AE42"/>
    <mergeCell ref="AF42:AK42"/>
    <mergeCell ref="E43:M43"/>
    <mergeCell ref="N43:S43"/>
    <mergeCell ref="T43:Y43"/>
    <mergeCell ref="Z43:AE43"/>
    <mergeCell ref="AF43:AK43"/>
    <mergeCell ref="N44:S44"/>
    <mergeCell ref="T44:Y44"/>
    <mergeCell ref="Z44:AE44"/>
    <mergeCell ref="AF44:AK44"/>
    <mergeCell ref="E45:M45"/>
    <mergeCell ref="N45:S45"/>
    <mergeCell ref="T45:Y45"/>
    <mergeCell ref="Z45:AE45"/>
    <mergeCell ref="AF45:AK45"/>
    <mergeCell ref="N46:S46"/>
    <mergeCell ref="T46:Y46"/>
    <mergeCell ref="Z46:AE46"/>
    <mergeCell ref="AF46:AK46"/>
    <mergeCell ref="D47:M47"/>
    <mergeCell ref="N47:S47"/>
    <mergeCell ref="T47:Y47"/>
    <mergeCell ref="Z47:AE47"/>
    <mergeCell ref="AF47:AK47"/>
    <mergeCell ref="N48:S48"/>
    <mergeCell ref="T48:Y48"/>
    <mergeCell ref="Z48:AE48"/>
    <mergeCell ref="AF48:AK48"/>
    <mergeCell ref="D49:M49"/>
    <mergeCell ref="N49:S49"/>
    <mergeCell ref="T49:Y49"/>
    <mergeCell ref="Z49:AE49"/>
    <mergeCell ref="AF49:AK49"/>
    <mergeCell ref="N50:S50"/>
    <mergeCell ref="T50:Y50"/>
    <mergeCell ref="Z50:AE50"/>
    <mergeCell ref="AF50:AK50"/>
    <mergeCell ref="D51:M51"/>
    <mergeCell ref="N51:S51"/>
    <mergeCell ref="T51:Y51"/>
    <mergeCell ref="Z51:AE51"/>
    <mergeCell ref="AF51:AK51"/>
    <mergeCell ref="N52:S52"/>
    <mergeCell ref="T52:Y52"/>
    <mergeCell ref="Z52:AE52"/>
    <mergeCell ref="AF52:AK52"/>
    <mergeCell ref="E53:M53"/>
    <mergeCell ref="N53:S53"/>
    <mergeCell ref="T53:Y53"/>
    <mergeCell ref="Z53:AE53"/>
    <mergeCell ref="AF53:AK53"/>
    <mergeCell ref="N54:S54"/>
    <mergeCell ref="T54:Y54"/>
    <mergeCell ref="Z54:AE54"/>
    <mergeCell ref="AF54:AK54"/>
    <mergeCell ref="E55:M55"/>
    <mergeCell ref="N55:S55"/>
    <mergeCell ref="T55:Y55"/>
    <mergeCell ref="Z55:AE55"/>
    <mergeCell ref="AF55:AK55"/>
    <mergeCell ref="N56:S56"/>
    <mergeCell ref="T56:Y56"/>
    <mergeCell ref="Z56:AE56"/>
    <mergeCell ref="AF56:AK56"/>
    <mergeCell ref="D57:M57"/>
    <mergeCell ref="N57:S57"/>
    <mergeCell ref="T57:Y57"/>
    <mergeCell ref="Z57:AE57"/>
    <mergeCell ref="AF57:AK57"/>
    <mergeCell ref="N58:S58"/>
    <mergeCell ref="T58:Y58"/>
    <mergeCell ref="Z58:AE58"/>
    <mergeCell ref="AF58:AK58"/>
    <mergeCell ref="E59:M59"/>
    <mergeCell ref="N59:S59"/>
    <mergeCell ref="T59:Y59"/>
    <mergeCell ref="Z59:AE59"/>
    <mergeCell ref="AF59:AK59"/>
    <mergeCell ref="N60:S60"/>
    <mergeCell ref="T60:Y60"/>
    <mergeCell ref="Z60:AE60"/>
    <mergeCell ref="AF60:AK60"/>
    <mergeCell ref="E61:M61"/>
    <mergeCell ref="N61:S61"/>
    <mergeCell ref="T61:Y61"/>
    <mergeCell ref="Z61:AE61"/>
    <mergeCell ref="AF61:AK61"/>
    <mergeCell ref="N62:S62"/>
    <mergeCell ref="T62:Y62"/>
    <mergeCell ref="Z62:AE62"/>
    <mergeCell ref="AF62:AK62"/>
    <mergeCell ref="D63:M63"/>
    <mergeCell ref="N63:S63"/>
    <mergeCell ref="T63:Y63"/>
    <mergeCell ref="Z63:AE63"/>
    <mergeCell ref="AF63:AK63"/>
    <mergeCell ref="N64:S64"/>
    <mergeCell ref="T64:Y64"/>
    <mergeCell ref="Z64:AE64"/>
    <mergeCell ref="AF64:AK64"/>
    <mergeCell ref="D65:M65"/>
    <mergeCell ref="N65:S65"/>
    <mergeCell ref="T65:Y65"/>
    <mergeCell ref="Z65:AE65"/>
    <mergeCell ref="AF65:AK65"/>
    <mergeCell ref="N66:S66"/>
    <mergeCell ref="T66:Y66"/>
    <mergeCell ref="Z66:AE66"/>
    <mergeCell ref="AF66:AK66"/>
    <mergeCell ref="B67:M67"/>
    <mergeCell ref="N67:S67"/>
    <mergeCell ref="T67:Y67"/>
    <mergeCell ref="Z67:AE67"/>
    <mergeCell ref="AF67:AK67"/>
    <mergeCell ref="N68:S68"/>
    <mergeCell ref="T68:Y68"/>
    <mergeCell ref="Z68:AE68"/>
    <mergeCell ref="AF68:AK68"/>
    <mergeCell ref="B69:M69"/>
    <mergeCell ref="N69:S69"/>
    <mergeCell ref="T69:Y69"/>
    <mergeCell ref="Z69:AE69"/>
    <mergeCell ref="AF69:AK69"/>
    <mergeCell ref="N70:S70"/>
    <mergeCell ref="T70:Y70"/>
    <mergeCell ref="Z70:AE70"/>
    <mergeCell ref="AF70:AK70"/>
    <mergeCell ref="B71:M71"/>
    <mergeCell ref="N71:S71"/>
    <mergeCell ref="T71:Y71"/>
    <mergeCell ref="Z71:AE71"/>
    <mergeCell ref="AF71:AK71"/>
    <mergeCell ref="N72:S72"/>
    <mergeCell ref="T72:Y72"/>
    <mergeCell ref="Z72:AE72"/>
    <mergeCell ref="AF72:AK72"/>
    <mergeCell ref="B75:L75"/>
    <mergeCell ref="N75:S75"/>
    <mergeCell ref="T75:Y75"/>
    <mergeCell ref="Z75:AE75"/>
    <mergeCell ref="AF75:AK75"/>
    <mergeCell ref="B73:L73"/>
    <mergeCell ref="N73:S73"/>
    <mergeCell ref="T73:Y73"/>
    <mergeCell ref="Z73:AE73"/>
    <mergeCell ref="AF73:AK73"/>
    <mergeCell ref="N74:S74"/>
    <mergeCell ref="T74:Y74"/>
    <mergeCell ref="Z74:AE74"/>
    <mergeCell ref="AF74:AK74"/>
  </mergeCells>
  <phoneticPr fontId="1"/>
  <pageMargins left="0.70866141732283472" right="0.70866141732283472" top="0.74803149606299213" bottom="0.74803149606299213" header="0.31496062992125984" footer="0.31496062992125984"/>
  <pageSetup paperSize="9" scale="76" firstPageNumber="15" orientation="portrait" r:id="rId1"/>
  <headerFooter scaleWithDoc="0">
    <oddFooter>&amp;C- 35 -</oddFooter>
    <firstFooter>&amp;C- 15 -</first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8C5CB-B9A9-4FD8-B479-D0BE0C982515}">
  <sheetPr>
    <tabColor theme="0"/>
    <pageSetUpPr fitToPage="1"/>
  </sheetPr>
  <dimension ref="A1:AJ78"/>
  <sheetViews>
    <sheetView zoomScaleNormal="100" zoomScaleSheetLayoutView="100" workbookViewId="0">
      <selection activeCell="BB5" sqref="BB5"/>
    </sheetView>
  </sheetViews>
  <sheetFormatPr defaultColWidth="3.125" defaultRowHeight="22.5" customHeight="1"/>
  <cols>
    <col min="1" max="16384" width="3.125" style="143"/>
  </cols>
  <sheetData>
    <row r="1" spans="1:36" s="146" customFormat="1" ht="22.5" customHeight="1">
      <c r="A1" s="589" t="s">
        <v>808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</row>
    <row r="2" spans="1:36" ht="13.5">
      <c r="H2" s="175"/>
      <c r="I2" s="175"/>
      <c r="J2" s="175"/>
      <c r="K2" s="175"/>
      <c r="L2" s="17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J2" s="176" t="s">
        <v>809</v>
      </c>
    </row>
    <row r="3" spans="1:36" ht="22.5" customHeight="1">
      <c r="A3" s="590"/>
      <c r="B3" s="590"/>
      <c r="C3" s="590"/>
      <c r="D3" s="590"/>
      <c r="E3" s="590"/>
      <c r="F3" s="591"/>
      <c r="G3" s="592" t="s">
        <v>810</v>
      </c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  <c r="S3" s="593"/>
      <c r="T3" s="593"/>
      <c r="U3" s="593"/>
      <c r="V3" s="593"/>
      <c r="W3" s="593"/>
      <c r="X3" s="593"/>
      <c r="Y3" s="594" t="s">
        <v>811</v>
      </c>
      <c r="Z3" s="595"/>
      <c r="AA3" s="595"/>
      <c r="AB3" s="595"/>
      <c r="AC3" s="595"/>
      <c r="AD3" s="595"/>
      <c r="AE3" s="595"/>
      <c r="AF3" s="595"/>
      <c r="AG3" s="595"/>
      <c r="AH3" s="595"/>
      <c r="AI3" s="595"/>
      <c r="AJ3" s="596"/>
    </row>
    <row r="4" spans="1:36" ht="22.5" customHeight="1">
      <c r="A4" s="597" t="s">
        <v>812</v>
      </c>
      <c r="B4" s="598"/>
      <c r="C4" s="598"/>
      <c r="D4" s="598"/>
      <c r="E4" s="598"/>
      <c r="F4" s="599"/>
      <c r="G4" s="602" t="s">
        <v>813</v>
      </c>
      <c r="H4" s="602"/>
      <c r="I4" s="602"/>
      <c r="J4" s="602"/>
      <c r="K4" s="602"/>
      <c r="L4" s="602"/>
      <c r="M4" s="587" t="s">
        <v>814</v>
      </c>
      <c r="N4" s="587"/>
      <c r="O4" s="587"/>
      <c r="P4" s="587"/>
      <c r="Q4" s="587"/>
      <c r="R4" s="587"/>
      <c r="S4" s="603" t="s">
        <v>815</v>
      </c>
      <c r="T4" s="602"/>
      <c r="U4" s="602"/>
      <c r="V4" s="602"/>
      <c r="W4" s="602"/>
      <c r="X4" s="602"/>
      <c r="Y4" s="602" t="s">
        <v>813</v>
      </c>
      <c r="Z4" s="602"/>
      <c r="AA4" s="602"/>
      <c r="AB4" s="602"/>
      <c r="AC4" s="602"/>
      <c r="AD4" s="602"/>
      <c r="AE4" s="587" t="s">
        <v>814</v>
      </c>
      <c r="AF4" s="587"/>
      <c r="AG4" s="587"/>
      <c r="AH4" s="587"/>
      <c r="AI4" s="587"/>
      <c r="AJ4" s="588"/>
    </row>
    <row r="5" spans="1:36" ht="22.5" customHeight="1">
      <c r="A5" s="600"/>
      <c r="B5" s="600"/>
      <c r="C5" s="600"/>
      <c r="D5" s="600"/>
      <c r="E5" s="600"/>
      <c r="F5" s="601"/>
      <c r="G5" s="602"/>
      <c r="H5" s="602"/>
      <c r="I5" s="602"/>
      <c r="J5" s="602"/>
      <c r="K5" s="602"/>
      <c r="L5" s="602"/>
      <c r="M5" s="587"/>
      <c r="N5" s="587"/>
      <c r="O5" s="587"/>
      <c r="P5" s="587"/>
      <c r="Q5" s="587"/>
      <c r="R5" s="587"/>
      <c r="S5" s="602"/>
      <c r="T5" s="602"/>
      <c r="U5" s="602"/>
      <c r="V5" s="602"/>
      <c r="W5" s="602"/>
      <c r="X5" s="602"/>
      <c r="Y5" s="602"/>
      <c r="Z5" s="602"/>
      <c r="AA5" s="602"/>
      <c r="AB5" s="602"/>
      <c r="AC5" s="602"/>
      <c r="AD5" s="602"/>
      <c r="AE5" s="587"/>
      <c r="AF5" s="587"/>
      <c r="AG5" s="587"/>
      <c r="AH5" s="587"/>
      <c r="AI5" s="587"/>
      <c r="AJ5" s="588"/>
    </row>
    <row r="6" spans="1:36" ht="7.5" customHeight="1">
      <c r="A6" s="177"/>
      <c r="B6" s="177"/>
      <c r="C6" s="177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</row>
    <row r="7" spans="1:36" ht="18.75" customHeight="1">
      <c r="A7" s="522">
        <v>3032</v>
      </c>
      <c r="B7" s="522"/>
      <c r="C7" s="522"/>
      <c r="D7" s="522"/>
      <c r="E7" s="522"/>
      <c r="F7" s="522"/>
      <c r="G7" s="522">
        <v>6113</v>
      </c>
      <c r="H7" s="522"/>
      <c r="I7" s="522"/>
      <c r="J7" s="522"/>
      <c r="K7" s="522"/>
      <c r="L7" s="522"/>
      <c r="M7" s="522">
        <v>24052</v>
      </c>
      <c r="N7" s="522"/>
      <c r="O7" s="522"/>
      <c r="P7" s="522"/>
      <c r="Q7" s="522"/>
      <c r="R7" s="522"/>
      <c r="S7" s="522">
        <v>10323</v>
      </c>
      <c r="T7" s="522"/>
      <c r="U7" s="522"/>
      <c r="V7" s="522"/>
      <c r="W7" s="522"/>
      <c r="X7" s="522"/>
      <c r="Y7" s="522">
        <v>1301</v>
      </c>
      <c r="Z7" s="522"/>
      <c r="AA7" s="522"/>
      <c r="AB7" s="522"/>
      <c r="AC7" s="522"/>
      <c r="AD7" s="522"/>
      <c r="AE7" s="522">
        <v>6130</v>
      </c>
      <c r="AF7" s="522"/>
      <c r="AG7" s="522"/>
      <c r="AH7" s="522"/>
      <c r="AI7" s="522"/>
      <c r="AJ7" s="522"/>
    </row>
    <row r="8" spans="1:36" ht="7.5" customHeight="1">
      <c r="A8" s="522"/>
      <c r="B8" s="522"/>
      <c r="C8" s="522"/>
      <c r="D8" s="522"/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522"/>
      <c r="P8" s="522"/>
      <c r="Q8" s="522"/>
      <c r="R8" s="522"/>
      <c r="S8" s="522"/>
      <c r="T8" s="522"/>
      <c r="U8" s="522"/>
      <c r="V8" s="522"/>
      <c r="W8" s="522"/>
      <c r="X8" s="522"/>
      <c r="Y8" s="522"/>
      <c r="Z8" s="522"/>
      <c r="AA8" s="522"/>
      <c r="AB8" s="522"/>
      <c r="AC8" s="522"/>
      <c r="AD8" s="522"/>
      <c r="AE8" s="522"/>
      <c r="AF8" s="522"/>
      <c r="AG8" s="522"/>
      <c r="AH8" s="522"/>
      <c r="AI8" s="522"/>
      <c r="AJ8" s="522"/>
    </row>
    <row r="9" spans="1:36" ht="18.75" customHeight="1">
      <c r="A9" s="522">
        <v>3020</v>
      </c>
      <c r="B9" s="522"/>
      <c r="C9" s="522"/>
      <c r="D9" s="522"/>
      <c r="E9" s="522"/>
      <c r="F9" s="522"/>
      <c r="G9" s="522">
        <v>6091</v>
      </c>
      <c r="H9" s="522"/>
      <c r="I9" s="522"/>
      <c r="J9" s="522"/>
      <c r="K9" s="522"/>
      <c r="L9" s="522"/>
      <c r="M9" s="522">
        <v>23960</v>
      </c>
      <c r="N9" s="522"/>
      <c r="O9" s="522"/>
      <c r="P9" s="522"/>
      <c r="Q9" s="522"/>
      <c r="R9" s="522"/>
      <c r="S9" s="522">
        <v>10290</v>
      </c>
      <c r="T9" s="522"/>
      <c r="U9" s="522"/>
      <c r="V9" s="522"/>
      <c r="W9" s="522"/>
      <c r="X9" s="522"/>
      <c r="Y9" s="522">
        <v>1297</v>
      </c>
      <c r="Z9" s="522"/>
      <c r="AA9" s="522"/>
      <c r="AB9" s="522"/>
      <c r="AC9" s="522"/>
      <c r="AD9" s="522"/>
      <c r="AE9" s="522">
        <v>6108</v>
      </c>
      <c r="AF9" s="522"/>
      <c r="AG9" s="522"/>
      <c r="AH9" s="522"/>
      <c r="AI9" s="522"/>
      <c r="AJ9" s="522"/>
    </row>
    <row r="10" spans="1:36" ht="7.5" customHeight="1">
      <c r="A10" s="522"/>
      <c r="B10" s="522"/>
      <c r="C10" s="522"/>
      <c r="D10" s="522"/>
      <c r="E10" s="522"/>
      <c r="F10" s="522"/>
      <c r="G10" s="522"/>
      <c r="H10" s="522"/>
      <c r="I10" s="522"/>
      <c r="J10" s="522"/>
      <c r="K10" s="522"/>
      <c r="L10" s="522"/>
      <c r="M10" s="522"/>
      <c r="N10" s="522"/>
      <c r="O10" s="522"/>
      <c r="P10" s="522"/>
      <c r="Q10" s="522"/>
      <c r="R10" s="522"/>
      <c r="S10" s="522"/>
      <c r="T10" s="522"/>
      <c r="U10" s="522"/>
      <c r="V10" s="522"/>
      <c r="W10" s="522"/>
      <c r="X10" s="522"/>
      <c r="Y10" s="522"/>
      <c r="Z10" s="522"/>
      <c r="AA10" s="522"/>
      <c r="AB10" s="522"/>
      <c r="AC10" s="522"/>
      <c r="AD10" s="522"/>
      <c r="AE10" s="522"/>
      <c r="AF10" s="522"/>
      <c r="AG10" s="522"/>
      <c r="AH10" s="522"/>
      <c r="AI10" s="522"/>
      <c r="AJ10" s="522"/>
    </row>
    <row r="11" spans="1:36" ht="18.75" customHeight="1">
      <c r="A11" s="522">
        <v>2779</v>
      </c>
      <c r="B11" s="522"/>
      <c r="C11" s="522"/>
      <c r="D11" s="522"/>
      <c r="E11" s="522"/>
      <c r="F11" s="522"/>
      <c r="G11" s="522">
        <v>5357</v>
      </c>
      <c r="H11" s="522"/>
      <c r="I11" s="522"/>
      <c r="J11" s="522"/>
      <c r="K11" s="522"/>
      <c r="L11" s="522"/>
      <c r="M11" s="522">
        <v>20304</v>
      </c>
      <c r="N11" s="522"/>
      <c r="O11" s="522"/>
      <c r="P11" s="522"/>
      <c r="Q11" s="522"/>
      <c r="R11" s="522"/>
      <c r="S11" s="522">
        <v>9142</v>
      </c>
      <c r="T11" s="522"/>
      <c r="U11" s="522"/>
      <c r="V11" s="522"/>
      <c r="W11" s="522"/>
      <c r="X11" s="522"/>
      <c r="Y11" s="522" t="s">
        <v>778</v>
      </c>
      <c r="Z11" s="522"/>
      <c r="AA11" s="522"/>
      <c r="AB11" s="522"/>
      <c r="AC11" s="522"/>
      <c r="AD11" s="522"/>
      <c r="AE11" s="522" t="s">
        <v>778</v>
      </c>
      <c r="AF11" s="522"/>
      <c r="AG11" s="522"/>
      <c r="AH11" s="522"/>
      <c r="AI11" s="522"/>
      <c r="AJ11" s="522"/>
    </row>
    <row r="12" spans="1:36" ht="7.5" customHeight="1">
      <c r="A12" s="522"/>
      <c r="B12" s="522"/>
      <c r="C12" s="522"/>
      <c r="D12" s="522"/>
      <c r="E12" s="522"/>
      <c r="F12" s="522"/>
      <c r="G12" s="522"/>
      <c r="H12" s="522"/>
      <c r="I12" s="522"/>
      <c r="J12" s="522"/>
      <c r="K12" s="522"/>
      <c r="L12" s="522"/>
      <c r="M12" s="522"/>
      <c r="N12" s="522"/>
      <c r="O12" s="522"/>
      <c r="P12" s="522"/>
      <c r="Q12" s="522"/>
      <c r="R12" s="522"/>
      <c r="S12" s="522"/>
      <c r="T12" s="522"/>
      <c r="U12" s="522"/>
      <c r="V12" s="522"/>
      <c r="W12" s="522"/>
      <c r="X12" s="522"/>
      <c r="Y12" s="522"/>
      <c r="Z12" s="522"/>
      <c r="AA12" s="522"/>
      <c r="AB12" s="522"/>
      <c r="AC12" s="522"/>
      <c r="AD12" s="522"/>
      <c r="AE12" s="522"/>
      <c r="AF12" s="522"/>
      <c r="AG12" s="522"/>
      <c r="AH12" s="522"/>
      <c r="AI12" s="522"/>
      <c r="AJ12" s="522"/>
    </row>
    <row r="13" spans="1:36" ht="18.75" customHeight="1">
      <c r="A13" s="522" t="s">
        <v>778</v>
      </c>
      <c r="B13" s="522"/>
      <c r="C13" s="522"/>
      <c r="D13" s="522"/>
      <c r="E13" s="522"/>
      <c r="F13" s="522"/>
      <c r="G13" s="522" t="s">
        <v>778</v>
      </c>
      <c r="H13" s="522"/>
      <c r="I13" s="522"/>
      <c r="J13" s="522"/>
      <c r="K13" s="522"/>
      <c r="L13" s="522"/>
      <c r="M13" s="522" t="s">
        <v>778</v>
      </c>
      <c r="N13" s="522"/>
      <c r="O13" s="522"/>
      <c r="P13" s="522"/>
      <c r="Q13" s="522"/>
      <c r="R13" s="522"/>
      <c r="S13" s="522" t="s">
        <v>778</v>
      </c>
      <c r="T13" s="522"/>
      <c r="U13" s="522"/>
      <c r="V13" s="522"/>
      <c r="W13" s="522"/>
      <c r="X13" s="522"/>
      <c r="Y13" s="522" t="s">
        <v>778</v>
      </c>
      <c r="Z13" s="522"/>
      <c r="AA13" s="522"/>
      <c r="AB13" s="522"/>
      <c r="AC13" s="522"/>
      <c r="AD13" s="522"/>
      <c r="AE13" s="522" t="s">
        <v>778</v>
      </c>
      <c r="AF13" s="522"/>
      <c r="AG13" s="522"/>
      <c r="AH13" s="522"/>
      <c r="AI13" s="522"/>
      <c r="AJ13" s="522"/>
    </row>
    <row r="14" spans="1:36" ht="7.5" customHeight="1">
      <c r="A14" s="522"/>
      <c r="B14" s="522"/>
      <c r="C14" s="522"/>
      <c r="D14" s="522"/>
      <c r="E14" s="522"/>
      <c r="F14" s="522"/>
      <c r="G14" s="522"/>
      <c r="H14" s="522"/>
      <c r="I14" s="522"/>
      <c r="J14" s="522"/>
      <c r="K14" s="522"/>
      <c r="L14" s="522"/>
      <c r="M14" s="522"/>
      <c r="N14" s="522"/>
      <c r="O14" s="522"/>
      <c r="P14" s="522"/>
      <c r="Q14" s="522"/>
      <c r="R14" s="522"/>
      <c r="S14" s="522"/>
      <c r="T14" s="522"/>
      <c r="U14" s="522"/>
      <c r="V14" s="522"/>
      <c r="W14" s="522"/>
      <c r="X14" s="522"/>
      <c r="Y14" s="522"/>
      <c r="Z14" s="522"/>
      <c r="AA14" s="522"/>
      <c r="AB14" s="522"/>
      <c r="AC14" s="522"/>
      <c r="AD14" s="522"/>
      <c r="AE14" s="522"/>
      <c r="AF14" s="522"/>
      <c r="AG14" s="522"/>
      <c r="AH14" s="522"/>
      <c r="AI14" s="522"/>
      <c r="AJ14" s="522"/>
    </row>
    <row r="15" spans="1:36" ht="18.75" customHeight="1">
      <c r="A15" s="522">
        <v>2644</v>
      </c>
      <c r="B15" s="522"/>
      <c r="C15" s="522"/>
      <c r="D15" s="522"/>
      <c r="E15" s="522"/>
      <c r="F15" s="522"/>
      <c r="G15" s="522">
        <v>4750</v>
      </c>
      <c r="H15" s="522"/>
      <c r="I15" s="522"/>
      <c r="J15" s="522"/>
      <c r="K15" s="522"/>
      <c r="L15" s="522"/>
      <c r="M15" s="522">
        <v>18570</v>
      </c>
      <c r="N15" s="522"/>
      <c r="O15" s="522"/>
      <c r="P15" s="522"/>
      <c r="Q15" s="522"/>
      <c r="R15" s="522"/>
      <c r="S15" s="522">
        <v>8180</v>
      </c>
      <c r="T15" s="522"/>
      <c r="U15" s="522"/>
      <c r="V15" s="522"/>
      <c r="W15" s="522"/>
      <c r="X15" s="522"/>
      <c r="Y15" s="522" t="s">
        <v>778</v>
      </c>
      <c r="Z15" s="522"/>
      <c r="AA15" s="522"/>
      <c r="AB15" s="522"/>
      <c r="AC15" s="522"/>
      <c r="AD15" s="522"/>
      <c r="AE15" s="522" t="s">
        <v>778</v>
      </c>
      <c r="AF15" s="522"/>
      <c r="AG15" s="522"/>
      <c r="AH15" s="522"/>
      <c r="AI15" s="522"/>
      <c r="AJ15" s="522"/>
    </row>
    <row r="16" spans="1:36" ht="7.5" customHeight="1">
      <c r="A16" s="522"/>
      <c r="B16" s="522"/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22"/>
      <c r="T16" s="522"/>
      <c r="U16" s="522"/>
      <c r="V16" s="522"/>
      <c r="W16" s="522"/>
      <c r="X16" s="522"/>
      <c r="Y16" s="522"/>
      <c r="Z16" s="522"/>
      <c r="AA16" s="522"/>
      <c r="AB16" s="522"/>
      <c r="AC16" s="522"/>
      <c r="AD16" s="522"/>
      <c r="AE16" s="522"/>
      <c r="AF16" s="522"/>
      <c r="AG16" s="522"/>
      <c r="AH16" s="522"/>
      <c r="AI16" s="522"/>
      <c r="AJ16" s="522"/>
    </row>
    <row r="17" spans="1:36" ht="18.75" customHeight="1">
      <c r="A17" s="522">
        <v>4</v>
      </c>
      <c r="B17" s="522"/>
      <c r="C17" s="522"/>
      <c r="D17" s="522"/>
      <c r="E17" s="522"/>
      <c r="F17" s="522"/>
      <c r="G17" s="522">
        <v>55</v>
      </c>
      <c r="H17" s="522"/>
      <c r="I17" s="522"/>
      <c r="J17" s="522"/>
      <c r="K17" s="522"/>
      <c r="L17" s="522"/>
      <c r="M17" s="522">
        <v>155</v>
      </c>
      <c r="N17" s="522"/>
      <c r="O17" s="522"/>
      <c r="P17" s="522"/>
      <c r="Q17" s="522"/>
      <c r="R17" s="522"/>
      <c r="S17" s="522">
        <v>81</v>
      </c>
      <c r="T17" s="522"/>
      <c r="U17" s="522"/>
      <c r="V17" s="522"/>
      <c r="W17" s="522"/>
      <c r="X17" s="522"/>
      <c r="Y17" s="522" t="s">
        <v>778</v>
      </c>
      <c r="Z17" s="522"/>
      <c r="AA17" s="522"/>
      <c r="AB17" s="522"/>
      <c r="AC17" s="522"/>
      <c r="AD17" s="522"/>
      <c r="AE17" s="522" t="s">
        <v>778</v>
      </c>
      <c r="AF17" s="522"/>
      <c r="AG17" s="522"/>
      <c r="AH17" s="522"/>
      <c r="AI17" s="522"/>
      <c r="AJ17" s="522"/>
    </row>
    <row r="18" spans="1:36" ht="7.5" customHeight="1">
      <c r="A18" s="522"/>
      <c r="B18" s="522"/>
      <c r="C18" s="522"/>
      <c r="D18" s="522"/>
      <c r="E18" s="522"/>
      <c r="F18" s="522"/>
      <c r="G18" s="522"/>
      <c r="H18" s="522"/>
      <c r="I18" s="522"/>
      <c r="J18" s="522"/>
      <c r="K18" s="522"/>
      <c r="L18" s="522"/>
      <c r="M18" s="522"/>
      <c r="N18" s="522"/>
      <c r="O18" s="522"/>
      <c r="P18" s="522"/>
      <c r="Q18" s="522"/>
      <c r="R18" s="522"/>
      <c r="S18" s="522"/>
      <c r="T18" s="522"/>
      <c r="U18" s="522"/>
      <c r="V18" s="522"/>
      <c r="W18" s="522"/>
      <c r="X18" s="522"/>
      <c r="Y18" s="522"/>
      <c r="Z18" s="522"/>
      <c r="AA18" s="522"/>
      <c r="AB18" s="522"/>
      <c r="AC18" s="522"/>
      <c r="AD18" s="522"/>
      <c r="AE18" s="522"/>
      <c r="AF18" s="522"/>
      <c r="AG18" s="522"/>
      <c r="AH18" s="522"/>
      <c r="AI18" s="522"/>
      <c r="AJ18" s="522"/>
    </row>
    <row r="19" spans="1:36" ht="18.75" customHeight="1">
      <c r="A19" s="522">
        <v>131</v>
      </c>
      <c r="B19" s="522"/>
      <c r="C19" s="522"/>
      <c r="D19" s="522"/>
      <c r="E19" s="522"/>
      <c r="F19" s="522"/>
      <c r="G19" s="522">
        <v>552</v>
      </c>
      <c r="H19" s="522"/>
      <c r="I19" s="522"/>
      <c r="J19" s="522"/>
      <c r="K19" s="522"/>
      <c r="L19" s="522"/>
      <c r="M19" s="522">
        <v>1579</v>
      </c>
      <c r="N19" s="522"/>
      <c r="O19" s="522"/>
      <c r="P19" s="522"/>
      <c r="Q19" s="522"/>
      <c r="R19" s="522"/>
      <c r="S19" s="522">
        <v>881</v>
      </c>
      <c r="T19" s="522"/>
      <c r="U19" s="522"/>
      <c r="V19" s="522"/>
      <c r="W19" s="522"/>
      <c r="X19" s="522"/>
      <c r="Y19" s="522" t="s">
        <v>778</v>
      </c>
      <c r="Z19" s="522"/>
      <c r="AA19" s="522"/>
      <c r="AB19" s="522"/>
      <c r="AC19" s="522"/>
      <c r="AD19" s="522"/>
      <c r="AE19" s="522" t="s">
        <v>778</v>
      </c>
      <c r="AF19" s="522"/>
      <c r="AG19" s="522"/>
      <c r="AH19" s="522"/>
      <c r="AI19" s="522"/>
      <c r="AJ19" s="522"/>
    </row>
    <row r="20" spans="1:36" ht="7.5" customHeight="1">
      <c r="A20" s="522"/>
      <c r="B20" s="522"/>
      <c r="C20" s="522"/>
      <c r="D20" s="522"/>
      <c r="E20" s="522"/>
      <c r="F20" s="522"/>
      <c r="G20" s="522"/>
      <c r="H20" s="522"/>
      <c r="I20" s="522"/>
      <c r="J20" s="522"/>
      <c r="K20" s="522"/>
      <c r="L20" s="522"/>
      <c r="M20" s="522"/>
      <c r="N20" s="522"/>
      <c r="O20" s="522"/>
      <c r="P20" s="522"/>
      <c r="Q20" s="522"/>
      <c r="R20" s="522"/>
      <c r="S20" s="522"/>
      <c r="T20" s="522"/>
      <c r="U20" s="522"/>
      <c r="V20" s="522"/>
      <c r="W20" s="522"/>
      <c r="X20" s="522"/>
      <c r="Y20" s="522"/>
      <c r="Z20" s="522"/>
      <c r="AA20" s="522"/>
      <c r="AB20" s="522"/>
      <c r="AC20" s="522"/>
      <c r="AD20" s="522"/>
      <c r="AE20" s="522"/>
      <c r="AF20" s="522"/>
      <c r="AG20" s="522"/>
      <c r="AH20" s="522"/>
      <c r="AI20" s="522"/>
      <c r="AJ20" s="522"/>
    </row>
    <row r="21" spans="1:36" ht="18.75" customHeight="1">
      <c r="A21" s="522">
        <v>241</v>
      </c>
      <c r="B21" s="522"/>
      <c r="C21" s="522"/>
      <c r="D21" s="522"/>
      <c r="E21" s="522"/>
      <c r="F21" s="522"/>
      <c r="G21" s="522">
        <v>734</v>
      </c>
      <c r="H21" s="522"/>
      <c r="I21" s="522"/>
      <c r="J21" s="522"/>
      <c r="K21" s="522"/>
      <c r="L21" s="522"/>
      <c r="M21" s="522">
        <v>3656</v>
      </c>
      <c r="N21" s="522"/>
      <c r="O21" s="522"/>
      <c r="P21" s="522"/>
      <c r="Q21" s="522"/>
      <c r="R21" s="522"/>
      <c r="S21" s="522">
        <v>1148</v>
      </c>
      <c r="T21" s="522"/>
      <c r="U21" s="522"/>
      <c r="V21" s="522"/>
      <c r="W21" s="522"/>
      <c r="X21" s="522"/>
      <c r="Y21" s="522">
        <v>1297</v>
      </c>
      <c r="Z21" s="522"/>
      <c r="AA21" s="522"/>
      <c r="AB21" s="522"/>
      <c r="AC21" s="522"/>
      <c r="AD21" s="522"/>
      <c r="AE21" s="522">
        <v>6108</v>
      </c>
      <c r="AF21" s="522"/>
      <c r="AG21" s="522"/>
      <c r="AH21" s="522"/>
      <c r="AI21" s="522"/>
      <c r="AJ21" s="522"/>
    </row>
    <row r="22" spans="1:36" ht="7.5" customHeight="1">
      <c r="A22" s="522"/>
      <c r="B22" s="522"/>
      <c r="C22" s="522"/>
      <c r="D22" s="522"/>
      <c r="E22" s="522"/>
      <c r="F22" s="522"/>
      <c r="G22" s="522"/>
      <c r="H22" s="522"/>
      <c r="I22" s="522"/>
      <c r="J22" s="522"/>
      <c r="K22" s="522"/>
      <c r="L22" s="522"/>
      <c r="M22" s="522"/>
      <c r="N22" s="522"/>
      <c r="O22" s="522"/>
      <c r="P22" s="522"/>
      <c r="Q22" s="522"/>
      <c r="R22" s="522"/>
      <c r="S22" s="522"/>
      <c r="T22" s="522"/>
      <c r="U22" s="522"/>
      <c r="V22" s="522"/>
      <c r="W22" s="522"/>
      <c r="X22" s="522"/>
      <c r="Y22" s="522"/>
      <c r="Z22" s="522"/>
      <c r="AA22" s="522"/>
      <c r="AB22" s="522"/>
      <c r="AC22" s="522"/>
      <c r="AD22" s="522"/>
      <c r="AE22" s="522"/>
      <c r="AF22" s="522"/>
      <c r="AG22" s="522"/>
      <c r="AH22" s="522"/>
      <c r="AI22" s="522"/>
      <c r="AJ22" s="522"/>
    </row>
    <row r="23" spans="1:36" ht="18.75" customHeight="1">
      <c r="A23" s="522" t="s">
        <v>778</v>
      </c>
      <c r="B23" s="522"/>
      <c r="C23" s="522"/>
      <c r="D23" s="522"/>
      <c r="E23" s="522"/>
      <c r="F23" s="522"/>
      <c r="G23" s="522" t="s">
        <v>778</v>
      </c>
      <c r="H23" s="522"/>
      <c r="I23" s="522"/>
      <c r="J23" s="522"/>
      <c r="K23" s="522"/>
      <c r="L23" s="522"/>
      <c r="M23" s="522" t="s">
        <v>778</v>
      </c>
      <c r="N23" s="522"/>
      <c r="O23" s="522"/>
      <c r="P23" s="522"/>
      <c r="Q23" s="522"/>
      <c r="R23" s="522"/>
      <c r="S23" s="522" t="s">
        <v>778</v>
      </c>
      <c r="T23" s="522"/>
      <c r="U23" s="522"/>
      <c r="V23" s="522"/>
      <c r="W23" s="522"/>
      <c r="X23" s="522"/>
      <c r="Y23" s="522" t="s">
        <v>778</v>
      </c>
      <c r="Z23" s="522"/>
      <c r="AA23" s="522"/>
      <c r="AB23" s="522"/>
      <c r="AC23" s="522"/>
      <c r="AD23" s="522"/>
      <c r="AE23" s="522" t="s">
        <v>778</v>
      </c>
      <c r="AF23" s="522"/>
      <c r="AG23" s="522"/>
      <c r="AH23" s="522"/>
      <c r="AI23" s="522"/>
      <c r="AJ23" s="522"/>
    </row>
    <row r="24" spans="1:36" ht="7.5" customHeight="1">
      <c r="A24" s="522"/>
      <c r="B24" s="522"/>
      <c r="C24" s="522"/>
      <c r="D24" s="522"/>
      <c r="E24" s="522"/>
      <c r="F24" s="522"/>
      <c r="G24" s="522"/>
      <c r="H24" s="522"/>
      <c r="I24" s="522"/>
      <c r="J24" s="522"/>
      <c r="K24" s="522"/>
      <c r="L24" s="522"/>
      <c r="M24" s="522"/>
      <c r="N24" s="522"/>
      <c r="O24" s="522"/>
      <c r="P24" s="522"/>
      <c r="Q24" s="522"/>
      <c r="R24" s="522"/>
      <c r="S24" s="522"/>
      <c r="T24" s="522"/>
      <c r="U24" s="522"/>
      <c r="V24" s="522"/>
      <c r="W24" s="522"/>
      <c r="X24" s="522"/>
      <c r="Y24" s="522"/>
      <c r="Z24" s="522"/>
      <c r="AA24" s="522"/>
      <c r="AB24" s="522"/>
      <c r="AC24" s="522"/>
      <c r="AD24" s="522"/>
      <c r="AE24" s="522"/>
      <c r="AF24" s="522"/>
      <c r="AG24" s="522"/>
      <c r="AH24" s="522"/>
      <c r="AI24" s="522"/>
      <c r="AJ24" s="522"/>
    </row>
    <row r="25" spans="1:36" ht="18.75" customHeight="1">
      <c r="A25" s="522" t="s">
        <v>778</v>
      </c>
      <c r="B25" s="522"/>
      <c r="C25" s="522"/>
      <c r="D25" s="522"/>
      <c r="E25" s="522"/>
      <c r="F25" s="522"/>
      <c r="G25" s="522" t="s">
        <v>778</v>
      </c>
      <c r="H25" s="522"/>
      <c r="I25" s="522"/>
      <c r="J25" s="522"/>
      <c r="K25" s="522"/>
      <c r="L25" s="522"/>
      <c r="M25" s="522" t="s">
        <v>778</v>
      </c>
      <c r="N25" s="522"/>
      <c r="O25" s="522"/>
      <c r="P25" s="522"/>
      <c r="Q25" s="522"/>
      <c r="R25" s="522"/>
      <c r="S25" s="522" t="s">
        <v>778</v>
      </c>
      <c r="T25" s="522"/>
      <c r="U25" s="522"/>
      <c r="V25" s="522"/>
      <c r="W25" s="522"/>
      <c r="X25" s="522"/>
      <c r="Y25" s="522" t="s">
        <v>778</v>
      </c>
      <c r="Z25" s="522"/>
      <c r="AA25" s="522"/>
      <c r="AB25" s="522"/>
      <c r="AC25" s="522"/>
      <c r="AD25" s="522"/>
      <c r="AE25" s="522" t="s">
        <v>778</v>
      </c>
      <c r="AF25" s="522"/>
      <c r="AG25" s="522"/>
      <c r="AH25" s="522"/>
      <c r="AI25" s="522"/>
      <c r="AJ25" s="522"/>
    </row>
    <row r="26" spans="1:36" ht="7.5" customHeight="1">
      <c r="A26" s="522"/>
      <c r="B26" s="522"/>
      <c r="C26" s="522"/>
      <c r="D26" s="522"/>
      <c r="E26" s="522"/>
      <c r="F26" s="522"/>
      <c r="G26" s="522"/>
      <c r="H26" s="522"/>
      <c r="I26" s="522"/>
      <c r="J26" s="522"/>
      <c r="K26" s="522"/>
      <c r="L26" s="522"/>
      <c r="M26" s="522"/>
      <c r="N26" s="522"/>
      <c r="O26" s="522"/>
      <c r="P26" s="522"/>
      <c r="Q26" s="522"/>
      <c r="R26" s="522"/>
      <c r="S26" s="522"/>
      <c r="T26" s="522"/>
      <c r="U26" s="522"/>
      <c r="V26" s="522"/>
      <c r="W26" s="522"/>
      <c r="X26" s="522"/>
      <c r="Y26" s="522"/>
      <c r="Z26" s="522"/>
      <c r="AA26" s="522"/>
      <c r="AB26" s="522"/>
      <c r="AC26" s="522"/>
      <c r="AD26" s="522"/>
      <c r="AE26" s="522"/>
      <c r="AF26" s="522"/>
      <c r="AG26" s="522"/>
      <c r="AH26" s="522"/>
      <c r="AI26" s="522"/>
      <c r="AJ26" s="522"/>
    </row>
    <row r="27" spans="1:36" ht="18.75" customHeight="1">
      <c r="A27" s="522" t="s">
        <v>778</v>
      </c>
      <c r="B27" s="522"/>
      <c r="C27" s="522"/>
      <c r="D27" s="522"/>
      <c r="E27" s="522"/>
      <c r="F27" s="522"/>
      <c r="G27" s="522" t="s">
        <v>778</v>
      </c>
      <c r="H27" s="522"/>
      <c r="I27" s="522"/>
      <c r="J27" s="522"/>
      <c r="K27" s="522"/>
      <c r="L27" s="522"/>
      <c r="M27" s="522" t="s">
        <v>778</v>
      </c>
      <c r="N27" s="522"/>
      <c r="O27" s="522"/>
      <c r="P27" s="522"/>
      <c r="Q27" s="522"/>
      <c r="R27" s="522"/>
      <c r="S27" s="522" t="s">
        <v>778</v>
      </c>
      <c r="T27" s="522"/>
      <c r="U27" s="522"/>
      <c r="V27" s="522"/>
      <c r="W27" s="522"/>
      <c r="X27" s="522"/>
      <c r="Y27" s="522" t="s">
        <v>778</v>
      </c>
      <c r="Z27" s="522"/>
      <c r="AA27" s="522"/>
      <c r="AB27" s="522"/>
      <c r="AC27" s="522"/>
      <c r="AD27" s="522"/>
      <c r="AE27" s="522" t="s">
        <v>778</v>
      </c>
      <c r="AF27" s="522"/>
      <c r="AG27" s="522"/>
      <c r="AH27" s="522"/>
      <c r="AI27" s="522"/>
      <c r="AJ27" s="522"/>
    </row>
    <row r="28" spans="1:36" ht="7.5" customHeight="1">
      <c r="A28" s="522"/>
      <c r="B28" s="522"/>
      <c r="C28" s="522"/>
      <c r="D28" s="522"/>
      <c r="E28" s="522"/>
      <c r="F28" s="522"/>
      <c r="G28" s="522"/>
      <c r="H28" s="522"/>
      <c r="I28" s="522"/>
      <c r="J28" s="522"/>
      <c r="K28" s="522"/>
      <c r="L28" s="522"/>
      <c r="M28" s="522"/>
      <c r="N28" s="522"/>
      <c r="O28" s="522"/>
      <c r="P28" s="522"/>
      <c r="Q28" s="522"/>
      <c r="R28" s="522"/>
      <c r="S28" s="522"/>
      <c r="T28" s="522"/>
      <c r="U28" s="522"/>
      <c r="V28" s="522"/>
      <c r="W28" s="522"/>
      <c r="X28" s="522"/>
      <c r="Y28" s="522"/>
      <c r="Z28" s="522"/>
      <c r="AA28" s="522"/>
      <c r="AB28" s="522"/>
      <c r="AC28" s="522"/>
      <c r="AD28" s="522"/>
      <c r="AE28" s="522"/>
      <c r="AF28" s="522"/>
      <c r="AG28" s="522"/>
      <c r="AH28" s="522"/>
      <c r="AI28" s="522"/>
      <c r="AJ28" s="522"/>
    </row>
    <row r="29" spans="1:36" ht="18.75" customHeight="1">
      <c r="A29" s="522" t="s">
        <v>778</v>
      </c>
      <c r="B29" s="522"/>
      <c r="C29" s="522"/>
      <c r="D29" s="522"/>
      <c r="E29" s="522"/>
      <c r="F29" s="522"/>
      <c r="G29" s="522" t="s">
        <v>778</v>
      </c>
      <c r="H29" s="522"/>
      <c r="I29" s="522"/>
      <c r="J29" s="522"/>
      <c r="K29" s="522"/>
      <c r="L29" s="522"/>
      <c r="M29" s="522" t="s">
        <v>778</v>
      </c>
      <c r="N29" s="522"/>
      <c r="O29" s="522"/>
      <c r="P29" s="522"/>
      <c r="Q29" s="522"/>
      <c r="R29" s="522"/>
      <c r="S29" s="522" t="s">
        <v>778</v>
      </c>
      <c r="T29" s="522"/>
      <c r="U29" s="522"/>
      <c r="V29" s="522"/>
      <c r="W29" s="522"/>
      <c r="X29" s="522"/>
      <c r="Y29" s="522" t="s">
        <v>778</v>
      </c>
      <c r="Z29" s="522"/>
      <c r="AA29" s="522"/>
      <c r="AB29" s="522"/>
      <c r="AC29" s="522"/>
      <c r="AD29" s="522"/>
      <c r="AE29" s="522" t="s">
        <v>778</v>
      </c>
      <c r="AF29" s="522"/>
      <c r="AG29" s="522"/>
      <c r="AH29" s="522"/>
      <c r="AI29" s="522"/>
      <c r="AJ29" s="522"/>
    </row>
    <row r="30" spans="1:36" ht="7.5" customHeight="1">
      <c r="A30" s="522"/>
      <c r="B30" s="522"/>
      <c r="C30" s="522"/>
      <c r="D30" s="522"/>
      <c r="E30" s="522"/>
      <c r="F30" s="522"/>
      <c r="G30" s="522"/>
      <c r="H30" s="522"/>
      <c r="I30" s="522"/>
      <c r="J30" s="522"/>
      <c r="K30" s="522"/>
      <c r="L30" s="522"/>
      <c r="M30" s="522"/>
      <c r="N30" s="522"/>
      <c r="O30" s="522"/>
      <c r="P30" s="522"/>
      <c r="Q30" s="522"/>
      <c r="R30" s="522"/>
      <c r="S30" s="522"/>
      <c r="T30" s="522"/>
      <c r="U30" s="522"/>
      <c r="V30" s="522"/>
      <c r="W30" s="522"/>
      <c r="X30" s="522"/>
      <c r="Y30" s="522"/>
      <c r="Z30" s="522"/>
      <c r="AA30" s="522"/>
      <c r="AB30" s="522"/>
      <c r="AC30" s="522"/>
      <c r="AD30" s="522"/>
      <c r="AE30" s="522"/>
      <c r="AF30" s="522"/>
      <c r="AG30" s="522"/>
      <c r="AH30" s="522"/>
      <c r="AI30" s="522"/>
      <c r="AJ30" s="522"/>
    </row>
    <row r="31" spans="1:36" ht="18.75" customHeight="1">
      <c r="A31" s="522" t="s">
        <v>778</v>
      </c>
      <c r="B31" s="522"/>
      <c r="C31" s="522"/>
      <c r="D31" s="522"/>
      <c r="E31" s="522"/>
      <c r="F31" s="522"/>
      <c r="G31" s="522" t="s">
        <v>778</v>
      </c>
      <c r="H31" s="522"/>
      <c r="I31" s="522"/>
      <c r="J31" s="522"/>
      <c r="K31" s="522"/>
      <c r="L31" s="522"/>
      <c r="M31" s="522" t="s">
        <v>778</v>
      </c>
      <c r="N31" s="522"/>
      <c r="O31" s="522"/>
      <c r="P31" s="522"/>
      <c r="Q31" s="522"/>
      <c r="R31" s="522"/>
      <c r="S31" s="522" t="s">
        <v>778</v>
      </c>
      <c r="T31" s="522"/>
      <c r="U31" s="522"/>
      <c r="V31" s="522"/>
      <c r="W31" s="522"/>
      <c r="X31" s="522"/>
      <c r="Y31" s="522" t="s">
        <v>778</v>
      </c>
      <c r="Z31" s="522"/>
      <c r="AA31" s="522"/>
      <c r="AB31" s="522"/>
      <c r="AC31" s="522"/>
      <c r="AD31" s="522"/>
      <c r="AE31" s="522" t="s">
        <v>778</v>
      </c>
      <c r="AF31" s="522"/>
      <c r="AG31" s="522"/>
      <c r="AH31" s="522"/>
      <c r="AI31" s="522"/>
      <c r="AJ31" s="522"/>
    </row>
    <row r="32" spans="1:36" ht="7.5" customHeight="1">
      <c r="A32" s="522"/>
      <c r="B32" s="522"/>
      <c r="C32" s="522"/>
      <c r="D32" s="522"/>
      <c r="E32" s="522"/>
      <c r="F32" s="522"/>
      <c r="G32" s="522"/>
      <c r="H32" s="522"/>
      <c r="I32" s="522"/>
      <c r="J32" s="522"/>
      <c r="K32" s="522"/>
      <c r="L32" s="522"/>
      <c r="M32" s="522"/>
      <c r="N32" s="522"/>
      <c r="O32" s="522"/>
      <c r="P32" s="522"/>
      <c r="Q32" s="522"/>
      <c r="R32" s="522"/>
      <c r="S32" s="522"/>
      <c r="T32" s="522"/>
      <c r="U32" s="522"/>
      <c r="V32" s="522"/>
      <c r="W32" s="522"/>
      <c r="X32" s="522"/>
      <c r="Y32" s="522"/>
      <c r="Z32" s="522"/>
      <c r="AA32" s="522"/>
      <c r="AB32" s="522"/>
      <c r="AC32" s="522"/>
      <c r="AD32" s="522"/>
      <c r="AE32" s="522"/>
      <c r="AF32" s="522"/>
      <c r="AG32" s="522"/>
      <c r="AH32" s="522"/>
      <c r="AI32" s="522"/>
      <c r="AJ32" s="522"/>
    </row>
    <row r="33" spans="1:36" ht="18.75" customHeight="1">
      <c r="A33" s="522" t="s">
        <v>778</v>
      </c>
      <c r="B33" s="522"/>
      <c r="C33" s="522"/>
      <c r="D33" s="522"/>
      <c r="E33" s="522"/>
      <c r="F33" s="522"/>
      <c r="G33" s="522" t="s">
        <v>778</v>
      </c>
      <c r="H33" s="522"/>
      <c r="I33" s="522"/>
      <c r="J33" s="522"/>
      <c r="K33" s="522"/>
      <c r="L33" s="522"/>
      <c r="M33" s="522" t="s">
        <v>778</v>
      </c>
      <c r="N33" s="522"/>
      <c r="O33" s="522"/>
      <c r="P33" s="522"/>
      <c r="Q33" s="522"/>
      <c r="R33" s="522"/>
      <c r="S33" s="522" t="s">
        <v>778</v>
      </c>
      <c r="T33" s="522"/>
      <c r="U33" s="522"/>
      <c r="V33" s="522"/>
      <c r="W33" s="522"/>
      <c r="X33" s="522"/>
      <c r="Y33" s="522" t="s">
        <v>778</v>
      </c>
      <c r="Z33" s="522"/>
      <c r="AA33" s="522"/>
      <c r="AB33" s="522"/>
      <c r="AC33" s="522"/>
      <c r="AD33" s="522"/>
      <c r="AE33" s="522" t="s">
        <v>778</v>
      </c>
      <c r="AF33" s="522"/>
      <c r="AG33" s="522"/>
      <c r="AH33" s="522"/>
      <c r="AI33" s="522"/>
      <c r="AJ33" s="522"/>
    </row>
    <row r="34" spans="1:36" ht="7.5" customHeight="1">
      <c r="A34" s="522"/>
      <c r="B34" s="522"/>
      <c r="C34" s="522"/>
      <c r="D34" s="522"/>
      <c r="E34" s="522"/>
      <c r="F34" s="522"/>
      <c r="G34" s="522"/>
      <c r="H34" s="522"/>
      <c r="I34" s="522"/>
      <c r="J34" s="522"/>
      <c r="K34" s="522"/>
      <c r="L34" s="522"/>
      <c r="M34" s="522"/>
      <c r="N34" s="522"/>
      <c r="O34" s="522"/>
      <c r="P34" s="522"/>
      <c r="Q34" s="522"/>
      <c r="R34" s="522"/>
      <c r="S34" s="522"/>
      <c r="T34" s="522"/>
      <c r="U34" s="522"/>
      <c r="V34" s="522"/>
      <c r="W34" s="522"/>
      <c r="X34" s="522"/>
      <c r="Y34" s="522"/>
      <c r="Z34" s="522"/>
      <c r="AA34" s="522"/>
      <c r="AB34" s="522"/>
      <c r="AC34" s="522"/>
      <c r="AD34" s="522"/>
      <c r="AE34" s="522"/>
      <c r="AF34" s="522"/>
      <c r="AG34" s="522"/>
      <c r="AH34" s="522"/>
      <c r="AI34" s="522"/>
      <c r="AJ34" s="522"/>
    </row>
    <row r="35" spans="1:36" ht="18.75" customHeight="1">
      <c r="A35" s="522">
        <v>56</v>
      </c>
      <c r="B35" s="522"/>
      <c r="C35" s="522"/>
      <c r="D35" s="522"/>
      <c r="E35" s="522"/>
      <c r="F35" s="522"/>
      <c r="G35" s="522">
        <v>147</v>
      </c>
      <c r="H35" s="522"/>
      <c r="I35" s="522"/>
      <c r="J35" s="522"/>
      <c r="K35" s="522"/>
      <c r="L35" s="522"/>
      <c r="M35" s="522">
        <v>890</v>
      </c>
      <c r="N35" s="522"/>
      <c r="O35" s="522"/>
      <c r="P35" s="522"/>
      <c r="Q35" s="522"/>
      <c r="R35" s="522"/>
      <c r="S35" s="522">
        <v>264</v>
      </c>
      <c r="T35" s="522"/>
      <c r="U35" s="522"/>
      <c r="V35" s="522"/>
      <c r="W35" s="522"/>
      <c r="X35" s="522"/>
      <c r="Y35" s="522">
        <v>220</v>
      </c>
      <c r="Z35" s="522"/>
      <c r="AA35" s="522"/>
      <c r="AB35" s="522"/>
      <c r="AC35" s="522"/>
      <c r="AD35" s="522"/>
      <c r="AE35" s="522">
        <v>1291</v>
      </c>
      <c r="AF35" s="522"/>
      <c r="AG35" s="522"/>
      <c r="AH35" s="522"/>
      <c r="AI35" s="522"/>
      <c r="AJ35" s="522"/>
    </row>
    <row r="36" spans="1:36" ht="7.5" customHeight="1">
      <c r="A36" s="522"/>
      <c r="B36" s="522"/>
      <c r="C36" s="522"/>
      <c r="D36" s="522"/>
      <c r="E36" s="522"/>
      <c r="F36" s="522"/>
      <c r="G36" s="522"/>
      <c r="H36" s="522"/>
      <c r="I36" s="522"/>
      <c r="J36" s="522"/>
      <c r="K36" s="522"/>
      <c r="L36" s="522"/>
      <c r="M36" s="522"/>
      <c r="N36" s="522"/>
      <c r="O36" s="522"/>
      <c r="P36" s="522"/>
      <c r="Q36" s="522"/>
      <c r="R36" s="522"/>
      <c r="S36" s="522"/>
      <c r="T36" s="522"/>
      <c r="U36" s="522"/>
      <c r="V36" s="522"/>
      <c r="W36" s="522"/>
      <c r="X36" s="522"/>
      <c r="Y36" s="522"/>
      <c r="Z36" s="522"/>
      <c r="AA36" s="522"/>
      <c r="AB36" s="522"/>
      <c r="AC36" s="522"/>
      <c r="AD36" s="522"/>
      <c r="AE36" s="522"/>
      <c r="AF36" s="522"/>
      <c r="AG36" s="522"/>
      <c r="AH36" s="522"/>
      <c r="AI36" s="522"/>
      <c r="AJ36" s="522"/>
    </row>
    <row r="37" spans="1:36" ht="18.75" customHeight="1">
      <c r="A37" s="522">
        <v>38</v>
      </c>
      <c r="B37" s="522"/>
      <c r="C37" s="522"/>
      <c r="D37" s="522"/>
      <c r="E37" s="522"/>
      <c r="F37" s="522"/>
      <c r="G37" s="522">
        <v>100</v>
      </c>
      <c r="H37" s="522"/>
      <c r="I37" s="522"/>
      <c r="J37" s="522"/>
      <c r="K37" s="522"/>
      <c r="L37" s="522"/>
      <c r="M37" s="522">
        <v>610</v>
      </c>
      <c r="N37" s="522"/>
      <c r="O37" s="522"/>
      <c r="P37" s="522"/>
      <c r="Q37" s="522"/>
      <c r="R37" s="522"/>
      <c r="S37" s="522">
        <v>183</v>
      </c>
      <c r="T37" s="522"/>
      <c r="U37" s="522"/>
      <c r="V37" s="522"/>
      <c r="W37" s="522"/>
      <c r="X37" s="522"/>
      <c r="Y37" s="522">
        <v>155</v>
      </c>
      <c r="Z37" s="522"/>
      <c r="AA37" s="522"/>
      <c r="AB37" s="522"/>
      <c r="AC37" s="522"/>
      <c r="AD37" s="522"/>
      <c r="AE37" s="522">
        <v>909</v>
      </c>
      <c r="AF37" s="522"/>
      <c r="AG37" s="522"/>
      <c r="AH37" s="522"/>
      <c r="AI37" s="522"/>
      <c r="AJ37" s="522"/>
    </row>
    <row r="38" spans="1:36" ht="7.5" customHeight="1">
      <c r="A38" s="522"/>
      <c r="B38" s="522"/>
      <c r="C38" s="522"/>
      <c r="D38" s="522"/>
      <c r="E38" s="522"/>
      <c r="F38" s="522"/>
      <c r="G38" s="522"/>
      <c r="H38" s="522"/>
      <c r="I38" s="522"/>
      <c r="J38" s="522"/>
      <c r="K38" s="522"/>
      <c r="L38" s="522"/>
      <c r="M38" s="522"/>
      <c r="N38" s="522"/>
      <c r="O38" s="522"/>
      <c r="P38" s="522"/>
      <c r="Q38" s="522"/>
      <c r="R38" s="522"/>
      <c r="S38" s="522"/>
      <c r="T38" s="522"/>
      <c r="U38" s="522"/>
      <c r="V38" s="522"/>
      <c r="W38" s="522"/>
      <c r="X38" s="522"/>
      <c r="Y38" s="522"/>
      <c r="Z38" s="522"/>
      <c r="AA38" s="522"/>
      <c r="AB38" s="522"/>
      <c r="AC38" s="522"/>
      <c r="AD38" s="522"/>
      <c r="AE38" s="522"/>
      <c r="AF38" s="522"/>
      <c r="AG38" s="522"/>
      <c r="AH38" s="522"/>
      <c r="AI38" s="522"/>
      <c r="AJ38" s="522"/>
    </row>
    <row r="39" spans="1:36" ht="18.75" customHeight="1">
      <c r="A39" s="522">
        <v>18</v>
      </c>
      <c r="B39" s="522"/>
      <c r="C39" s="522"/>
      <c r="D39" s="522"/>
      <c r="E39" s="522"/>
      <c r="F39" s="522"/>
      <c r="G39" s="522">
        <v>47</v>
      </c>
      <c r="H39" s="522"/>
      <c r="I39" s="522"/>
      <c r="J39" s="522"/>
      <c r="K39" s="522"/>
      <c r="L39" s="522"/>
      <c r="M39" s="522">
        <v>280</v>
      </c>
      <c r="N39" s="522"/>
      <c r="O39" s="522"/>
      <c r="P39" s="522"/>
      <c r="Q39" s="522"/>
      <c r="R39" s="522"/>
      <c r="S39" s="522">
        <v>81</v>
      </c>
      <c r="T39" s="522"/>
      <c r="U39" s="522"/>
      <c r="V39" s="522"/>
      <c r="W39" s="522"/>
      <c r="X39" s="522"/>
      <c r="Y39" s="522">
        <v>65</v>
      </c>
      <c r="Z39" s="522"/>
      <c r="AA39" s="522"/>
      <c r="AB39" s="522"/>
      <c r="AC39" s="522"/>
      <c r="AD39" s="522"/>
      <c r="AE39" s="522">
        <v>382</v>
      </c>
      <c r="AF39" s="522"/>
      <c r="AG39" s="522"/>
      <c r="AH39" s="522"/>
      <c r="AI39" s="522"/>
      <c r="AJ39" s="522"/>
    </row>
    <row r="40" spans="1:36" ht="7.5" customHeight="1">
      <c r="A40" s="522"/>
      <c r="B40" s="522"/>
      <c r="C40" s="522"/>
      <c r="D40" s="522"/>
      <c r="E40" s="522"/>
      <c r="F40" s="522"/>
      <c r="G40" s="522"/>
      <c r="H40" s="522"/>
      <c r="I40" s="522"/>
      <c r="J40" s="522"/>
      <c r="K40" s="522"/>
      <c r="L40" s="522"/>
      <c r="M40" s="522"/>
      <c r="N40" s="522"/>
      <c r="O40" s="522"/>
      <c r="P40" s="522"/>
      <c r="Q40" s="522"/>
      <c r="R40" s="522"/>
      <c r="S40" s="522"/>
      <c r="T40" s="522"/>
      <c r="U40" s="522"/>
      <c r="V40" s="522"/>
      <c r="W40" s="522"/>
      <c r="X40" s="522"/>
      <c r="Y40" s="522"/>
      <c r="Z40" s="522"/>
      <c r="AA40" s="522"/>
      <c r="AB40" s="522"/>
      <c r="AC40" s="522"/>
      <c r="AD40" s="522"/>
      <c r="AE40" s="522"/>
      <c r="AF40" s="522"/>
      <c r="AG40" s="522"/>
      <c r="AH40" s="522"/>
      <c r="AI40" s="522"/>
      <c r="AJ40" s="522"/>
    </row>
    <row r="41" spans="1:36" ht="18.75" customHeight="1">
      <c r="A41" s="522">
        <v>85</v>
      </c>
      <c r="B41" s="522"/>
      <c r="C41" s="522"/>
      <c r="D41" s="522"/>
      <c r="E41" s="522"/>
      <c r="F41" s="522"/>
      <c r="G41" s="522">
        <v>252</v>
      </c>
      <c r="H41" s="522"/>
      <c r="I41" s="522"/>
      <c r="J41" s="522"/>
      <c r="K41" s="522"/>
      <c r="L41" s="522"/>
      <c r="M41" s="522">
        <v>1250</v>
      </c>
      <c r="N41" s="522"/>
      <c r="O41" s="522"/>
      <c r="P41" s="522"/>
      <c r="Q41" s="522"/>
      <c r="R41" s="522"/>
      <c r="S41" s="522">
        <v>421</v>
      </c>
      <c r="T41" s="522"/>
      <c r="U41" s="522"/>
      <c r="V41" s="522"/>
      <c r="W41" s="522"/>
      <c r="X41" s="522"/>
      <c r="Y41" s="522">
        <v>575</v>
      </c>
      <c r="Z41" s="522"/>
      <c r="AA41" s="522"/>
      <c r="AB41" s="522"/>
      <c r="AC41" s="522"/>
      <c r="AD41" s="522"/>
      <c r="AE41" s="522">
        <v>2665</v>
      </c>
      <c r="AF41" s="522"/>
      <c r="AG41" s="522"/>
      <c r="AH41" s="522"/>
      <c r="AI41" s="522"/>
      <c r="AJ41" s="522"/>
    </row>
    <row r="42" spans="1:36" ht="7.5" customHeight="1">
      <c r="A42" s="522"/>
      <c r="B42" s="522"/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/>
      <c r="P42" s="522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/>
      <c r="AD42" s="522"/>
      <c r="AE42" s="522"/>
      <c r="AF42" s="522"/>
      <c r="AG42" s="522"/>
      <c r="AH42" s="522"/>
      <c r="AI42" s="522"/>
      <c r="AJ42" s="522"/>
    </row>
    <row r="43" spans="1:36" ht="18.75" customHeight="1">
      <c r="A43" s="522">
        <v>55</v>
      </c>
      <c r="B43" s="522"/>
      <c r="C43" s="522"/>
      <c r="D43" s="522"/>
      <c r="E43" s="522"/>
      <c r="F43" s="522"/>
      <c r="G43" s="522">
        <v>167</v>
      </c>
      <c r="H43" s="522"/>
      <c r="I43" s="522"/>
      <c r="J43" s="522"/>
      <c r="K43" s="522"/>
      <c r="L43" s="522"/>
      <c r="M43" s="522">
        <v>824</v>
      </c>
      <c r="N43" s="522"/>
      <c r="O43" s="522"/>
      <c r="P43" s="522"/>
      <c r="Q43" s="522"/>
      <c r="R43" s="522"/>
      <c r="S43" s="522">
        <v>274</v>
      </c>
      <c r="T43" s="522"/>
      <c r="U43" s="522"/>
      <c r="V43" s="522"/>
      <c r="W43" s="522"/>
      <c r="X43" s="522"/>
      <c r="Y43" s="522">
        <v>403</v>
      </c>
      <c r="Z43" s="522"/>
      <c r="AA43" s="522"/>
      <c r="AB43" s="522"/>
      <c r="AC43" s="522"/>
      <c r="AD43" s="522"/>
      <c r="AE43" s="522">
        <v>1857</v>
      </c>
      <c r="AF43" s="522"/>
      <c r="AG43" s="522"/>
      <c r="AH43" s="522"/>
      <c r="AI43" s="522"/>
      <c r="AJ43" s="522"/>
    </row>
    <row r="44" spans="1:36" ht="7.5" customHeight="1">
      <c r="A44" s="522"/>
      <c r="B44" s="522"/>
      <c r="C44" s="522"/>
      <c r="D44" s="522"/>
      <c r="E44" s="522"/>
      <c r="F44" s="522"/>
      <c r="G44" s="522"/>
      <c r="H44" s="522"/>
      <c r="I44" s="522"/>
      <c r="J44" s="522"/>
      <c r="K44" s="522"/>
      <c r="L44" s="522"/>
      <c r="M44" s="522"/>
      <c r="N44" s="522"/>
      <c r="O44" s="522"/>
      <c r="P44" s="522"/>
      <c r="Q44" s="522"/>
      <c r="R44" s="522"/>
      <c r="S44" s="522"/>
      <c r="T44" s="522"/>
      <c r="U44" s="522"/>
      <c r="V44" s="522"/>
      <c r="W44" s="522"/>
      <c r="X44" s="522"/>
      <c r="Y44" s="522"/>
      <c r="Z44" s="522"/>
      <c r="AA44" s="522"/>
      <c r="AB44" s="522"/>
      <c r="AC44" s="522"/>
      <c r="AD44" s="522"/>
      <c r="AE44" s="522"/>
      <c r="AF44" s="522"/>
      <c r="AG44" s="522"/>
      <c r="AH44" s="522"/>
      <c r="AI44" s="522"/>
      <c r="AJ44" s="522"/>
    </row>
    <row r="45" spans="1:36" ht="18.75" customHeight="1">
      <c r="A45" s="522">
        <v>30</v>
      </c>
      <c r="B45" s="522"/>
      <c r="C45" s="522"/>
      <c r="D45" s="522"/>
      <c r="E45" s="522"/>
      <c r="F45" s="522"/>
      <c r="G45" s="522">
        <v>85</v>
      </c>
      <c r="H45" s="522"/>
      <c r="I45" s="522"/>
      <c r="J45" s="522"/>
      <c r="K45" s="522"/>
      <c r="L45" s="522"/>
      <c r="M45" s="522">
        <v>426</v>
      </c>
      <c r="N45" s="522"/>
      <c r="O45" s="522"/>
      <c r="P45" s="522"/>
      <c r="Q45" s="522"/>
      <c r="R45" s="522"/>
      <c r="S45" s="522">
        <v>147</v>
      </c>
      <c r="T45" s="522"/>
      <c r="U45" s="522"/>
      <c r="V45" s="522"/>
      <c r="W45" s="522"/>
      <c r="X45" s="522"/>
      <c r="Y45" s="522">
        <v>172</v>
      </c>
      <c r="Z45" s="522"/>
      <c r="AA45" s="522"/>
      <c r="AB45" s="522"/>
      <c r="AC45" s="522"/>
      <c r="AD45" s="522"/>
      <c r="AE45" s="522">
        <v>808</v>
      </c>
      <c r="AF45" s="522"/>
      <c r="AG45" s="522"/>
      <c r="AH45" s="522"/>
      <c r="AI45" s="522"/>
      <c r="AJ45" s="522"/>
    </row>
    <row r="46" spans="1:36" ht="7.5" customHeight="1">
      <c r="A46" s="522"/>
      <c r="B46" s="522"/>
      <c r="C46" s="522"/>
      <c r="D46" s="522"/>
      <c r="E46" s="522"/>
      <c r="F46" s="522"/>
      <c r="G46" s="522"/>
      <c r="H46" s="522"/>
      <c r="I46" s="522"/>
      <c r="J46" s="522"/>
      <c r="K46" s="522"/>
      <c r="L46" s="522"/>
      <c r="M46" s="522"/>
      <c r="N46" s="522"/>
      <c r="O46" s="522"/>
      <c r="P46" s="522"/>
      <c r="Q46" s="522"/>
      <c r="R46" s="522"/>
      <c r="S46" s="522"/>
      <c r="T46" s="522"/>
      <c r="U46" s="522"/>
      <c r="V46" s="522"/>
      <c r="W46" s="522"/>
      <c r="X46" s="522"/>
      <c r="Y46" s="522"/>
      <c r="Z46" s="522"/>
      <c r="AA46" s="522"/>
      <c r="AB46" s="522"/>
      <c r="AC46" s="522"/>
      <c r="AD46" s="522"/>
      <c r="AE46" s="522"/>
      <c r="AF46" s="522"/>
      <c r="AG46" s="522"/>
      <c r="AH46" s="522"/>
      <c r="AI46" s="522"/>
      <c r="AJ46" s="522"/>
    </row>
    <row r="47" spans="1:36" ht="18.75" customHeight="1">
      <c r="A47" s="522">
        <v>1</v>
      </c>
      <c r="B47" s="522"/>
      <c r="C47" s="522"/>
      <c r="D47" s="522"/>
      <c r="E47" s="522"/>
      <c r="F47" s="522"/>
      <c r="G47" s="522">
        <v>10</v>
      </c>
      <c r="H47" s="522"/>
      <c r="I47" s="522"/>
      <c r="J47" s="522"/>
      <c r="K47" s="522"/>
      <c r="L47" s="522"/>
      <c r="M47" s="522">
        <v>33</v>
      </c>
      <c r="N47" s="522"/>
      <c r="O47" s="522"/>
      <c r="P47" s="522"/>
      <c r="Q47" s="522"/>
      <c r="R47" s="522"/>
      <c r="S47" s="522">
        <v>12</v>
      </c>
      <c r="T47" s="522"/>
      <c r="U47" s="522"/>
      <c r="V47" s="522"/>
      <c r="W47" s="522"/>
      <c r="X47" s="522"/>
      <c r="Y47" s="522" t="s">
        <v>778</v>
      </c>
      <c r="Z47" s="522"/>
      <c r="AA47" s="522"/>
      <c r="AB47" s="522"/>
      <c r="AC47" s="522"/>
      <c r="AD47" s="522"/>
      <c r="AE47" s="522" t="s">
        <v>778</v>
      </c>
      <c r="AF47" s="522"/>
      <c r="AG47" s="522"/>
      <c r="AH47" s="522"/>
      <c r="AI47" s="522"/>
      <c r="AJ47" s="522"/>
    </row>
    <row r="48" spans="1:36" ht="7.5" customHeight="1">
      <c r="A48" s="522"/>
      <c r="B48" s="522"/>
      <c r="C48" s="522"/>
      <c r="D48" s="522"/>
      <c r="E48" s="522"/>
      <c r="F48" s="522"/>
      <c r="G48" s="522"/>
      <c r="H48" s="522"/>
      <c r="I48" s="522"/>
      <c r="J48" s="522"/>
      <c r="K48" s="522"/>
      <c r="L48" s="522"/>
      <c r="M48" s="522"/>
      <c r="N48" s="522"/>
      <c r="O48" s="522"/>
      <c r="P48" s="522"/>
      <c r="Q48" s="522"/>
      <c r="R48" s="522"/>
      <c r="S48" s="522"/>
      <c r="T48" s="522"/>
      <c r="U48" s="522"/>
      <c r="V48" s="522"/>
      <c r="W48" s="522"/>
      <c r="X48" s="522"/>
      <c r="Y48" s="522"/>
      <c r="Z48" s="522"/>
      <c r="AA48" s="522"/>
      <c r="AB48" s="522"/>
      <c r="AC48" s="522"/>
      <c r="AD48" s="522"/>
      <c r="AE48" s="522"/>
      <c r="AF48" s="522"/>
      <c r="AG48" s="522"/>
      <c r="AH48" s="522"/>
      <c r="AI48" s="522"/>
      <c r="AJ48" s="522"/>
    </row>
    <row r="49" spans="1:36" ht="18.75" customHeight="1">
      <c r="A49" s="522">
        <v>43</v>
      </c>
      <c r="B49" s="522"/>
      <c r="C49" s="522"/>
      <c r="D49" s="522"/>
      <c r="E49" s="522"/>
      <c r="F49" s="522"/>
      <c r="G49" s="522">
        <v>155</v>
      </c>
      <c r="H49" s="522"/>
      <c r="I49" s="522"/>
      <c r="J49" s="522"/>
      <c r="K49" s="522"/>
      <c r="L49" s="522"/>
      <c r="M49" s="522">
        <v>715</v>
      </c>
      <c r="N49" s="522"/>
      <c r="O49" s="522"/>
      <c r="P49" s="522"/>
      <c r="Q49" s="522"/>
      <c r="R49" s="522"/>
      <c r="S49" s="522">
        <v>200</v>
      </c>
      <c r="T49" s="522"/>
      <c r="U49" s="522"/>
      <c r="V49" s="522"/>
      <c r="W49" s="522"/>
      <c r="X49" s="522"/>
      <c r="Y49" s="522">
        <v>202</v>
      </c>
      <c r="Z49" s="522"/>
      <c r="AA49" s="522"/>
      <c r="AB49" s="522"/>
      <c r="AC49" s="522"/>
      <c r="AD49" s="522"/>
      <c r="AE49" s="522">
        <v>916</v>
      </c>
      <c r="AF49" s="522"/>
      <c r="AG49" s="522"/>
      <c r="AH49" s="522"/>
      <c r="AI49" s="522"/>
      <c r="AJ49" s="522"/>
    </row>
    <row r="50" spans="1:36" ht="7.5" customHeight="1">
      <c r="A50" s="522"/>
      <c r="B50" s="522"/>
      <c r="C50" s="522"/>
      <c r="D50" s="522"/>
      <c r="E50" s="522"/>
      <c r="F50" s="522"/>
      <c r="G50" s="522"/>
      <c r="H50" s="522"/>
      <c r="I50" s="522"/>
      <c r="J50" s="522"/>
      <c r="K50" s="522"/>
      <c r="L50" s="522"/>
      <c r="M50" s="522"/>
      <c r="N50" s="522"/>
      <c r="O50" s="522"/>
      <c r="P50" s="522"/>
      <c r="Q50" s="522"/>
      <c r="R50" s="522"/>
      <c r="S50" s="522"/>
      <c r="T50" s="522"/>
      <c r="U50" s="522"/>
      <c r="V50" s="522"/>
      <c r="W50" s="522"/>
      <c r="X50" s="522"/>
      <c r="Y50" s="522"/>
      <c r="Z50" s="522"/>
      <c r="AA50" s="522"/>
      <c r="AB50" s="522"/>
      <c r="AC50" s="522"/>
      <c r="AD50" s="522"/>
      <c r="AE50" s="522"/>
      <c r="AF50" s="522"/>
      <c r="AG50" s="522"/>
      <c r="AH50" s="522"/>
      <c r="AI50" s="522"/>
      <c r="AJ50" s="522"/>
    </row>
    <row r="51" spans="1:36" ht="18.75" customHeight="1">
      <c r="A51" s="522" t="s">
        <v>778</v>
      </c>
      <c r="B51" s="522"/>
      <c r="C51" s="522"/>
      <c r="D51" s="522"/>
      <c r="E51" s="522"/>
      <c r="F51" s="522"/>
      <c r="G51" s="522">
        <v>1</v>
      </c>
      <c r="H51" s="522"/>
      <c r="I51" s="522"/>
      <c r="J51" s="522"/>
      <c r="K51" s="522"/>
      <c r="L51" s="522"/>
      <c r="M51" s="522">
        <v>5</v>
      </c>
      <c r="N51" s="522"/>
      <c r="O51" s="522"/>
      <c r="P51" s="522"/>
      <c r="Q51" s="522"/>
      <c r="R51" s="522"/>
      <c r="S51" s="522">
        <v>1</v>
      </c>
      <c r="T51" s="522"/>
      <c r="U51" s="522"/>
      <c r="V51" s="522"/>
      <c r="W51" s="522"/>
      <c r="X51" s="522"/>
      <c r="Y51" s="522">
        <v>5</v>
      </c>
      <c r="Z51" s="522"/>
      <c r="AA51" s="522"/>
      <c r="AB51" s="522"/>
      <c r="AC51" s="522"/>
      <c r="AD51" s="522"/>
      <c r="AE51" s="522">
        <v>26</v>
      </c>
      <c r="AF51" s="522"/>
      <c r="AG51" s="522"/>
      <c r="AH51" s="522"/>
      <c r="AI51" s="522"/>
      <c r="AJ51" s="522"/>
    </row>
    <row r="52" spans="1:36" ht="7.5" customHeight="1">
      <c r="A52" s="522"/>
      <c r="B52" s="522"/>
      <c r="C52" s="522"/>
      <c r="D52" s="522"/>
      <c r="E52" s="522"/>
      <c r="F52" s="522"/>
      <c r="G52" s="522"/>
      <c r="H52" s="522"/>
      <c r="I52" s="522"/>
      <c r="J52" s="522"/>
      <c r="K52" s="522"/>
      <c r="L52" s="522"/>
      <c r="M52" s="522"/>
      <c r="N52" s="522"/>
      <c r="O52" s="522"/>
      <c r="P52" s="522"/>
      <c r="Q52" s="522"/>
      <c r="R52" s="522"/>
      <c r="S52" s="522"/>
      <c r="T52" s="522"/>
      <c r="U52" s="522"/>
      <c r="V52" s="522"/>
      <c r="W52" s="522"/>
      <c r="X52" s="522"/>
      <c r="Y52" s="522"/>
      <c r="Z52" s="522"/>
      <c r="AA52" s="522"/>
      <c r="AB52" s="522"/>
      <c r="AC52" s="522"/>
      <c r="AD52" s="522"/>
      <c r="AE52" s="522"/>
      <c r="AF52" s="522"/>
      <c r="AG52" s="522"/>
      <c r="AH52" s="522"/>
      <c r="AI52" s="522"/>
      <c r="AJ52" s="522"/>
    </row>
    <row r="53" spans="1:36" ht="18.75" customHeight="1">
      <c r="A53" s="522" t="s">
        <v>778</v>
      </c>
      <c r="B53" s="522"/>
      <c r="C53" s="522"/>
      <c r="D53" s="522"/>
      <c r="E53" s="522"/>
      <c r="F53" s="522"/>
      <c r="G53" s="522">
        <v>1</v>
      </c>
      <c r="H53" s="522"/>
      <c r="I53" s="522"/>
      <c r="J53" s="522"/>
      <c r="K53" s="522"/>
      <c r="L53" s="522"/>
      <c r="M53" s="522">
        <v>5</v>
      </c>
      <c r="N53" s="522"/>
      <c r="O53" s="522"/>
      <c r="P53" s="522"/>
      <c r="Q53" s="522"/>
      <c r="R53" s="522"/>
      <c r="S53" s="522">
        <v>1</v>
      </c>
      <c r="T53" s="522"/>
      <c r="U53" s="522"/>
      <c r="V53" s="522"/>
      <c r="W53" s="522"/>
      <c r="X53" s="522"/>
      <c r="Y53" s="522">
        <v>2</v>
      </c>
      <c r="Z53" s="522"/>
      <c r="AA53" s="522"/>
      <c r="AB53" s="522"/>
      <c r="AC53" s="522"/>
      <c r="AD53" s="522"/>
      <c r="AE53" s="522">
        <v>9</v>
      </c>
      <c r="AF53" s="522"/>
      <c r="AG53" s="522"/>
      <c r="AH53" s="522"/>
      <c r="AI53" s="522"/>
      <c r="AJ53" s="522"/>
    </row>
    <row r="54" spans="1:36" ht="7.5" customHeight="1">
      <c r="A54" s="522"/>
      <c r="B54" s="522"/>
      <c r="C54" s="522"/>
      <c r="D54" s="522"/>
      <c r="E54" s="522"/>
      <c r="F54" s="522"/>
      <c r="G54" s="522"/>
      <c r="H54" s="522"/>
      <c r="I54" s="522"/>
      <c r="J54" s="522"/>
      <c r="K54" s="522"/>
      <c r="L54" s="522"/>
      <c r="M54" s="522"/>
      <c r="N54" s="522"/>
      <c r="O54" s="522"/>
      <c r="P54" s="522"/>
      <c r="Q54" s="522"/>
      <c r="R54" s="522"/>
      <c r="S54" s="522"/>
      <c r="T54" s="522"/>
      <c r="U54" s="522"/>
      <c r="V54" s="522"/>
      <c r="W54" s="522"/>
      <c r="X54" s="522"/>
      <c r="Y54" s="522"/>
      <c r="Z54" s="522"/>
      <c r="AA54" s="522"/>
      <c r="AB54" s="522"/>
      <c r="AC54" s="522"/>
      <c r="AD54" s="522"/>
      <c r="AE54" s="522"/>
      <c r="AF54" s="522"/>
      <c r="AG54" s="522"/>
      <c r="AH54" s="522"/>
      <c r="AI54" s="522"/>
      <c r="AJ54" s="522"/>
    </row>
    <row r="55" spans="1:36" ht="18.75" customHeight="1">
      <c r="A55" s="522" t="s">
        <v>778</v>
      </c>
      <c r="B55" s="522"/>
      <c r="C55" s="522"/>
      <c r="D55" s="522"/>
      <c r="E55" s="522"/>
      <c r="F55" s="522"/>
      <c r="G55" s="522" t="s">
        <v>778</v>
      </c>
      <c r="H55" s="522"/>
      <c r="I55" s="522"/>
      <c r="J55" s="522"/>
      <c r="K55" s="522"/>
      <c r="L55" s="522"/>
      <c r="M55" s="522" t="s">
        <v>778</v>
      </c>
      <c r="N55" s="522"/>
      <c r="O55" s="522"/>
      <c r="P55" s="522"/>
      <c r="Q55" s="522"/>
      <c r="R55" s="522"/>
      <c r="S55" s="522" t="s">
        <v>778</v>
      </c>
      <c r="T55" s="522"/>
      <c r="U55" s="522"/>
      <c r="V55" s="522"/>
      <c r="W55" s="522"/>
      <c r="X55" s="522"/>
      <c r="Y55" s="522">
        <v>2</v>
      </c>
      <c r="Z55" s="522"/>
      <c r="AA55" s="522"/>
      <c r="AB55" s="522"/>
      <c r="AC55" s="522"/>
      <c r="AD55" s="522"/>
      <c r="AE55" s="522">
        <v>10</v>
      </c>
      <c r="AF55" s="522"/>
      <c r="AG55" s="522"/>
      <c r="AH55" s="522"/>
      <c r="AI55" s="522"/>
      <c r="AJ55" s="522"/>
    </row>
    <row r="56" spans="1:36" ht="7.5" customHeight="1">
      <c r="A56" s="522"/>
      <c r="B56" s="522"/>
      <c r="C56" s="522"/>
      <c r="D56" s="522"/>
      <c r="E56" s="522"/>
      <c r="F56" s="522"/>
      <c r="G56" s="522"/>
      <c r="H56" s="522"/>
      <c r="I56" s="522"/>
      <c r="J56" s="522"/>
      <c r="K56" s="522"/>
      <c r="L56" s="522"/>
      <c r="M56" s="522"/>
      <c r="N56" s="522"/>
      <c r="O56" s="522"/>
      <c r="P56" s="522"/>
      <c r="Q56" s="522"/>
      <c r="R56" s="522"/>
      <c r="S56" s="522"/>
      <c r="T56" s="522"/>
      <c r="U56" s="522"/>
      <c r="V56" s="522"/>
      <c r="W56" s="522"/>
      <c r="X56" s="522"/>
      <c r="Y56" s="522"/>
      <c r="Z56" s="522"/>
      <c r="AA56" s="522"/>
      <c r="AB56" s="522"/>
      <c r="AC56" s="522"/>
      <c r="AD56" s="522"/>
      <c r="AE56" s="522"/>
      <c r="AF56" s="522"/>
      <c r="AG56" s="522"/>
      <c r="AH56" s="522"/>
      <c r="AI56" s="522"/>
      <c r="AJ56" s="522"/>
    </row>
    <row r="57" spans="1:36" ht="18.75" customHeight="1">
      <c r="A57" s="522">
        <v>33</v>
      </c>
      <c r="B57" s="522"/>
      <c r="C57" s="522"/>
      <c r="D57" s="522"/>
      <c r="E57" s="522"/>
      <c r="F57" s="522"/>
      <c r="G57" s="522">
        <v>51</v>
      </c>
      <c r="H57" s="522"/>
      <c r="I57" s="522"/>
      <c r="J57" s="522"/>
      <c r="K57" s="522"/>
      <c r="L57" s="522"/>
      <c r="M57" s="522">
        <v>346</v>
      </c>
      <c r="N57" s="522"/>
      <c r="O57" s="522"/>
      <c r="P57" s="522"/>
      <c r="Q57" s="522"/>
      <c r="R57" s="522"/>
      <c r="S57" s="522">
        <v>94</v>
      </c>
      <c r="T57" s="522"/>
      <c r="U57" s="522"/>
      <c r="V57" s="522"/>
      <c r="W57" s="522"/>
      <c r="X57" s="522"/>
      <c r="Y57" s="522">
        <v>60</v>
      </c>
      <c r="Z57" s="522"/>
      <c r="AA57" s="522"/>
      <c r="AB57" s="522"/>
      <c r="AC57" s="522"/>
      <c r="AD57" s="522"/>
      <c r="AE57" s="522">
        <v>404</v>
      </c>
      <c r="AF57" s="522"/>
      <c r="AG57" s="522"/>
      <c r="AH57" s="522"/>
      <c r="AI57" s="522"/>
      <c r="AJ57" s="522"/>
    </row>
    <row r="58" spans="1:36" ht="7.5" customHeight="1">
      <c r="A58" s="522"/>
      <c r="B58" s="522"/>
      <c r="C58" s="522"/>
      <c r="D58" s="522"/>
      <c r="E58" s="522"/>
      <c r="F58" s="522"/>
      <c r="G58" s="522"/>
      <c r="H58" s="522"/>
      <c r="I58" s="522"/>
      <c r="J58" s="522"/>
      <c r="K58" s="522"/>
      <c r="L58" s="522"/>
      <c r="M58" s="522"/>
      <c r="N58" s="522"/>
      <c r="O58" s="522"/>
      <c r="P58" s="522"/>
      <c r="Q58" s="522"/>
      <c r="R58" s="522"/>
      <c r="S58" s="522"/>
      <c r="T58" s="522"/>
      <c r="U58" s="522"/>
      <c r="V58" s="522"/>
      <c r="W58" s="522"/>
      <c r="X58" s="522"/>
      <c r="Y58" s="522"/>
      <c r="Z58" s="522"/>
      <c r="AA58" s="522"/>
      <c r="AB58" s="522"/>
      <c r="AC58" s="522"/>
      <c r="AD58" s="522"/>
      <c r="AE58" s="522"/>
      <c r="AF58" s="522"/>
      <c r="AG58" s="522"/>
      <c r="AH58" s="522"/>
      <c r="AI58" s="522"/>
      <c r="AJ58" s="522"/>
    </row>
    <row r="59" spans="1:36" ht="18.75" customHeight="1">
      <c r="A59" s="522">
        <v>25</v>
      </c>
      <c r="B59" s="522"/>
      <c r="C59" s="522"/>
      <c r="D59" s="522"/>
      <c r="E59" s="522"/>
      <c r="F59" s="522"/>
      <c r="G59" s="522">
        <v>39</v>
      </c>
      <c r="H59" s="522"/>
      <c r="I59" s="522"/>
      <c r="J59" s="522"/>
      <c r="K59" s="522"/>
      <c r="L59" s="522"/>
      <c r="M59" s="522">
        <v>275</v>
      </c>
      <c r="N59" s="522"/>
      <c r="O59" s="522"/>
      <c r="P59" s="522"/>
      <c r="Q59" s="522"/>
      <c r="R59" s="522"/>
      <c r="S59" s="522">
        <v>74</v>
      </c>
      <c r="T59" s="522"/>
      <c r="U59" s="522"/>
      <c r="V59" s="522"/>
      <c r="W59" s="522"/>
      <c r="X59" s="522"/>
      <c r="Y59" s="522">
        <v>45</v>
      </c>
      <c r="Z59" s="522"/>
      <c r="AA59" s="522"/>
      <c r="AB59" s="522"/>
      <c r="AC59" s="522"/>
      <c r="AD59" s="522"/>
      <c r="AE59" s="522">
        <v>318</v>
      </c>
      <c r="AF59" s="522"/>
      <c r="AG59" s="522"/>
      <c r="AH59" s="522"/>
      <c r="AI59" s="522"/>
      <c r="AJ59" s="522"/>
    </row>
    <row r="60" spans="1:36" ht="7.5" customHeight="1">
      <c r="A60" s="522"/>
      <c r="B60" s="522"/>
      <c r="C60" s="522"/>
      <c r="D60" s="522"/>
      <c r="E60" s="522"/>
      <c r="F60" s="522"/>
      <c r="G60" s="522"/>
      <c r="H60" s="522"/>
      <c r="I60" s="522"/>
      <c r="J60" s="522"/>
      <c r="K60" s="522"/>
      <c r="L60" s="522"/>
      <c r="M60" s="522"/>
      <c r="N60" s="522"/>
      <c r="O60" s="522"/>
      <c r="P60" s="522"/>
      <c r="Q60" s="522"/>
      <c r="R60" s="522"/>
      <c r="S60" s="522"/>
      <c r="T60" s="522"/>
      <c r="U60" s="522"/>
      <c r="V60" s="522"/>
      <c r="W60" s="522"/>
      <c r="X60" s="522"/>
      <c r="Y60" s="522"/>
      <c r="Z60" s="522"/>
      <c r="AA60" s="522"/>
      <c r="AB60" s="522"/>
      <c r="AC60" s="522"/>
      <c r="AD60" s="522"/>
      <c r="AE60" s="522"/>
      <c r="AF60" s="522"/>
      <c r="AG60" s="522"/>
      <c r="AH60" s="522"/>
      <c r="AI60" s="522"/>
      <c r="AJ60" s="522"/>
    </row>
    <row r="61" spans="1:36" ht="18.75" customHeight="1">
      <c r="A61" s="522">
        <v>8</v>
      </c>
      <c r="B61" s="522"/>
      <c r="C61" s="522"/>
      <c r="D61" s="522"/>
      <c r="E61" s="522"/>
      <c r="F61" s="522"/>
      <c r="G61" s="522">
        <v>12</v>
      </c>
      <c r="H61" s="522"/>
      <c r="I61" s="522"/>
      <c r="J61" s="522"/>
      <c r="K61" s="522"/>
      <c r="L61" s="522"/>
      <c r="M61" s="522">
        <v>71</v>
      </c>
      <c r="N61" s="522"/>
      <c r="O61" s="522"/>
      <c r="P61" s="522"/>
      <c r="Q61" s="522"/>
      <c r="R61" s="522"/>
      <c r="S61" s="522">
        <v>20</v>
      </c>
      <c r="T61" s="522"/>
      <c r="U61" s="522"/>
      <c r="V61" s="522"/>
      <c r="W61" s="522"/>
      <c r="X61" s="522"/>
      <c r="Y61" s="522">
        <v>15</v>
      </c>
      <c r="Z61" s="522"/>
      <c r="AA61" s="522"/>
      <c r="AB61" s="522"/>
      <c r="AC61" s="522"/>
      <c r="AD61" s="522"/>
      <c r="AE61" s="522">
        <v>86</v>
      </c>
      <c r="AF61" s="522"/>
      <c r="AG61" s="522"/>
      <c r="AH61" s="522"/>
      <c r="AI61" s="522"/>
      <c r="AJ61" s="522"/>
    </row>
    <row r="62" spans="1:36" ht="7.5" customHeight="1">
      <c r="A62" s="522"/>
      <c r="B62" s="522"/>
      <c r="C62" s="522"/>
      <c r="D62" s="522"/>
      <c r="E62" s="522"/>
      <c r="F62" s="522"/>
      <c r="G62" s="522"/>
      <c r="H62" s="522"/>
      <c r="I62" s="522"/>
      <c r="J62" s="522"/>
      <c r="K62" s="522"/>
      <c r="L62" s="522"/>
      <c r="M62" s="522"/>
      <c r="N62" s="522"/>
      <c r="O62" s="522"/>
      <c r="P62" s="522"/>
      <c r="Q62" s="522"/>
      <c r="R62" s="522"/>
      <c r="S62" s="522"/>
      <c r="T62" s="522"/>
      <c r="U62" s="522"/>
      <c r="V62" s="522"/>
      <c r="W62" s="522"/>
      <c r="X62" s="522"/>
      <c r="Y62" s="522"/>
      <c r="Z62" s="522"/>
      <c r="AA62" s="522"/>
      <c r="AB62" s="522"/>
      <c r="AC62" s="522"/>
      <c r="AD62" s="522"/>
      <c r="AE62" s="522"/>
      <c r="AF62" s="522"/>
      <c r="AG62" s="522"/>
      <c r="AH62" s="522"/>
      <c r="AI62" s="522"/>
      <c r="AJ62" s="522"/>
    </row>
    <row r="63" spans="1:36" ht="18.75" customHeight="1">
      <c r="A63" s="522" t="s">
        <v>778</v>
      </c>
      <c r="B63" s="522"/>
      <c r="C63" s="522"/>
      <c r="D63" s="522"/>
      <c r="E63" s="522"/>
      <c r="F63" s="522"/>
      <c r="G63" s="522">
        <v>2</v>
      </c>
      <c r="H63" s="522"/>
      <c r="I63" s="522"/>
      <c r="J63" s="522"/>
      <c r="K63" s="522"/>
      <c r="L63" s="522"/>
      <c r="M63" s="522">
        <v>6</v>
      </c>
      <c r="N63" s="522"/>
      <c r="O63" s="522"/>
      <c r="P63" s="522"/>
      <c r="Q63" s="522"/>
      <c r="R63" s="522"/>
      <c r="S63" s="522">
        <v>4</v>
      </c>
      <c r="T63" s="522"/>
      <c r="U63" s="522"/>
      <c r="V63" s="522"/>
      <c r="W63" s="522"/>
      <c r="X63" s="522"/>
      <c r="Y63" s="522" t="s">
        <v>778</v>
      </c>
      <c r="Z63" s="522"/>
      <c r="AA63" s="522"/>
      <c r="AB63" s="522"/>
      <c r="AC63" s="522"/>
      <c r="AD63" s="522"/>
      <c r="AE63" s="522" t="s">
        <v>778</v>
      </c>
      <c r="AF63" s="522"/>
      <c r="AG63" s="522"/>
      <c r="AH63" s="522"/>
      <c r="AI63" s="522"/>
      <c r="AJ63" s="522"/>
    </row>
    <row r="64" spans="1:36" ht="7.5" customHeight="1">
      <c r="A64" s="522"/>
      <c r="B64" s="522"/>
      <c r="C64" s="522"/>
      <c r="D64" s="522"/>
      <c r="E64" s="522"/>
      <c r="F64" s="522"/>
      <c r="G64" s="522"/>
      <c r="H64" s="522"/>
      <c r="I64" s="522"/>
      <c r="J64" s="522"/>
      <c r="K64" s="522"/>
      <c r="L64" s="522"/>
      <c r="M64" s="522"/>
      <c r="N64" s="522"/>
      <c r="O64" s="522"/>
      <c r="P64" s="522"/>
      <c r="Q64" s="522"/>
      <c r="R64" s="522"/>
      <c r="S64" s="522"/>
      <c r="T64" s="522"/>
      <c r="U64" s="522"/>
      <c r="V64" s="522"/>
      <c r="W64" s="522"/>
      <c r="X64" s="522"/>
      <c r="Y64" s="522"/>
      <c r="Z64" s="522"/>
      <c r="AA64" s="522"/>
      <c r="AB64" s="522"/>
      <c r="AC64" s="522"/>
      <c r="AD64" s="522"/>
      <c r="AE64" s="522"/>
      <c r="AF64" s="522"/>
      <c r="AG64" s="522"/>
      <c r="AH64" s="522"/>
      <c r="AI64" s="522"/>
      <c r="AJ64" s="522"/>
    </row>
    <row r="65" spans="1:36" ht="18.75" customHeight="1">
      <c r="A65" s="522">
        <v>23</v>
      </c>
      <c r="B65" s="522"/>
      <c r="C65" s="522"/>
      <c r="D65" s="522"/>
      <c r="E65" s="522"/>
      <c r="F65" s="522"/>
      <c r="G65" s="522">
        <v>116</v>
      </c>
      <c r="H65" s="522"/>
      <c r="I65" s="522"/>
      <c r="J65" s="522"/>
      <c r="K65" s="522"/>
      <c r="L65" s="522"/>
      <c r="M65" s="522">
        <v>411</v>
      </c>
      <c r="N65" s="522"/>
      <c r="O65" s="522"/>
      <c r="P65" s="522"/>
      <c r="Q65" s="522"/>
      <c r="R65" s="522"/>
      <c r="S65" s="522">
        <v>152</v>
      </c>
      <c r="T65" s="522"/>
      <c r="U65" s="522"/>
      <c r="V65" s="522"/>
      <c r="W65" s="522"/>
      <c r="X65" s="522"/>
      <c r="Y65" s="522">
        <v>235</v>
      </c>
      <c r="Z65" s="522"/>
      <c r="AA65" s="522"/>
      <c r="AB65" s="522"/>
      <c r="AC65" s="522"/>
      <c r="AD65" s="522"/>
      <c r="AE65" s="522">
        <v>806</v>
      </c>
      <c r="AF65" s="522"/>
      <c r="AG65" s="522"/>
      <c r="AH65" s="522"/>
      <c r="AI65" s="522"/>
      <c r="AJ65" s="522"/>
    </row>
    <row r="66" spans="1:36" ht="7.5" customHeight="1">
      <c r="A66" s="522"/>
      <c r="B66" s="522"/>
      <c r="C66" s="522"/>
      <c r="D66" s="522"/>
      <c r="E66" s="522"/>
      <c r="F66" s="522"/>
      <c r="G66" s="522"/>
      <c r="H66" s="522"/>
      <c r="I66" s="522"/>
      <c r="J66" s="522"/>
      <c r="K66" s="522"/>
      <c r="L66" s="522"/>
      <c r="M66" s="522"/>
      <c r="N66" s="522"/>
      <c r="O66" s="522"/>
      <c r="P66" s="522"/>
      <c r="Q66" s="522"/>
      <c r="R66" s="522"/>
      <c r="S66" s="522"/>
      <c r="T66" s="522"/>
      <c r="U66" s="522"/>
      <c r="V66" s="522"/>
      <c r="W66" s="522"/>
      <c r="X66" s="522"/>
      <c r="Y66" s="522"/>
      <c r="Z66" s="522"/>
      <c r="AA66" s="522"/>
      <c r="AB66" s="522"/>
      <c r="AC66" s="522"/>
      <c r="AD66" s="522"/>
      <c r="AE66" s="522"/>
      <c r="AF66" s="522"/>
      <c r="AG66" s="522"/>
      <c r="AH66" s="522"/>
      <c r="AI66" s="522"/>
      <c r="AJ66" s="522"/>
    </row>
    <row r="67" spans="1:36" ht="18.75" customHeight="1">
      <c r="A67" s="522">
        <v>12</v>
      </c>
      <c r="B67" s="522"/>
      <c r="C67" s="522"/>
      <c r="D67" s="522"/>
      <c r="E67" s="522"/>
      <c r="F67" s="522"/>
      <c r="G67" s="522">
        <v>22</v>
      </c>
      <c r="H67" s="522"/>
      <c r="I67" s="522"/>
      <c r="J67" s="522"/>
      <c r="K67" s="522"/>
      <c r="L67" s="522"/>
      <c r="M67" s="522">
        <v>92</v>
      </c>
      <c r="N67" s="522"/>
      <c r="O67" s="522"/>
      <c r="P67" s="522"/>
      <c r="Q67" s="522"/>
      <c r="R67" s="522"/>
      <c r="S67" s="522">
        <v>33</v>
      </c>
      <c r="T67" s="522"/>
      <c r="U67" s="522"/>
      <c r="V67" s="522"/>
      <c r="W67" s="522"/>
      <c r="X67" s="522"/>
      <c r="Y67" s="522">
        <v>4</v>
      </c>
      <c r="Z67" s="522"/>
      <c r="AA67" s="522"/>
      <c r="AB67" s="522"/>
      <c r="AC67" s="522"/>
      <c r="AD67" s="522"/>
      <c r="AE67" s="522">
        <v>22</v>
      </c>
      <c r="AF67" s="522"/>
      <c r="AG67" s="522"/>
      <c r="AH67" s="522"/>
      <c r="AI67" s="522"/>
      <c r="AJ67" s="522"/>
    </row>
    <row r="68" spans="1:36" ht="7.5" customHeight="1">
      <c r="A68" s="522"/>
      <c r="B68" s="522"/>
      <c r="C68" s="522"/>
      <c r="D68" s="522"/>
      <c r="E68" s="522"/>
      <c r="F68" s="522"/>
      <c r="G68" s="522"/>
      <c r="H68" s="522"/>
      <c r="I68" s="522"/>
      <c r="J68" s="522"/>
      <c r="K68" s="522"/>
      <c r="L68" s="522"/>
      <c r="M68" s="522"/>
      <c r="N68" s="522"/>
      <c r="O68" s="522"/>
      <c r="P68" s="522"/>
      <c r="Q68" s="522"/>
      <c r="R68" s="522"/>
      <c r="S68" s="522"/>
      <c r="T68" s="522"/>
      <c r="U68" s="522"/>
      <c r="V68" s="522"/>
      <c r="W68" s="522"/>
      <c r="X68" s="522"/>
      <c r="Y68" s="522"/>
      <c r="Z68" s="522"/>
      <c r="AA68" s="522"/>
      <c r="AB68" s="522"/>
      <c r="AC68" s="522"/>
      <c r="AD68" s="522"/>
      <c r="AE68" s="522"/>
      <c r="AF68" s="522"/>
      <c r="AG68" s="522"/>
      <c r="AH68" s="522"/>
      <c r="AI68" s="522"/>
      <c r="AJ68" s="522"/>
    </row>
    <row r="69" spans="1:36" ht="18.75" customHeight="1">
      <c r="A69" s="522" t="s">
        <v>778</v>
      </c>
      <c r="B69" s="522"/>
      <c r="C69" s="522"/>
      <c r="D69" s="522"/>
      <c r="E69" s="522"/>
      <c r="F69" s="522"/>
      <c r="G69" s="522" t="s">
        <v>778</v>
      </c>
      <c r="H69" s="522"/>
      <c r="I69" s="522"/>
      <c r="J69" s="522"/>
      <c r="K69" s="522"/>
      <c r="L69" s="522"/>
      <c r="M69" s="522" t="s">
        <v>778</v>
      </c>
      <c r="N69" s="522"/>
      <c r="O69" s="522"/>
      <c r="P69" s="522"/>
      <c r="Q69" s="522"/>
      <c r="R69" s="522"/>
      <c r="S69" s="522" t="s">
        <v>778</v>
      </c>
      <c r="T69" s="522"/>
      <c r="U69" s="522"/>
      <c r="V69" s="522"/>
      <c r="W69" s="522"/>
      <c r="X69" s="522"/>
      <c r="Y69" s="522" t="s">
        <v>778</v>
      </c>
      <c r="Z69" s="522"/>
      <c r="AA69" s="522"/>
      <c r="AB69" s="522"/>
      <c r="AC69" s="522"/>
      <c r="AD69" s="522"/>
      <c r="AE69" s="522" t="s">
        <v>778</v>
      </c>
      <c r="AF69" s="522"/>
      <c r="AG69" s="522"/>
      <c r="AH69" s="522"/>
      <c r="AI69" s="522"/>
      <c r="AJ69" s="522"/>
    </row>
    <row r="70" spans="1:36" ht="7.5" customHeight="1">
      <c r="A70" s="522"/>
      <c r="B70" s="522"/>
      <c r="C70" s="522"/>
      <c r="D70" s="522"/>
      <c r="E70" s="522"/>
      <c r="F70" s="522"/>
      <c r="G70" s="522"/>
      <c r="H70" s="522"/>
      <c r="I70" s="522"/>
      <c r="J70" s="522"/>
      <c r="K70" s="522"/>
      <c r="L70" s="522"/>
      <c r="M70" s="522"/>
      <c r="N70" s="522"/>
      <c r="O70" s="522"/>
      <c r="P70" s="522"/>
      <c r="Q70" s="522"/>
      <c r="R70" s="522"/>
      <c r="S70" s="522"/>
      <c r="T70" s="522"/>
      <c r="U70" s="522"/>
      <c r="V70" s="522"/>
      <c r="W70" s="522"/>
      <c r="X70" s="522"/>
      <c r="Y70" s="522"/>
      <c r="Z70" s="522"/>
      <c r="AA70" s="522"/>
      <c r="AB70" s="522"/>
      <c r="AC70" s="522"/>
      <c r="AD70" s="522"/>
      <c r="AE70" s="522"/>
      <c r="AF70" s="522"/>
      <c r="AG70" s="522"/>
      <c r="AH70" s="522"/>
      <c r="AI70" s="522"/>
      <c r="AJ70" s="522"/>
    </row>
    <row r="71" spans="1:36" ht="18.75" customHeight="1">
      <c r="A71" s="522" t="s">
        <v>778</v>
      </c>
      <c r="B71" s="522"/>
      <c r="C71" s="522"/>
      <c r="D71" s="522"/>
      <c r="E71" s="522"/>
      <c r="F71" s="522"/>
      <c r="G71" s="522" t="s">
        <v>778</v>
      </c>
      <c r="H71" s="522"/>
      <c r="I71" s="522"/>
      <c r="J71" s="522"/>
      <c r="K71" s="522"/>
      <c r="L71" s="522"/>
      <c r="M71" s="522" t="s">
        <v>778</v>
      </c>
      <c r="N71" s="522"/>
      <c r="O71" s="522"/>
      <c r="P71" s="522"/>
      <c r="Q71" s="522"/>
      <c r="R71" s="522"/>
      <c r="S71" s="522" t="s">
        <v>778</v>
      </c>
      <c r="T71" s="522"/>
      <c r="U71" s="522"/>
      <c r="V71" s="522"/>
      <c r="W71" s="522"/>
      <c r="X71" s="522"/>
      <c r="Y71" s="522" t="s">
        <v>778</v>
      </c>
      <c r="Z71" s="522"/>
      <c r="AA71" s="522"/>
      <c r="AB71" s="522"/>
      <c r="AC71" s="522"/>
      <c r="AD71" s="522"/>
      <c r="AE71" s="522" t="s">
        <v>778</v>
      </c>
      <c r="AF71" s="522"/>
      <c r="AG71" s="522"/>
      <c r="AH71" s="522"/>
      <c r="AI71" s="522"/>
      <c r="AJ71" s="522"/>
    </row>
    <row r="72" spans="1:36" ht="7.5" customHeight="1">
      <c r="A72" s="522"/>
      <c r="B72" s="522"/>
      <c r="C72" s="522"/>
      <c r="D72" s="522"/>
      <c r="E72" s="522"/>
      <c r="F72" s="522"/>
      <c r="G72" s="522"/>
      <c r="H72" s="522"/>
      <c r="I72" s="522"/>
      <c r="J72" s="522"/>
      <c r="K72" s="522"/>
      <c r="L72" s="522"/>
      <c r="M72" s="522"/>
      <c r="N72" s="522"/>
      <c r="O72" s="522"/>
      <c r="P72" s="522"/>
      <c r="Q72" s="522"/>
      <c r="R72" s="522"/>
      <c r="S72" s="522"/>
      <c r="T72" s="522"/>
      <c r="U72" s="522"/>
      <c r="V72" s="522"/>
      <c r="W72" s="522"/>
      <c r="X72" s="522"/>
      <c r="Y72" s="522"/>
      <c r="Z72" s="522"/>
      <c r="AA72" s="522"/>
      <c r="AB72" s="522"/>
      <c r="AC72" s="522"/>
      <c r="AD72" s="522"/>
      <c r="AE72" s="522"/>
      <c r="AF72" s="522"/>
      <c r="AG72" s="522"/>
      <c r="AH72" s="522"/>
      <c r="AI72" s="522"/>
      <c r="AJ72" s="522"/>
    </row>
    <row r="73" spans="1:36" ht="18.75" customHeight="1">
      <c r="A73" s="522">
        <v>73</v>
      </c>
      <c r="B73" s="522"/>
      <c r="C73" s="522"/>
      <c r="D73" s="522"/>
      <c r="E73" s="522"/>
      <c r="F73" s="522"/>
      <c r="G73" s="522">
        <v>319</v>
      </c>
      <c r="H73" s="522"/>
      <c r="I73" s="522"/>
      <c r="J73" s="522"/>
      <c r="K73" s="522"/>
      <c r="L73" s="522"/>
      <c r="M73" s="522">
        <v>874</v>
      </c>
      <c r="N73" s="522"/>
      <c r="O73" s="522"/>
      <c r="P73" s="522"/>
      <c r="Q73" s="522"/>
      <c r="R73" s="522"/>
      <c r="S73" s="522">
        <v>508</v>
      </c>
      <c r="T73" s="522"/>
      <c r="U73" s="522"/>
      <c r="V73" s="522"/>
      <c r="W73" s="522"/>
      <c r="X73" s="522"/>
      <c r="Y73" s="522" t="s">
        <v>778</v>
      </c>
      <c r="Z73" s="522"/>
      <c r="AA73" s="522"/>
      <c r="AB73" s="522"/>
      <c r="AC73" s="522"/>
      <c r="AD73" s="522"/>
      <c r="AE73" s="522" t="s">
        <v>778</v>
      </c>
      <c r="AF73" s="522"/>
      <c r="AG73" s="522"/>
      <c r="AH73" s="522"/>
      <c r="AI73" s="522"/>
      <c r="AJ73" s="522"/>
    </row>
    <row r="74" spans="1:36" ht="7.5" customHeight="1">
      <c r="A74" s="522"/>
      <c r="B74" s="522"/>
      <c r="C74" s="522"/>
      <c r="D74" s="522"/>
      <c r="E74" s="522"/>
      <c r="F74" s="522"/>
      <c r="G74" s="522"/>
      <c r="H74" s="522"/>
      <c r="I74" s="522"/>
      <c r="J74" s="522"/>
      <c r="K74" s="522"/>
      <c r="L74" s="522"/>
      <c r="M74" s="522"/>
      <c r="N74" s="522"/>
      <c r="O74" s="522"/>
      <c r="P74" s="522"/>
      <c r="Q74" s="522"/>
      <c r="R74" s="522"/>
      <c r="S74" s="522"/>
      <c r="T74" s="522"/>
      <c r="U74" s="522"/>
      <c r="V74" s="522"/>
      <c r="W74" s="522"/>
      <c r="X74" s="522"/>
      <c r="Y74" s="522"/>
      <c r="Z74" s="522"/>
      <c r="AA74" s="522"/>
      <c r="AB74" s="522"/>
      <c r="AC74" s="522"/>
      <c r="AD74" s="522"/>
      <c r="AE74" s="522"/>
      <c r="AF74" s="522"/>
      <c r="AG74" s="522"/>
      <c r="AH74" s="522"/>
      <c r="AI74" s="522"/>
      <c r="AJ74" s="522"/>
    </row>
    <row r="75" spans="1:36" ht="18.75" customHeight="1">
      <c r="A75" s="522">
        <v>2</v>
      </c>
      <c r="B75" s="522"/>
      <c r="C75" s="522"/>
      <c r="D75" s="522"/>
      <c r="E75" s="522"/>
      <c r="F75" s="522"/>
      <c r="G75" s="522">
        <v>31</v>
      </c>
      <c r="H75" s="522"/>
      <c r="I75" s="522"/>
      <c r="J75" s="522"/>
      <c r="K75" s="522"/>
      <c r="L75" s="522"/>
      <c r="M75" s="522">
        <v>82</v>
      </c>
      <c r="N75" s="522"/>
      <c r="O75" s="522"/>
      <c r="P75" s="522"/>
      <c r="Q75" s="522"/>
      <c r="R75" s="522"/>
      <c r="S75" s="522">
        <v>47</v>
      </c>
      <c r="T75" s="522"/>
      <c r="U75" s="522"/>
      <c r="V75" s="522"/>
      <c r="W75" s="522"/>
      <c r="X75" s="522"/>
      <c r="Y75" s="522" t="s">
        <v>778</v>
      </c>
      <c r="Z75" s="522"/>
      <c r="AA75" s="522"/>
      <c r="AB75" s="522"/>
      <c r="AC75" s="522"/>
      <c r="AD75" s="522"/>
      <c r="AE75" s="522" t="s">
        <v>778</v>
      </c>
      <c r="AF75" s="522"/>
      <c r="AG75" s="522"/>
      <c r="AH75" s="522"/>
      <c r="AI75" s="522"/>
      <c r="AJ75" s="522"/>
    </row>
    <row r="76" spans="1:36" ht="7.5" customHeight="1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</row>
    <row r="77" spans="1:36" ht="13.5">
      <c r="Z77" s="179"/>
      <c r="AA77" s="179"/>
      <c r="AB77" s="179"/>
      <c r="AC77" s="179"/>
      <c r="AD77" s="179"/>
      <c r="AE77" s="179"/>
      <c r="AJ77" s="180" t="s">
        <v>816</v>
      </c>
    </row>
    <row r="78" spans="1:36" ht="13.5"/>
  </sheetData>
  <mergeCells count="424">
    <mergeCell ref="AE4:AJ5"/>
    <mergeCell ref="A7:F7"/>
    <mergeCell ref="G7:L7"/>
    <mergeCell ref="M7:R7"/>
    <mergeCell ref="S7:X7"/>
    <mergeCell ref="Y7:AD7"/>
    <mergeCell ref="AE7:AJ7"/>
    <mergeCell ref="A1:AJ1"/>
    <mergeCell ref="A3:F3"/>
    <mergeCell ref="G3:X3"/>
    <mergeCell ref="Y3:AJ3"/>
    <mergeCell ref="A4:F5"/>
    <mergeCell ref="G4:L5"/>
    <mergeCell ref="M4:R5"/>
    <mergeCell ref="S4:X5"/>
    <mergeCell ref="Y4:AD5"/>
    <mergeCell ref="A9:F9"/>
    <mergeCell ref="G9:L9"/>
    <mergeCell ref="M9:R9"/>
    <mergeCell ref="S9:X9"/>
    <mergeCell ref="Y9:AD9"/>
    <mergeCell ref="AE9:AJ9"/>
    <mergeCell ref="A8:F8"/>
    <mergeCell ref="G8:L8"/>
    <mergeCell ref="M8:R8"/>
    <mergeCell ref="S8:X8"/>
    <mergeCell ref="Y8:AD8"/>
    <mergeCell ref="AE8:AJ8"/>
    <mergeCell ref="A11:F11"/>
    <mergeCell ref="G11:L11"/>
    <mergeCell ref="M11:R11"/>
    <mergeCell ref="S11:X11"/>
    <mergeCell ref="Y11:AD11"/>
    <mergeCell ref="AE11:AJ11"/>
    <mergeCell ref="A10:F10"/>
    <mergeCell ref="G10:L10"/>
    <mergeCell ref="M10:R10"/>
    <mergeCell ref="S10:X10"/>
    <mergeCell ref="Y10:AD10"/>
    <mergeCell ref="AE10:AJ10"/>
    <mergeCell ref="A13:F13"/>
    <mergeCell ref="G13:L13"/>
    <mergeCell ref="M13:R13"/>
    <mergeCell ref="S13:X13"/>
    <mergeCell ref="Y13:AD13"/>
    <mergeCell ref="AE13:AJ13"/>
    <mergeCell ref="A12:F12"/>
    <mergeCell ref="G12:L12"/>
    <mergeCell ref="M12:R12"/>
    <mergeCell ref="S12:X12"/>
    <mergeCell ref="Y12:AD12"/>
    <mergeCell ref="AE12:AJ12"/>
    <mergeCell ref="A15:F15"/>
    <mergeCell ref="G15:L15"/>
    <mergeCell ref="M15:R15"/>
    <mergeCell ref="S15:X15"/>
    <mergeCell ref="Y15:AD15"/>
    <mergeCell ref="AE15:AJ15"/>
    <mergeCell ref="A14:F14"/>
    <mergeCell ref="G14:L14"/>
    <mergeCell ref="M14:R14"/>
    <mergeCell ref="S14:X14"/>
    <mergeCell ref="Y14:AD14"/>
    <mergeCell ref="AE14:AJ14"/>
    <mergeCell ref="A17:F17"/>
    <mergeCell ref="G17:L17"/>
    <mergeCell ref="M17:R17"/>
    <mergeCell ref="S17:X17"/>
    <mergeCell ref="Y17:AD17"/>
    <mergeCell ref="AE17:AJ17"/>
    <mergeCell ref="A16:F16"/>
    <mergeCell ref="G16:L16"/>
    <mergeCell ref="M16:R16"/>
    <mergeCell ref="S16:X16"/>
    <mergeCell ref="Y16:AD16"/>
    <mergeCell ref="AE16:AJ16"/>
    <mergeCell ref="A19:F19"/>
    <mergeCell ref="G19:L19"/>
    <mergeCell ref="M19:R19"/>
    <mergeCell ref="S19:X19"/>
    <mergeCell ref="Y19:AD19"/>
    <mergeCell ref="AE19:AJ19"/>
    <mergeCell ref="A18:F18"/>
    <mergeCell ref="G18:L18"/>
    <mergeCell ref="M18:R18"/>
    <mergeCell ref="S18:X18"/>
    <mergeCell ref="Y18:AD18"/>
    <mergeCell ref="AE18:AJ18"/>
    <mergeCell ref="A21:F21"/>
    <mergeCell ref="G21:L21"/>
    <mergeCell ref="M21:R21"/>
    <mergeCell ref="S21:X21"/>
    <mergeCell ref="Y21:AD21"/>
    <mergeCell ref="AE21:AJ21"/>
    <mergeCell ref="A20:F20"/>
    <mergeCell ref="G20:L20"/>
    <mergeCell ref="M20:R20"/>
    <mergeCell ref="S20:X20"/>
    <mergeCell ref="Y20:AD20"/>
    <mergeCell ref="AE20:AJ20"/>
    <mergeCell ref="A23:F23"/>
    <mergeCell ref="G23:L23"/>
    <mergeCell ref="M23:R23"/>
    <mergeCell ref="S23:X23"/>
    <mergeCell ref="Y23:AD23"/>
    <mergeCell ref="AE23:AJ23"/>
    <mergeCell ref="A22:F22"/>
    <mergeCell ref="G22:L22"/>
    <mergeCell ref="M22:R22"/>
    <mergeCell ref="S22:X22"/>
    <mergeCell ref="Y22:AD22"/>
    <mergeCell ref="AE22:AJ22"/>
    <mergeCell ref="A25:F25"/>
    <mergeCell ref="G25:L25"/>
    <mergeCell ref="M25:R25"/>
    <mergeCell ref="S25:X25"/>
    <mergeCell ref="Y25:AD25"/>
    <mergeCell ref="AE25:AJ25"/>
    <mergeCell ref="A24:F24"/>
    <mergeCell ref="G24:L24"/>
    <mergeCell ref="M24:R24"/>
    <mergeCell ref="S24:X24"/>
    <mergeCell ref="Y24:AD24"/>
    <mergeCell ref="AE24:AJ24"/>
    <mergeCell ref="A27:F27"/>
    <mergeCell ref="G27:L27"/>
    <mergeCell ref="M27:R27"/>
    <mergeCell ref="S27:X27"/>
    <mergeCell ref="Y27:AD27"/>
    <mergeCell ref="AE27:AJ27"/>
    <mergeCell ref="A26:F26"/>
    <mergeCell ref="G26:L26"/>
    <mergeCell ref="M26:R26"/>
    <mergeCell ref="S26:X26"/>
    <mergeCell ref="Y26:AD26"/>
    <mergeCell ref="AE26:AJ26"/>
    <mergeCell ref="A29:F29"/>
    <mergeCell ref="G29:L29"/>
    <mergeCell ref="M29:R29"/>
    <mergeCell ref="S29:X29"/>
    <mergeCell ref="Y29:AD29"/>
    <mergeCell ref="AE29:AJ29"/>
    <mergeCell ref="A28:F28"/>
    <mergeCell ref="G28:L28"/>
    <mergeCell ref="M28:R28"/>
    <mergeCell ref="S28:X28"/>
    <mergeCell ref="Y28:AD28"/>
    <mergeCell ref="AE28:AJ28"/>
    <mergeCell ref="A31:F31"/>
    <mergeCell ref="G31:L31"/>
    <mergeCell ref="M31:R31"/>
    <mergeCell ref="S31:X31"/>
    <mergeCell ref="Y31:AD31"/>
    <mergeCell ref="AE31:AJ31"/>
    <mergeCell ref="A30:F30"/>
    <mergeCell ref="G30:L30"/>
    <mergeCell ref="M30:R30"/>
    <mergeCell ref="S30:X30"/>
    <mergeCell ref="Y30:AD30"/>
    <mergeCell ref="AE30:AJ30"/>
    <mergeCell ref="A33:F33"/>
    <mergeCell ref="G33:L33"/>
    <mergeCell ref="M33:R33"/>
    <mergeCell ref="S33:X33"/>
    <mergeCell ref="Y33:AD33"/>
    <mergeCell ref="AE33:AJ33"/>
    <mergeCell ref="A32:F32"/>
    <mergeCell ref="G32:L32"/>
    <mergeCell ref="M32:R32"/>
    <mergeCell ref="S32:X32"/>
    <mergeCell ref="Y32:AD32"/>
    <mergeCell ref="AE32:AJ32"/>
    <mergeCell ref="A35:F35"/>
    <mergeCell ref="G35:L35"/>
    <mergeCell ref="M35:R35"/>
    <mergeCell ref="S35:X35"/>
    <mergeCell ref="Y35:AD35"/>
    <mergeCell ref="AE35:AJ35"/>
    <mergeCell ref="A34:F34"/>
    <mergeCell ref="G34:L34"/>
    <mergeCell ref="M34:R34"/>
    <mergeCell ref="S34:X34"/>
    <mergeCell ref="Y34:AD34"/>
    <mergeCell ref="AE34:AJ34"/>
    <mergeCell ref="A37:F37"/>
    <mergeCell ref="G37:L37"/>
    <mergeCell ref="M37:R37"/>
    <mergeCell ref="S37:X37"/>
    <mergeCell ref="Y37:AD37"/>
    <mergeCell ref="AE37:AJ37"/>
    <mergeCell ref="A36:F36"/>
    <mergeCell ref="G36:L36"/>
    <mergeCell ref="M36:R36"/>
    <mergeCell ref="S36:X36"/>
    <mergeCell ref="Y36:AD36"/>
    <mergeCell ref="AE36:AJ36"/>
    <mergeCell ref="A39:F39"/>
    <mergeCell ref="G39:L39"/>
    <mergeCell ref="M39:R39"/>
    <mergeCell ref="S39:X39"/>
    <mergeCell ref="Y39:AD39"/>
    <mergeCell ref="AE39:AJ39"/>
    <mergeCell ref="A38:F38"/>
    <mergeCell ref="G38:L38"/>
    <mergeCell ref="M38:R38"/>
    <mergeCell ref="S38:X38"/>
    <mergeCell ref="Y38:AD38"/>
    <mergeCell ref="AE38:AJ38"/>
    <mergeCell ref="A41:F41"/>
    <mergeCell ref="G41:L41"/>
    <mergeCell ref="M41:R41"/>
    <mergeCell ref="S41:X41"/>
    <mergeCell ref="Y41:AD41"/>
    <mergeCell ref="AE41:AJ41"/>
    <mergeCell ref="A40:F40"/>
    <mergeCell ref="G40:L40"/>
    <mergeCell ref="M40:R40"/>
    <mergeCell ref="S40:X40"/>
    <mergeCell ref="Y40:AD40"/>
    <mergeCell ref="AE40:AJ40"/>
    <mergeCell ref="A43:F43"/>
    <mergeCell ref="G43:L43"/>
    <mergeCell ref="M43:R43"/>
    <mergeCell ref="S43:X43"/>
    <mergeCell ref="Y43:AD43"/>
    <mergeCell ref="AE43:AJ43"/>
    <mergeCell ref="A42:F42"/>
    <mergeCell ref="G42:L42"/>
    <mergeCell ref="M42:R42"/>
    <mergeCell ref="S42:X42"/>
    <mergeCell ref="Y42:AD42"/>
    <mergeCell ref="AE42:AJ42"/>
    <mergeCell ref="A45:F45"/>
    <mergeCell ref="G45:L45"/>
    <mergeCell ref="M45:R45"/>
    <mergeCell ref="S45:X45"/>
    <mergeCell ref="Y45:AD45"/>
    <mergeCell ref="AE45:AJ45"/>
    <mergeCell ref="A44:F44"/>
    <mergeCell ref="G44:L44"/>
    <mergeCell ref="M44:R44"/>
    <mergeCell ref="S44:X44"/>
    <mergeCell ref="Y44:AD44"/>
    <mergeCell ref="AE44:AJ44"/>
    <mergeCell ref="A47:F47"/>
    <mergeCell ref="G47:L47"/>
    <mergeCell ref="M47:R47"/>
    <mergeCell ref="S47:X47"/>
    <mergeCell ref="Y47:AD47"/>
    <mergeCell ref="AE47:AJ47"/>
    <mergeCell ref="A46:F46"/>
    <mergeCell ref="G46:L46"/>
    <mergeCell ref="M46:R46"/>
    <mergeCell ref="S46:X46"/>
    <mergeCell ref="Y46:AD46"/>
    <mergeCell ref="AE46:AJ46"/>
    <mergeCell ref="A49:F49"/>
    <mergeCell ref="G49:L49"/>
    <mergeCell ref="M49:R49"/>
    <mergeCell ref="S49:X49"/>
    <mergeCell ref="Y49:AD49"/>
    <mergeCell ref="AE49:AJ49"/>
    <mergeCell ref="A48:F48"/>
    <mergeCell ref="G48:L48"/>
    <mergeCell ref="M48:R48"/>
    <mergeCell ref="S48:X48"/>
    <mergeCell ref="Y48:AD48"/>
    <mergeCell ref="AE48:AJ48"/>
    <mergeCell ref="A51:F51"/>
    <mergeCell ref="G51:L51"/>
    <mergeCell ref="M51:R51"/>
    <mergeCell ref="S51:X51"/>
    <mergeCell ref="Y51:AD51"/>
    <mergeCell ref="AE51:AJ51"/>
    <mergeCell ref="A50:F50"/>
    <mergeCell ref="G50:L50"/>
    <mergeCell ref="M50:R50"/>
    <mergeCell ref="S50:X50"/>
    <mergeCell ref="Y50:AD50"/>
    <mergeCell ref="AE50:AJ50"/>
    <mergeCell ref="A53:F53"/>
    <mergeCell ref="G53:L53"/>
    <mergeCell ref="M53:R53"/>
    <mergeCell ref="S53:X53"/>
    <mergeCell ref="Y53:AD53"/>
    <mergeCell ref="AE53:AJ53"/>
    <mergeCell ref="A52:F52"/>
    <mergeCell ref="G52:L52"/>
    <mergeCell ref="M52:R52"/>
    <mergeCell ref="S52:X52"/>
    <mergeCell ref="Y52:AD52"/>
    <mergeCell ref="AE52:AJ52"/>
    <mergeCell ref="A55:F55"/>
    <mergeCell ref="G55:L55"/>
    <mergeCell ref="M55:R55"/>
    <mergeCell ref="S55:X55"/>
    <mergeCell ref="Y55:AD55"/>
    <mergeCell ref="AE55:AJ55"/>
    <mergeCell ref="A54:F54"/>
    <mergeCell ref="G54:L54"/>
    <mergeCell ref="M54:R54"/>
    <mergeCell ref="S54:X54"/>
    <mergeCell ref="Y54:AD54"/>
    <mergeCell ref="AE54:AJ54"/>
    <mergeCell ref="A57:F57"/>
    <mergeCell ref="G57:L57"/>
    <mergeCell ref="M57:R57"/>
    <mergeCell ref="S57:X57"/>
    <mergeCell ref="Y57:AD57"/>
    <mergeCell ref="AE57:AJ57"/>
    <mergeCell ref="A56:F56"/>
    <mergeCell ref="G56:L56"/>
    <mergeCell ref="M56:R56"/>
    <mergeCell ref="S56:X56"/>
    <mergeCell ref="Y56:AD56"/>
    <mergeCell ref="AE56:AJ56"/>
    <mergeCell ref="A59:F59"/>
    <mergeCell ref="G59:L59"/>
    <mergeCell ref="M59:R59"/>
    <mergeCell ref="S59:X59"/>
    <mergeCell ref="Y59:AD59"/>
    <mergeCell ref="AE59:AJ59"/>
    <mergeCell ref="A58:F58"/>
    <mergeCell ref="G58:L58"/>
    <mergeCell ref="M58:R58"/>
    <mergeCell ref="S58:X58"/>
    <mergeCell ref="Y58:AD58"/>
    <mergeCell ref="AE58:AJ58"/>
    <mergeCell ref="A61:F61"/>
    <mergeCell ref="G61:L61"/>
    <mergeCell ref="M61:R61"/>
    <mergeCell ref="S61:X61"/>
    <mergeCell ref="Y61:AD61"/>
    <mergeCell ref="AE61:AJ61"/>
    <mergeCell ref="A60:F60"/>
    <mergeCell ref="G60:L60"/>
    <mergeCell ref="M60:R60"/>
    <mergeCell ref="S60:X60"/>
    <mergeCell ref="Y60:AD60"/>
    <mergeCell ref="AE60:AJ60"/>
    <mergeCell ref="A63:F63"/>
    <mergeCell ref="G63:L63"/>
    <mergeCell ref="M63:R63"/>
    <mergeCell ref="S63:X63"/>
    <mergeCell ref="Y63:AD63"/>
    <mergeCell ref="AE63:AJ63"/>
    <mergeCell ref="A62:F62"/>
    <mergeCell ref="G62:L62"/>
    <mergeCell ref="M62:R62"/>
    <mergeCell ref="S62:X62"/>
    <mergeCell ref="Y62:AD62"/>
    <mergeCell ref="AE62:AJ62"/>
    <mergeCell ref="A65:F65"/>
    <mergeCell ref="G65:L65"/>
    <mergeCell ref="M65:R65"/>
    <mergeCell ref="S65:X65"/>
    <mergeCell ref="Y65:AD65"/>
    <mergeCell ref="AE65:AJ65"/>
    <mergeCell ref="A64:F64"/>
    <mergeCell ref="G64:L64"/>
    <mergeCell ref="M64:R64"/>
    <mergeCell ref="S64:X64"/>
    <mergeCell ref="Y64:AD64"/>
    <mergeCell ref="AE64:AJ64"/>
    <mergeCell ref="A67:F67"/>
    <mergeCell ref="G67:L67"/>
    <mergeCell ref="M67:R67"/>
    <mergeCell ref="S67:X67"/>
    <mergeCell ref="Y67:AD67"/>
    <mergeCell ref="AE67:AJ67"/>
    <mergeCell ref="A66:F66"/>
    <mergeCell ref="G66:L66"/>
    <mergeCell ref="M66:R66"/>
    <mergeCell ref="S66:X66"/>
    <mergeCell ref="Y66:AD66"/>
    <mergeCell ref="AE66:AJ66"/>
    <mergeCell ref="A69:F69"/>
    <mergeCell ref="G69:L69"/>
    <mergeCell ref="M69:R69"/>
    <mergeCell ref="S69:X69"/>
    <mergeCell ref="Y69:AD69"/>
    <mergeCell ref="AE69:AJ69"/>
    <mergeCell ref="A68:F68"/>
    <mergeCell ref="G68:L68"/>
    <mergeCell ref="M68:R68"/>
    <mergeCell ref="S68:X68"/>
    <mergeCell ref="Y68:AD68"/>
    <mergeCell ref="AE68:AJ68"/>
    <mergeCell ref="A71:F71"/>
    <mergeCell ref="G71:L71"/>
    <mergeCell ref="M71:R71"/>
    <mergeCell ref="S71:X71"/>
    <mergeCell ref="Y71:AD71"/>
    <mergeCell ref="AE71:AJ71"/>
    <mergeCell ref="A70:F70"/>
    <mergeCell ref="G70:L70"/>
    <mergeCell ref="M70:R70"/>
    <mergeCell ref="S70:X70"/>
    <mergeCell ref="Y70:AD70"/>
    <mergeCell ref="AE70:AJ70"/>
    <mergeCell ref="A73:F73"/>
    <mergeCell ref="G73:L73"/>
    <mergeCell ref="M73:R73"/>
    <mergeCell ref="S73:X73"/>
    <mergeCell ref="Y73:AD73"/>
    <mergeCell ref="AE73:AJ73"/>
    <mergeCell ref="A72:F72"/>
    <mergeCell ref="G72:L72"/>
    <mergeCell ref="M72:R72"/>
    <mergeCell ref="S72:X72"/>
    <mergeCell ref="Y72:AD72"/>
    <mergeCell ref="AE72:AJ72"/>
    <mergeCell ref="A75:F75"/>
    <mergeCell ref="G75:L75"/>
    <mergeCell ref="M75:R75"/>
    <mergeCell ref="S75:X75"/>
    <mergeCell ref="Y75:AD75"/>
    <mergeCell ref="AE75:AJ75"/>
    <mergeCell ref="A74:F74"/>
    <mergeCell ref="G74:L74"/>
    <mergeCell ref="M74:R74"/>
    <mergeCell ref="S74:X74"/>
    <mergeCell ref="Y74:AD74"/>
    <mergeCell ref="AE74:AJ74"/>
  </mergeCells>
  <phoneticPr fontId="1"/>
  <pageMargins left="0.70866141732283472" right="0.70866141732283472" top="0.74803149606299213" bottom="0.74803149606299213" header="0.31496062992125984" footer="0.31496062992125984"/>
  <pageSetup paperSize="9" scale="76" firstPageNumber="15" orientation="portrait" r:id="rId1"/>
  <headerFooter scaleWithDoc="0">
    <oddFooter>&amp;C- 36 -</oddFooter>
    <firstFooter>&amp;C- 15 -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28698-9DA2-4393-B324-063B9DF11E48}">
  <sheetPr>
    <tabColor theme="0"/>
    <pageSetUpPr fitToPage="1"/>
  </sheetPr>
  <dimension ref="A1:AJ55"/>
  <sheetViews>
    <sheetView zoomScaleNormal="100" zoomScaleSheetLayoutView="100" workbookViewId="0">
      <selection activeCell="BB5" sqref="BB5"/>
    </sheetView>
  </sheetViews>
  <sheetFormatPr defaultColWidth="3.5" defaultRowHeight="28.5" customHeight="1"/>
  <cols>
    <col min="1" max="16384" width="3.5" style="1"/>
  </cols>
  <sheetData>
    <row r="1" spans="1:36" s="10" customFormat="1" ht="28.5" customHeight="1">
      <c r="A1" s="283" t="s">
        <v>817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</row>
    <row r="2" spans="1:36" ht="13.5"/>
    <row r="3" spans="1:36" ht="28.5" customHeight="1">
      <c r="A3" s="226" t="s">
        <v>818</v>
      </c>
      <c r="B3" s="223"/>
      <c r="C3" s="223"/>
      <c r="D3" s="223"/>
      <c r="E3" s="223"/>
      <c r="F3" s="223"/>
      <c r="G3" s="223"/>
      <c r="H3" s="223"/>
      <c r="I3" s="223"/>
      <c r="J3" s="224" t="s">
        <v>819</v>
      </c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6"/>
      <c r="AE3" s="224"/>
      <c r="AF3" s="225"/>
      <c r="AG3" s="225"/>
      <c r="AH3" s="225"/>
      <c r="AI3" s="225"/>
      <c r="AJ3" s="225"/>
    </row>
    <row r="4" spans="1:36" ht="28.5" customHeight="1">
      <c r="A4" s="226"/>
      <c r="B4" s="223"/>
      <c r="C4" s="223"/>
      <c r="D4" s="223"/>
      <c r="E4" s="223"/>
      <c r="F4" s="223"/>
      <c r="G4" s="223"/>
      <c r="H4" s="223"/>
      <c r="I4" s="223"/>
      <c r="J4" s="224" t="s">
        <v>12</v>
      </c>
      <c r="K4" s="225"/>
      <c r="L4" s="226"/>
      <c r="M4" s="224" t="s">
        <v>820</v>
      </c>
      <c r="N4" s="225"/>
      <c r="O4" s="226"/>
      <c r="P4" s="224" t="s">
        <v>821</v>
      </c>
      <c r="Q4" s="225"/>
      <c r="R4" s="226"/>
      <c r="S4" s="509" t="s">
        <v>822</v>
      </c>
      <c r="T4" s="609"/>
      <c r="U4" s="610"/>
      <c r="V4" s="509" t="s">
        <v>823</v>
      </c>
      <c r="W4" s="609"/>
      <c r="X4" s="610"/>
      <c r="Y4" s="509" t="s">
        <v>824</v>
      </c>
      <c r="Z4" s="609"/>
      <c r="AA4" s="610"/>
      <c r="AB4" s="509" t="s">
        <v>825</v>
      </c>
      <c r="AC4" s="609"/>
      <c r="AD4" s="610"/>
      <c r="AE4" s="508" t="s">
        <v>12</v>
      </c>
      <c r="AF4" s="508"/>
      <c r="AG4" s="508"/>
      <c r="AH4" s="508" t="s">
        <v>820</v>
      </c>
      <c r="AI4" s="508"/>
      <c r="AJ4" s="509"/>
    </row>
    <row r="5" spans="1:36" ht="11.25" customHeight="1">
      <c r="A5" s="18"/>
      <c r="B5" s="18"/>
      <c r="C5" s="18"/>
      <c r="D5" s="18"/>
      <c r="E5" s="18"/>
      <c r="F5" s="18"/>
      <c r="G5" s="18"/>
      <c r="H5" s="18"/>
      <c r="I5" s="37"/>
    </row>
    <row r="6" spans="1:36" ht="28.5" customHeight="1">
      <c r="B6" s="342" t="s">
        <v>577</v>
      </c>
      <c r="C6" s="342"/>
      <c r="D6" s="342"/>
      <c r="E6" s="342"/>
      <c r="F6" s="342"/>
      <c r="G6" s="342"/>
      <c r="H6" s="342"/>
      <c r="I6" s="20"/>
      <c r="J6" s="406">
        <f>SUM(J8,J15,J23,J53)</f>
        <v>38687</v>
      </c>
      <c r="K6" s="407"/>
      <c r="L6" s="407"/>
      <c r="M6" s="604">
        <f>SUM(M8,M15,M23,M53)</f>
        <v>31939</v>
      </c>
      <c r="N6" s="604"/>
      <c r="O6" s="604"/>
      <c r="P6" s="604">
        <f>SUM(P8,P15,P23,P53)</f>
        <v>1777</v>
      </c>
      <c r="Q6" s="604"/>
      <c r="R6" s="604"/>
      <c r="S6" s="604">
        <f>SUM(S8,S15,S23,S53)</f>
        <v>625</v>
      </c>
      <c r="T6" s="604"/>
      <c r="U6" s="604"/>
      <c r="V6" s="604">
        <f>SUM(V8,V15,V23,V53)</f>
        <v>2350</v>
      </c>
      <c r="W6" s="604"/>
      <c r="X6" s="604"/>
      <c r="Y6" s="604">
        <f>SUM(Y8,Y15,Y23,Y53)</f>
        <v>869</v>
      </c>
      <c r="Z6" s="604"/>
      <c r="AA6" s="604"/>
      <c r="AB6" s="604">
        <f>SUM(AB8,AB15,AB23,AB53)</f>
        <v>108</v>
      </c>
      <c r="AC6" s="604"/>
      <c r="AD6" s="604"/>
      <c r="AE6" s="604">
        <f>SUM(AE8,AE15,AE23,AE53)</f>
        <v>22462</v>
      </c>
      <c r="AF6" s="604"/>
      <c r="AG6" s="604"/>
      <c r="AH6" s="604">
        <f>SUM(AH8,AH15,AH23,AH53)</f>
        <v>17822</v>
      </c>
      <c r="AI6" s="604"/>
      <c r="AJ6" s="604"/>
    </row>
    <row r="7" spans="1:36" ht="11.25" customHeight="1">
      <c r="B7" s="181"/>
      <c r="C7" s="181"/>
      <c r="D7" s="181"/>
      <c r="E7" s="181"/>
      <c r="F7" s="181"/>
      <c r="G7" s="181"/>
      <c r="H7" s="181"/>
      <c r="I7" s="20"/>
      <c r="J7" s="133"/>
      <c r="K7" s="182"/>
      <c r="L7" s="182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</row>
    <row r="8" spans="1:36" ht="28.5" customHeight="1">
      <c r="B8" s="328" t="s">
        <v>826</v>
      </c>
      <c r="C8" s="328"/>
      <c r="D8" s="328"/>
      <c r="E8" s="328"/>
      <c r="F8" s="328"/>
      <c r="G8" s="328"/>
      <c r="H8" s="328"/>
      <c r="I8" s="20"/>
      <c r="J8" s="406">
        <f>SUM(J10,J13)</f>
        <v>463</v>
      </c>
      <c r="K8" s="407"/>
      <c r="L8" s="407"/>
      <c r="M8" s="407">
        <f>SUM(M10,M13)</f>
        <v>129</v>
      </c>
      <c r="N8" s="407"/>
      <c r="O8" s="407"/>
      <c r="P8" s="407">
        <f>SUM(P10,P13)</f>
        <v>22</v>
      </c>
      <c r="Q8" s="407"/>
      <c r="R8" s="407"/>
      <c r="S8" s="407">
        <f>SUM(S10,S13)</f>
        <v>22</v>
      </c>
      <c r="T8" s="407"/>
      <c r="U8" s="407"/>
      <c r="V8" s="407">
        <f>SUM(V10,V13)</f>
        <v>179</v>
      </c>
      <c r="W8" s="407"/>
      <c r="X8" s="407"/>
      <c r="Y8" s="407">
        <f>SUM(Y10,Y13)</f>
        <v>110</v>
      </c>
      <c r="Z8" s="407"/>
      <c r="AA8" s="407"/>
      <c r="AB8" s="407" t="s">
        <v>225</v>
      </c>
      <c r="AC8" s="407"/>
      <c r="AD8" s="407"/>
      <c r="AE8" s="407">
        <f>SUM(AE10,AE13)</f>
        <v>328</v>
      </c>
      <c r="AF8" s="407"/>
      <c r="AG8" s="407"/>
      <c r="AH8" s="407">
        <f>SUM(AH10,AH13)</f>
        <v>94</v>
      </c>
      <c r="AI8" s="407"/>
      <c r="AJ8" s="407"/>
    </row>
    <row r="9" spans="1:36" ht="11.25" customHeight="1">
      <c r="B9" s="105"/>
      <c r="C9" s="105"/>
      <c r="D9" s="105"/>
      <c r="E9" s="105"/>
      <c r="F9" s="105"/>
      <c r="G9" s="105"/>
      <c r="H9" s="105"/>
      <c r="I9" s="20"/>
      <c r="J9" s="133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</row>
    <row r="10" spans="1:36" ht="28.5" customHeight="1">
      <c r="B10" s="328" t="s">
        <v>827</v>
      </c>
      <c r="C10" s="328"/>
      <c r="D10" s="328"/>
      <c r="E10" s="328"/>
      <c r="F10" s="328"/>
      <c r="G10" s="328"/>
      <c r="H10" s="328"/>
      <c r="I10" s="20"/>
      <c r="J10" s="608">
        <v>462</v>
      </c>
      <c r="K10" s="491"/>
      <c r="L10" s="491"/>
      <c r="M10" s="604">
        <v>128</v>
      </c>
      <c r="N10" s="604"/>
      <c r="O10" s="604"/>
      <c r="P10" s="604">
        <v>22</v>
      </c>
      <c r="Q10" s="604"/>
      <c r="R10" s="604"/>
      <c r="S10" s="604">
        <v>22</v>
      </c>
      <c r="T10" s="604"/>
      <c r="U10" s="604"/>
      <c r="V10" s="604">
        <v>179</v>
      </c>
      <c r="W10" s="604"/>
      <c r="X10" s="604"/>
      <c r="Y10" s="604">
        <v>110</v>
      </c>
      <c r="Z10" s="604"/>
      <c r="AA10" s="604"/>
      <c r="AB10" s="606" t="s">
        <v>225</v>
      </c>
      <c r="AC10" s="606"/>
      <c r="AD10" s="606"/>
      <c r="AE10" s="604">
        <v>327</v>
      </c>
      <c r="AF10" s="604"/>
      <c r="AG10" s="604"/>
      <c r="AH10" s="604">
        <v>93</v>
      </c>
      <c r="AI10" s="604"/>
      <c r="AJ10" s="604"/>
    </row>
    <row r="11" spans="1:36" ht="11.25" customHeight="1">
      <c r="B11" s="105"/>
      <c r="C11" s="105"/>
      <c r="D11" s="105"/>
      <c r="E11" s="105"/>
      <c r="F11" s="105"/>
      <c r="G11" s="105"/>
      <c r="H11" s="105"/>
      <c r="I11" s="20"/>
      <c r="J11" s="184"/>
      <c r="K11" s="185"/>
      <c r="L11" s="185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6"/>
      <c r="AC11" s="186"/>
      <c r="AD11" s="186"/>
      <c r="AE11" s="183"/>
      <c r="AF11" s="183"/>
      <c r="AG11" s="183"/>
      <c r="AH11" s="183"/>
      <c r="AI11" s="183"/>
      <c r="AJ11" s="183"/>
    </row>
    <row r="12" spans="1:36" ht="28.5" customHeight="1">
      <c r="B12" s="328" t="s">
        <v>828</v>
      </c>
      <c r="C12" s="328"/>
      <c r="D12" s="328"/>
      <c r="E12" s="328"/>
      <c r="F12" s="328"/>
      <c r="G12" s="328"/>
      <c r="H12" s="328"/>
      <c r="I12" s="20"/>
      <c r="J12" s="608">
        <v>398</v>
      </c>
      <c r="K12" s="491"/>
      <c r="L12" s="491"/>
      <c r="M12" s="604">
        <v>91</v>
      </c>
      <c r="N12" s="604"/>
      <c r="O12" s="604"/>
      <c r="P12" s="606">
        <v>18</v>
      </c>
      <c r="Q12" s="606"/>
      <c r="R12" s="606"/>
      <c r="S12" s="604">
        <v>15</v>
      </c>
      <c r="T12" s="604"/>
      <c r="U12" s="604"/>
      <c r="V12" s="604">
        <v>170</v>
      </c>
      <c r="W12" s="604"/>
      <c r="X12" s="604"/>
      <c r="Y12" s="604">
        <v>103</v>
      </c>
      <c r="Z12" s="604"/>
      <c r="AA12" s="604"/>
      <c r="AB12" s="606" t="s">
        <v>225</v>
      </c>
      <c r="AC12" s="606"/>
      <c r="AD12" s="606"/>
      <c r="AE12" s="604">
        <v>274</v>
      </c>
      <c r="AF12" s="604"/>
      <c r="AG12" s="604"/>
      <c r="AH12" s="604">
        <v>63</v>
      </c>
      <c r="AI12" s="604"/>
      <c r="AJ12" s="604"/>
    </row>
    <row r="13" spans="1:36" ht="28.5" customHeight="1">
      <c r="B13" s="328" t="s">
        <v>829</v>
      </c>
      <c r="C13" s="328"/>
      <c r="D13" s="328"/>
      <c r="E13" s="328"/>
      <c r="F13" s="328"/>
      <c r="G13" s="328"/>
      <c r="H13" s="328"/>
      <c r="I13" s="20"/>
      <c r="J13" s="608">
        <v>1</v>
      </c>
      <c r="K13" s="491"/>
      <c r="L13" s="491"/>
      <c r="M13" s="606">
        <v>1</v>
      </c>
      <c r="N13" s="606"/>
      <c r="O13" s="606"/>
      <c r="P13" s="606" t="s">
        <v>225</v>
      </c>
      <c r="Q13" s="606"/>
      <c r="R13" s="606"/>
      <c r="S13" s="606" t="s">
        <v>225</v>
      </c>
      <c r="T13" s="606"/>
      <c r="U13" s="606"/>
      <c r="V13" s="606" t="s">
        <v>225</v>
      </c>
      <c r="W13" s="606"/>
      <c r="X13" s="606"/>
      <c r="Y13" s="606" t="s">
        <v>225</v>
      </c>
      <c r="Z13" s="606"/>
      <c r="AA13" s="606"/>
      <c r="AB13" s="606" t="s">
        <v>225</v>
      </c>
      <c r="AC13" s="606"/>
      <c r="AD13" s="606"/>
      <c r="AE13" s="606">
        <v>1</v>
      </c>
      <c r="AF13" s="606"/>
      <c r="AG13" s="606"/>
      <c r="AH13" s="606">
        <v>1</v>
      </c>
      <c r="AI13" s="606"/>
      <c r="AJ13" s="606"/>
    </row>
    <row r="14" spans="1:36" ht="11.25" customHeight="1">
      <c r="B14" s="328"/>
      <c r="C14" s="328"/>
      <c r="D14" s="328"/>
      <c r="E14" s="328"/>
      <c r="F14" s="328"/>
      <c r="G14" s="328"/>
      <c r="H14" s="328"/>
      <c r="I14" s="20"/>
      <c r="J14" s="406"/>
      <c r="K14" s="407"/>
      <c r="L14" s="407"/>
      <c r="M14" s="407"/>
      <c r="N14" s="407"/>
      <c r="O14" s="407"/>
      <c r="P14" s="407"/>
      <c r="Q14" s="407"/>
      <c r="R14" s="407"/>
      <c r="S14" s="407"/>
      <c r="T14" s="407"/>
      <c r="U14" s="407"/>
      <c r="V14" s="407"/>
      <c r="W14" s="407"/>
      <c r="X14" s="407"/>
      <c r="Y14" s="407"/>
      <c r="Z14" s="407"/>
      <c r="AA14" s="407"/>
      <c r="AB14" s="407"/>
      <c r="AC14" s="407"/>
      <c r="AD14" s="407"/>
      <c r="AE14" s="407"/>
      <c r="AF14" s="407"/>
      <c r="AG14" s="407"/>
      <c r="AH14" s="407"/>
      <c r="AI14" s="407"/>
      <c r="AJ14" s="407"/>
    </row>
    <row r="15" spans="1:36" ht="28.5" customHeight="1">
      <c r="B15" s="328" t="s">
        <v>830</v>
      </c>
      <c r="C15" s="328"/>
      <c r="D15" s="328"/>
      <c r="E15" s="328"/>
      <c r="F15" s="328"/>
      <c r="G15" s="328"/>
      <c r="H15" s="328"/>
      <c r="I15" s="20"/>
      <c r="J15" s="406">
        <f>SUM(J17:J21)</f>
        <v>10183</v>
      </c>
      <c r="K15" s="407"/>
      <c r="L15" s="407"/>
      <c r="M15" s="407">
        <f>SUM(M17:M21)</f>
        <v>8264</v>
      </c>
      <c r="N15" s="407"/>
      <c r="O15" s="407"/>
      <c r="P15" s="407">
        <f>SUM(P17:P21)</f>
        <v>722</v>
      </c>
      <c r="Q15" s="407"/>
      <c r="R15" s="407"/>
      <c r="S15" s="407">
        <f>SUM(S17:S21)</f>
        <v>177</v>
      </c>
      <c r="T15" s="407"/>
      <c r="U15" s="407"/>
      <c r="V15" s="407">
        <f>SUM(V17:V21)</f>
        <v>678</v>
      </c>
      <c r="W15" s="407"/>
      <c r="X15" s="407"/>
      <c r="Y15" s="407">
        <f>SUM(Y17:Y21)</f>
        <v>197</v>
      </c>
      <c r="Z15" s="407"/>
      <c r="AA15" s="407"/>
      <c r="AB15" s="407">
        <f>SUM(AB17:AB21)</f>
        <v>97</v>
      </c>
      <c r="AC15" s="407"/>
      <c r="AD15" s="407"/>
      <c r="AE15" s="407">
        <f>SUM(AE17:AE21)</f>
        <v>7694</v>
      </c>
      <c r="AF15" s="407"/>
      <c r="AG15" s="407"/>
      <c r="AH15" s="407">
        <f>SUM(AH17:AH21)</f>
        <v>6168</v>
      </c>
      <c r="AI15" s="407"/>
      <c r="AJ15" s="407"/>
    </row>
    <row r="16" spans="1:36" ht="11.25" customHeight="1">
      <c r="B16" s="105"/>
      <c r="C16" s="105"/>
      <c r="D16" s="105"/>
      <c r="E16" s="105"/>
      <c r="F16" s="105"/>
      <c r="G16" s="105"/>
      <c r="H16" s="105"/>
      <c r="I16" s="20"/>
      <c r="J16" s="133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</row>
    <row r="17" spans="2:36" ht="28.5" customHeight="1">
      <c r="B17" s="607" t="s">
        <v>831</v>
      </c>
      <c r="C17" s="607"/>
      <c r="D17" s="607"/>
      <c r="E17" s="607"/>
      <c r="F17" s="607"/>
      <c r="G17" s="607"/>
      <c r="H17" s="607"/>
      <c r="I17" s="20"/>
      <c r="J17" s="605">
        <v>25</v>
      </c>
      <c r="K17" s="604"/>
      <c r="L17" s="604"/>
      <c r="M17" s="604">
        <v>20</v>
      </c>
      <c r="N17" s="604"/>
      <c r="O17" s="604"/>
      <c r="P17" s="604">
        <v>4</v>
      </c>
      <c r="Q17" s="604"/>
      <c r="R17" s="604"/>
      <c r="S17" s="606" t="s">
        <v>778</v>
      </c>
      <c r="T17" s="606"/>
      <c r="U17" s="606"/>
      <c r="V17" s="606">
        <v>1</v>
      </c>
      <c r="W17" s="606"/>
      <c r="X17" s="606"/>
      <c r="Y17" s="606" t="s">
        <v>778</v>
      </c>
      <c r="Z17" s="606"/>
      <c r="AA17" s="606"/>
      <c r="AB17" s="606" t="s">
        <v>778</v>
      </c>
      <c r="AC17" s="606"/>
      <c r="AD17" s="606"/>
      <c r="AE17" s="604">
        <v>22</v>
      </c>
      <c r="AF17" s="604"/>
      <c r="AG17" s="604"/>
      <c r="AH17" s="604">
        <v>19</v>
      </c>
      <c r="AI17" s="604"/>
      <c r="AJ17" s="604"/>
    </row>
    <row r="18" spans="2:36" ht="11.25" customHeight="1">
      <c r="B18" s="140"/>
      <c r="C18" s="140"/>
      <c r="D18" s="140"/>
      <c r="E18" s="140"/>
      <c r="F18" s="140"/>
      <c r="G18" s="140"/>
      <c r="H18" s="140"/>
      <c r="I18" s="20"/>
      <c r="J18" s="187"/>
      <c r="K18" s="183"/>
      <c r="L18" s="183"/>
      <c r="M18" s="183"/>
      <c r="N18" s="183"/>
      <c r="O18" s="183"/>
      <c r="P18" s="183"/>
      <c r="Q18" s="183"/>
      <c r="R18" s="183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3"/>
      <c r="AF18" s="183"/>
      <c r="AG18" s="183"/>
      <c r="AH18" s="183"/>
      <c r="AI18" s="183"/>
      <c r="AJ18" s="183"/>
    </row>
    <row r="19" spans="2:36" ht="28.5" customHeight="1">
      <c r="B19" s="328" t="s">
        <v>832</v>
      </c>
      <c r="C19" s="328"/>
      <c r="D19" s="328"/>
      <c r="E19" s="328"/>
      <c r="F19" s="328"/>
      <c r="G19" s="328"/>
      <c r="H19" s="328"/>
      <c r="I19" s="20"/>
      <c r="J19" s="605">
        <v>2603</v>
      </c>
      <c r="K19" s="604"/>
      <c r="L19" s="604"/>
      <c r="M19" s="604">
        <v>1505</v>
      </c>
      <c r="N19" s="604"/>
      <c r="O19" s="604"/>
      <c r="P19" s="604">
        <v>355</v>
      </c>
      <c r="Q19" s="604"/>
      <c r="R19" s="604"/>
      <c r="S19" s="604">
        <v>127</v>
      </c>
      <c r="T19" s="604"/>
      <c r="U19" s="604"/>
      <c r="V19" s="604">
        <v>489</v>
      </c>
      <c r="W19" s="604"/>
      <c r="X19" s="604"/>
      <c r="Y19" s="604">
        <v>113</v>
      </c>
      <c r="Z19" s="604"/>
      <c r="AA19" s="604"/>
      <c r="AB19" s="606" t="s">
        <v>778</v>
      </c>
      <c r="AC19" s="606"/>
      <c r="AD19" s="606"/>
      <c r="AE19" s="604">
        <v>2243</v>
      </c>
      <c r="AF19" s="604"/>
      <c r="AG19" s="604"/>
      <c r="AH19" s="604">
        <v>1268</v>
      </c>
      <c r="AI19" s="604"/>
      <c r="AJ19" s="604"/>
    </row>
    <row r="20" spans="2:36" ht="11.25" customHeight="1">
      <c r="B20" s="105"/>
      <c r="C20" s="105"/>
      <c r="D20" s="105"/>
      <c r="E20" s="105"/>
      <c r="F20" s="105"/>
      <c r="G20" s="105"/>
      <c r="H20" s="105"/>
      <c r="I20" s="20"/>
      <c r="J20" s="187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6"/>
      <c r="AC20" s="186"/>
      <c r="AD20" s="186"/>
      <c r="AE20" s="183"/>
      <c r="AF20" s="183"/>
      <c r="AG20" s="183"/>
      <c r="AH20" s="183"/>
      <c r="AI20" s="183"/>
      <c r="AJ20" s="183"/>
    </row>
    <row r="21" spans="2:36" ht="28.5" customHeight="1">
      <c r="B21" s="328" t="s">
        <v>833</v>
      </c>
      <c r="C21" s="328"/>
      <c r="D21" s="328"/>
      <c r="E21" s="328"/>
      <c r="F21" s="328"/>
      <c r="G21" s="328"/>
      <c r="H21" s="328"/>
      <c r="I21" s="20"/>
      <c r="J21" s="605">
        <v>7555</v>
      </c>
      <c r="K21" s="604"/>
      <c r="L21" s="604"/>
      <c r="M21" s="604">
        <v>6739</v>
      </c>
      <c r="N21" s="604"/>
      <c r="O21" s="604"/>
      <c r="P21" s="604">
        <v>363</v>
      </c>
      <c r="Q21" s="604"/>
      <c r="R21" s="604"/>
      <c r="S21" s="604">
        <v>50</v>
      </c>
      <c r="T21" s="604"/>
      <c r="U21" s="604"/>
      <c r="V21" s="604">
        <v>188</v>
      </c>
      <c r="W21" s="604"/>
      <c r="X21" s="604"/>
      <c r="Y21" s="604">
        <v>84</v>
      </c>
      <c r="Z21" s="604"/>
      <c r="AA21" s="604"/>
      <c r="AB21" s="604">
        <v>97</v>
      </c>
      <c r="AC21" s="604"/>
      <c r="AD21" s="604"/>
      <c r="AE21" s="604">
        <v>5429</v>
      </c>
      <c r="AF21" s="604"/>
      <c r="AG21" s="604"/>
      <c r="AH21" s="604">
        <v>4881</v>
      </c>
      <c r="AI21" s="604"/>
      <c r="AJ21" s="604"/>
    </row>
    <row r="22" spans="2:36" ht="11.25" customHeight="1">
      <c r="B22" s="328"/>
      <c r="C22" s="328"/>
      <c r="D22" s="328"/>
      <c r="E22" s="328"/>
      <c r="F22" s="328"/>
      <c r="G22" s="328"/>
      <c r="H22" s="328"/>
      <c r="I22" s="20"/>
      <c r="J22" s="406"/>
      <c r="K22" s="407"/>
      <c r="L22" s="407"/>
      <c r="M22" s="407"/>
      <c r="N22" s="407"/>
      <c r="O22" s="407"/>
      <c r="P22" s="407"/>
      <c r="Q22" s="407"/>
      <c r="R22" s="407"/>
      <c r="S22" s="407"/>
      <c r="T22" s="407"/>
      <c r="U22" s="407"/>
      <c r="V22" s="407"/>
      <c r="W22" s="407"/>
      <c r="X22" s="407"/>
      <c r="Y22" s="407"/>
      <c r="Z22" s="407"/>
      <c r="AA22" s="407"/>
      <c r="AB22" s="407"/>
      <c r="AC22" s="407"/>
      <c r="AD22" s="407"/>
      <c r="AE22" s="407"/>
      <c r="AF22" s="407"/>
      <c r="AG22" s="407"/>
      <c r="AH22" s="407"/>
      <c r="AI22" s="407"/>
      <c r="AJ22" s="407"/>
    </row>
    <row r="23" spans="2:36" ht="28.5" customHeight="1">
      <c r="B23" s="328" t="s">
        <v>834</v>
      </c>
      <c r="C23" s="328"/>
      <c r="D23" s="328"/>
      <c r="E23" s="328"/>
      <c r="F23" s="328"/>
      <c r="G23" s="328"/>
      <c r="H23" s="328"/>
      <c r="I23" s="20"/>
      <c r="J23" s="406">
        <f>SUM(J25:J51)</f>
        <v>26511</v>
      </c>
      <c r="K23" s="407"/>
      <c r="L23" s="407"/>
      <c r="M23" s="407">
        <f>SUM(M25:M51)</f>
        <v>23017</v>
      </c>
      <c r="N23" s="407"/>
      <c r="O23" s="407"/>
      <c r="P23" s="407">
        <f>SUM(P25:P51)</f>
        <v>1019</v>
      </c>
      <c r="Q23" s="407"/>
      <c r="R23" s="407"/>
      <c r="S23" s="407">
        <f>SUM(S25:S51)</f>
        <v>418</v>
      </c>
      <c r="T23" s="407"/>
      <c r="U23" s="407"/>
      <c r="V23" s="407">
        <f>SUM(V25:V51)</f>
        <v>1403</v>
      </c>
      <c r="W23" s="407"/>
      <c r="X23" s="407"/>
      <c r="Y23" s="407">
        <f>SUM(Y25:Y51)</f>
        <v>535</v>
      </c>
      <c r="Z23" s="407"/>
      <c r="AA23" s="407"/>
      <c r="AB23" s="407">
        <f>SUM(AB25:AB51)</f>
        <v>11</v>
      </c>
      <c r="AC23" s="407"/>
      <c r="AD23" s="407"/>
      <c r="AE23" s="407">
        <f>SUM(AE25:AE51)</f>
        <v>13469</v>
      </c>
      <c r="AF23" s="407"/>
      <c r="AG23" s="407"/>
      <c r="AH23" s="407">
        <f>SUM(AH25:AH51)</f>
        <v>11281</v>
      </c>
      <c r="AI23" s="407"/>
      <c r="AJ23" s="407"/>
    </row>
    <row r="24" spans="2:36" ht="11.25" customHeight="1">
      <c r="B24" s="105"/>
      <c r="C24" s="105"/>
      <c r="D24" s="105"/>
      <c r="E24" s="105"/>
      <c r="F24" s="105"/>
      <c r="G24" s="105"/>
      <c r="H24" s="105"/>
      <c r="I24" s="20"/>
      <c r="J24" s="133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</row>
    <row r="25" spans="2:36" ht="28.5" customHeight="1">
      <c r="B25" s="607" t="s">
        <v>835</v>
      </c>
      <c r="C25" s="607"/>
      <c r="D25" s="607"/>
      <c r="E25" s="607"/>
      <c r="F25" s="607"/>
      <c r="G25" s="607"/>
      <c r="H25" s="607"/>
      <c r="I25" s="20"/>
      <c r="J25" s="605">
        <v>158</v>
      </c>
      <c r="K25" s="604"/>
      <c r="L25" s="604"/>
      <c r="M25" s="604">
        <v>153</v>
      </c>
      <c r="N25" s="604"/>
      <c r="O25" s="604"/>
      <c r="P25" s="604">
        <v>4</v>
      </c>
      <c r="Q25" s="604"/>
      <c r="R25" s="604"/>
      <c r="S25" s="606" t="s">
        <v>778</v>
      </c>
      <c r="T25" s="606"/>
      <c r="U25" s="606"/>
      <c r="V25" s="606" t="s">
        <v>778</v>
      </c>
      <c r="W25" s="606"/>
      <c r="X25" s="606"/>
      <c r="Y25" s="606" t="s">
        <v>778</v>
      </c>
      <c r="Z25" s="606"/>
      <c r="AA25" s="606"/>
      <c r="AB25" s="606" t="s">
        <v>778</v>
      </c>
      <c r="AC25" s="606"/>
      <c r="AD25" s="606"/>
      <c r="AE25" s="604">
        <v>140</v>
      </c>
      <c r="AF25" s="604"/>
      <c r="AG25" s="604"/>
      <c r="AH25" s="604">
        <v>137</v>
      </c>
      <c r="AI25" s="604"/>
      <c r="AJ25" s="604"/>
    </row>
    <row r="26" spans="2:36" ht="11.25" customHeight="1">
      <c r="B26" s="140"/>
      <c r="C26" s="140"/>
      <c r="D26" s="140"/>
      <c r="E26" s="140"/>
      <c r="F26" s="140"/>
      <c r="G26" s="140"/>
      <c r="H26" s="140"/>
      <c r="I26" s="20"/>
      <c r="J26" s="187"/>
      <c r="K26" s="183"/>
      <c r="L26" s="183"/>
      <c r="M26" s="183"/>
      <c r="N26" s="183"/>
      <c r="O26" s="183"/>
      <c r="P26" s="183"/>
      <c r="Q26" s="183"/>
      <c r="R26" s="183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3"/>
      <c r="AF26" s="183"/>
      <c r="AG26" s="183"/>
      <c r="AH26" s="183"/>
      <c r="AI26" s="183"/>
      <c r="AJ26" s="183"/>
    </row>
    <row r="27" spans="2:36" ht="28.5" customHeight="1">
      <c r="B27" s="607" t="s">
        <v>836</v>
      </c>
      <c r="C27" s="607"/>
      <c r="D27" s="607"/>
      <c r="E27" s="607"/>
      <c r="F27" s="607"/>
      <c r="G27" s="607"/>
      <c r="H27" s="607"/>
      <c r="I27" s="20"/>
      <c r="J27" s="605">
        <v>989</v>
      </c>
      <c r="K27" s="604"/>
      <c r="L27" s="604"/>
      <c r="M27" s="604">
        <v>814</v>
      </c>
      <c r="N27" s="604"/>
      <c r="O27" s="604"/>
      <c r="P27" s="604">
        <v>100</v>
      </c>
      <c r="Q27" s="604"/>
      <c r="R27" s="604"/>
      <c r="S27" s="604">
        <v>2</v>
      </c>
      <c r="T27" s="604"/>
      <c r="U27" s="604"/>
      <c r="V27" s="604">
        <v>65</v>
      </c>
      <c r="W27" s="604"/>
      <c r="X27" s="604"/>
      <c r="Y27" s="604">
        <v>6</v>
      </c>
      <c r="Z27" s="604"/>
      <c r="AA27" s="604"/>
      <c r="AB27" s="606" t="s">
        <v>778</v>
      </c>
      <c r="AC27" s="606"/>
      <c r="AD27" s="606"/>
      <c r="AE27" s="604">
        <v>752</v>
      </c>
      <c r="AF27" s="604"/>
      <c r="AG27" s="604"/>
      <c r="AH27" s="604">
        <v>609</v>
      </c>
      <c r="AI27" s="604"/>
      <c r="AJ27" s="604"/>
    </row>
    <row r="28" spans="2:36" ht="11.25" customHeight="1">
      <c r="B28" s="140"/>
      <c r="C28" s="140"/>
      <c r="D28" s="140"/>
      <c r="E28" s="140"/>
      <c r="F28" s="140"/>
      <c r="G28" s="140"/>
      <c r="H28" s="140"/>
      <c r="I28" s="20"/>
      <c r="J28" s="187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6"/>
      <c r="AC28" s="186"/>
      <c r="AD28" s="186"/>
      <c r="AE28" s="183"/>
      <c r="AF28" s="183"/>
      <c r="AG28" s="183"/>
      <c r="AH28" s="183"/>
      <c r="AI28" s="183"/>
      <c r="AJ28" s="183"/>
    </row>
    <row r="29" spans="2:36" ht="28.5" customHeight="1">
      <c r="B29" s="607" t="s">
        <v>837</v>
      </c>
      <c r="C29" s="607"/>
      <c r="D29" s="607"/>
      <c r="E29" s="607"/>
      <c r="F29" s="607"/>
      <c r="G29" s="607"/>
      <c r="H29" s="607"/>
      <c r="I29" s="20"/>
      <c r="J29" s="605">
        <v>2308</v>
      </c>
      <c r="K29" s="604"/>
      <c r="L29" s="604"/>
      <c r="M29" s="604">
        <v>2187</v>
      </c>
      <c r="N29" s="604"/>
      <c r="O29" s="604"/>
      <c r="P29" s="604">
        <v>46</v>
      </c>
      <c r="Q29" s="604"/>
      <c r="R29" s="604"/>
      <c r="S29" s="604">
        <v>7</v>
      </c>
      <c r="T29" s="604"/>
      <c r="U29" s="604"/>
      <c r="V29" s="604">
        <v>51</v>
      </c>
      <c r="W29" s="604"/>
      <c r="X29" s="604"/>
      <c r="Y29" s="604">
        <v>6</v>
      </c>
      <c r="Z29" s="604"/>
      <c r="AA29" s="604"/>
      <c r="AB29" s="606" t="s">
        <v>778</v>
      </c>
      <c r="AC29" s="606"/>
      <c r="AD29" s="606"/>
      <c r="AE29" s="604">
        <v>1944</v>
      </c>
      <c r="AF29" s="604"/>
      <c r="AG29" s="604"/>
      <c r="AH29" s="604">
        <v>1844</v>
      </c>
      <c r="AI29" s="604"/>
      <c r="AJ29" s="604"/>
    </row>
    <row r="30" spans="2:36" ht="11.25" customHeight="1">
      <c r="B30" s="140"/>
      <c r="C30" s="140"/>
      <c r="D30" s="140"/>
      <c r="E30" s="140"/>
      <c r="F30" s="140"/>
      <c r="G30" s="140"/>
      <c r="H30" s="140"/>
      <c r="I30" s="20"/>
      <c r="J30" s="187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6"/>
      <c r="AC30" s="186"/>
      <c r="AD30" s="186"/>
      <c r="AE30" s="183"/>
      <c r="AF30" s="183"/>
      <c r="AG30" s="183"/>
      <c r="AH30" s="183"/>
      <c r="AI30" s="183"/>
      <c r="AJ30" s="183"/>
    </row>
    <row r="31" spans="2:36" ht="28.5" customHeight="1">
      <c r="B31" s="607" t="s">
        <v>838</v>
      </c>
      <c r="C31" s="607"/>
      <c r="D31" s="607"/>
      <c r="E31" s="607"/>
      <c r="F31" s="607"/>
      <c r="G31" s="607"/>
      <c r="H31" s="607"/>
      <c r="I31" s="20"/>
      <c r="J31" s="605">
        <v>5667</v>
      </c>
      <c r="K31" s="604"/>
      <c r="L31" s="604"/>
      <c r="M31" s="604">
        <v>4801</v>
      </c>
      <c r="N31" s="604"/>
      <c r="O31" s="604"/>
      <c r="P31" s="604">
        <v>305</v>
      </c>
      <c r="Q31" s="604"/>
      <c r="R31" s="604"/>
      <c r="S31" s="604">
        <v>101</v>
      </c>
      <c r="T31" s="604"/>
      <c r="U31" s="604"/>
      <c r="V31" s="604">
        <v>262</v>
      </c>
      <c r="W31" s="604"/>
      <c r="X31" s="604"/>
      <c r="Y31" s="604">
        <v>174</v>
      </c>
      <c r="Z31" s="604"/>
      <c r="AA31" s="604"/>
      <c r="AB31" s="606" t="s">
        <v>778</v>
      </c>
      <c r="AC31" s="606"/>
      <c r="AD31" s="606"/>
      <c r="AE31" s="604">
        <v>2593</v>
      </c>
      <c r="AF31" s="604"/>
      <c r="AG31" s="604"/>
      <c r="AH31" s="604">
        <v>2043</v>
      </c>
      <c r="AI31" s="604"/>
      <c r="AJ31" s="604"/>
    </row>
    <row r="32" spans="2:36" ht="11.25" customHeight="1">
      <c r="B32" s="140"/>
      <c r="C32" s="140"/>
      <c r="D32" s="140"/>
      <c r="E32" s="140"/>
      <c r="F32" s="140"/>
      <c r="G32" s="140"/>
      <c r="H32" s="140"/>
      <c r="I32" s="20"/>
      <c r="J32" s="187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6"/>
      <c r="AC32" s="186"/>
      <c r="AD32" s="186"/>
      <c r="AE32" s="183"/>
      <c r="AF32" s="183"/>
      <c r="AG32" s="183"/>
      <c r="AH32" s="183"/>
      <c r="AI32" s="183"/>
      <c r="AJ32" s="183"/>
    </row>
    <row r="33" spans="2:36" ht="28.5" customHeight="1">
      <c r="B33" s="607" t="s">
        <v>839</v>
      </c>
      <c r="C33" s="607"/>
      <c r="D33" s="607"/>
      <c r="E33" s="607"/>
      <c r="F33" s="607"/>
      <c r="G33" s="607"/>
      <c r="H33" s="607"/>
      <c r="I33" s="20"/>
      <c r="J33" s="605">
        <v>779</v>
      </c>
      <c r="K33" s="604"/>
      <c r="L33" s="604"/>
      <c r="M33" s="604">
        <v>741</v>
      </c>
      <c r="N33" s="604"/>
      <c r="O33" s="604"/>
      <c r="P33" s="604">
        <v>17</v>
      </c>
      <c r="Q33" s="604"/>
      <c r="R33" s="604"/>
      <c r="S33" s="604">
        <v>2</v>
      </c>
      <c r="T33" s="604"/>
      <c r="U33" s="604"/>
      <c r="V33" s="604">
        <v>16</v>
      </c>
      <c r="W33" s="604"/>
      <c r="X33" s="604"/>
      <c r="Y33" s="604">
        <v>1</v>
      </c>
      <c r="Z33" s="604"/>
      <c r="AA33" s="604"/>
      <c r="AB33" s="606" t="s">
        <v>778</v>
      </c>
      <c r="AC33" s="606"/>
      <c r="AD33" s="606"/>
      <c r="AE33" s="604">
        <v>347</v>
      </c>
      <c r="AF33" s="604"/>
      <c r="AG33" s="604"/>
      <c r="AH33" s="604">
        <v>321</v>
      </c>
      <c r="AI33" s="604"/>
      <c r="AJ33" s="604"/>
    </row>
    <row r="34" spans="2:36" ht="11.25" customHeight="1">
      <c r="B34" s="140"/>
      <c r="C34" s="140"/>
      <c r="D34" s="140"/>
      <c r="E34" s="140"/>
      <c r="F34" s="140"/>
      <c r="G34" s="140"/>
      <c r="H34" s="140"/>
      <c r="I34" s="20"/>
      <c r="J34" s="187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6"/>
      <c r="AC34" s="186"/>
      <c r="AD34" s="186"/>
      <c r="AE34" s="183"/>
      <c r="AF34" s="183"/>
      <c r="AG34" s="183"/>
      <c r="AH34" s="183"/>
      <c r="AI34" s="183"/>
      <c r="AJ34" s="183"/>
    </row>
    <row r="35" spans="2:36" ht="28.5" customHeight="1">
      <c r="B35" s="607" t="s">
        <v>840</v>
      </c>
      <c r="C35" s="607"/>
      <c r="D35" s="607"/>
      <c r="E35" s="607"/>
      <c r="F35" s="607"/>
      <c r="G35" s="607"/>
      <c r="H35" s="607"/>
      <c r="I35" s="20"/>
      <c r="J35" s="605">
        <v>760</v>
      </c>
      <c r="K35" s="604"/>
      <c r="L35" s="604"/>
      <c r="M35" s="604">
        <v>544</v>
      </c>
      <c r="N35" s="604"/>
      <c r="O35" s="604"/>
      <c r="P35" s="604">
        <v>102</v>
      </c>
      <c r="Q35" s="604"/>
      <c r="R35" s="604"/>
      <c r="S35" s="604">
        <v>14</v>
      </c>
      <c r="T35" s="604"/>
      <c r="U35" s="604"/>
      <c r="V35" s="604">
        <v>72</v>
      </c>
      <c r="W35" s="604"/>
      <c r="X35" s="604"/>
      <c r="Y35" s="604">
        <v>27</v>
      </c>
      <c r="Z35" s="604"/>
      <c r="AA35" s="604"/>
      <c r="AB35" s="606" t="s">
        <v>778</v>
      </c>
      <c r="AC35" s="606"/>
      <c r="AD35" s="606"/>
      <c r="AE35" s="604">
        <v>521</v>
      </c>
      <c r="AF35" s="604"/>
      <c r="AG35" s="604"/>
      <c r="AH35" s="604">
        <v>380</v>
      </c>
      <c r="AI35" s="604"/>
      <c r="AJ35" s="604"/>
    </row>
    <row r="36" spans="2:36" ht="11.25" customHeight="1">
      <c r="B36" s="140"/>
      <c r="C36" s="140"/>
      <c r="D36" s="140"/>
      <c r="E36" s="140"/>
      <c r="F36" s="140"/>
      <c r="G36" s="140"/>
      <c r="H36" s="140"/>
      <c r="I36" s="20"/>
      <c r="J36" s="187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6"/>
      <c r="AC36" s="186"/>
      <c r="AD36" s="186"/>
      <c r="AE36" s="183"/>
      <c r="AF36" s="183"/>
      <c r="AG36" s="183"/>
      <c r="AH36" s="183"/>
      <c r="AI36" s="183"/>
      <c r="AJ36" s="183"/>
    </row>
    <row r="37" spans="2:36" ht="28.5" customHeight="1">
      <c r="B37" s="607" t="s">
        <v>841</v>
      </c>
      <c r="C37" s="607"/>
      <c r="D37" s="607"/>
      <c r="E37" s="607"/>
      <c r="F37" s="607"/>
      <c r="G37" s="607"/>
      <c r="H37" s="607"/>
      <c r="I37" s="20"/>
      <c r="J37" s="605">
        <v>1079</v>
      </c>
      <c r="K37" s="604"/>
      <c r="L37" s="604"/>
      <c r="M37" s="604">
        <v>651</v>
      </c>
      <c r="N37" s="604"/>
      <c r="O37" s="604"/>
      <c r="P37" s="604">
        <v>103</v>
      </c>
      <c r="Q37" s="604"/>
      <c r="R37" s="604"/>
      <c r="S37" s="604">
        <v>49</v>
      </c>
      <c r="T37" s="604"/>
      <c r="U37" s="604"/>
      <c r="V37" s="604">
        <v>228</v>
      </c>
      <c r="W37" s="604"/>
      <c r="X37" s="604"/>
      <c r="Y37" s="604">
        <v>44</v>
      </c>
      <c r="Z37" s="604"/>
      <c r="AA37" s="604"/>
      <c r="AB37" s="606" t="s">
        <v>778</v>
      </c>
      <c r="AC37" s="606"/>
      <c r="AD37" s="606"/>
      <c r="AE37" s="604">
        <v>710</v>
      </c>
      <c r="AF37" s="604"/>
      <c r="AG37" s="604"/>
      <c r="AH37" s="604">
        <v>399</v>
      </c>
      <c r="AI37" s="604"/>
      <c r="AJ37" s="604"/>
    </row>
    <row r="38" spans="2:36" ht="11.25" customHeight="1">
      <c r="B38" s="140"/>
      <c r="C38" s="140"/>
      <c r="D38" s="140"/>
      <c r="E38" s="140"/>
      <c r="F38" s="140"/>
      <c r="G38" s="140"/>
      <c r="H38" s="140"/>
      <c r="I38" s="20"/>
      <c r="J38" s="187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6"/>
      <c r="AC38" s="186"/>
      <c r="AD38" s="186"/>
      <c r="AE38" s="183"/>
      <c r="AF38" s="183"/>
      <c r="AG38" s="183"/>
      <c r="AH38" s="183"/>
      <c r="AI38" s="183"/>
      <c r="AJ38" s="183"/>
    </row>
    <row r="39" spans="2:36" ht="28.5" customHeight="1">
      <c r="B39" s="607" t="s">
        <v>842</v>
      </c>
      <c r="C39" s="607"/>
      <c r="D39" s="607"/>
      <c r="E39" s="607"/>
      <c r="F39" s="607"/>
      <c r="G39" s="607"/>
      <c r="H39" s="607"/>
      <c r="I39" s="20"/>
      <c r="J39" s="605">
        <v>2205</v>
      </c>
      <c r="K39" s="604"/>
      <c r="L39" s="604"/>
      <c r="M39" s="604">
        <v>1785</v>
      </c>
      <c r="N39" s="604"/>
      <c r="O39" s="604"/>
      <c r="P39" s="604">
        <v>52</v>
      </c>
      <c r="Q39" s="604"/>
      <c r="R39" s="604"/>
      <c r="S39" s="604">
        <v>98</v>
      </c>
      <c r="T39" s="604"/>
      <c r="U39" s="604"/>
      <c r="V39" s="604">
        <v>135</v>
      </c>
      <c r="W39" s="604"/>
      <c r="X39" s="604"/>
      <c r="Y39" s="604">
        <v>123</v>
      </c>
      <c r="Z39" s="604"/>
      <c r="AA39" s="604"/>
      <c r="AB39" s="606" t="s">
        <v>778</v>
      </c>
      <c r="AC39" s="606"/>
      <c r="AD39" s="606"/>
      <c r="AE39" s="604">
        <v>855</v>
      </c>
      <c r="AF39" s="604"/>
      <c r="AG39" s="604"/>
      <c r="AH39" s="604">
        <v>638</v>
      </c>
      <c r="AI39" s="604"/>
      <c r="AJ39" s="604"/>
    </row>
    <row r="40" spans="2:36" ht="11.25" customHeight="1">
      <c r="B40" s="140"/>
      <c r="C40" s="140"/>
      <c r="D40" s="140"/>
      <c r="E40" s="140"/>
      <c r="F40" s="140"/>
      <c r="G40" s="140"/>
      <c r="H40" s="140"/>
      <c r="I40" s="20"/>
      <c r="J40" s="187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6"/>
      <c r="AC40" s="186"/>
      <c r="AD40" s="186"/>
      <c r="AE40" s="183"/>
      <c r="AF40" s="183"/>
      <c r="AG40" s="183"/>
      <c r="AH40" s="183"/>
      <c r="AI40" s="183"/>
      <c r="AJ40" s="183"/>
    </row>
    <row r="41" spans="2:36" ht="28.5" customHeight="1">
      <c r="B41" s="607" t="s">
        <v>843</v>
      </c>
      <c r="C41" s="607"/>
      <c r="D41" s="607"/>
      <c r="E41" s="607"/>
      <c r="F41" s="607"/>
      <c r="G41" s="607"/>
      <c r="H41" s="607"/>
      <c r="I41" s="20"/>
      <c r="J41" s="605">
        <v>1689</v>
      </c>
      <c r="K41" s="604"/>
      <c r="L41" s="604"/>
      <c r="M41" s="604">
        <v>1347</v>
      </c>
      <c r="N41" s="604"/>
      <c r="O41" s="604"/>
      <c r="P41" s="604">
        <v>49</v>
      </c>
      <c r="Q41" s="604"/>
      <c r="R41" s="604"/>
      <c r="S41" s="604">
        <v>47</v>
      </c>
      <c r="T41" s="604"/>
      <c r="U41" s="604"/>
      <c r="V41" s="604">
        <v>174</v>
      </c>
      <c r="W41" s="604"/>
      <c r="X41" s="604"/>
      <c r="Y41" s="604">
        <v>56</v>
      </c>
      <c r="Z41" s="604"/>
      <c r="AA41" s="604"/>
      <c r="AB41" s="606">
        <v>2</v>
      </c>
      <c r="AC41" s="606"/>
      <c r="AD41" s="606"/>
      <c r="AE41" s="604">
        <v>657</v>
      </c>
      <c r="AF41" s="604"/>
      <c r="AG41" s="604"/>
      <c r="AH41" s="604">
        <v>496</v>
      </c>
      <c r="AI41" s="604"/>
      <c r="AJ41" s="604"/>
    </row>
    <row r="42" spans="2:36" ht="11.25" customHeight="1">
      <c r="B42" s="140"/>
      <c r="C42" s="140"/>
      <c r="D42" s="140"/>
      <c r="E42" s="140"/>
      <c r="F42" s="140"/>
      <c r="G42" s="140"/>
      <c r="H42" s="140"/>
      <c r="I42" s="20"/>
      <c r="J42" s="187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6"/>
      <c r="AC42" s="186"/>
      <c r="AD42" s="186"/>
      <c r="AE42" s="183"/>
      <c r="AF42" s="183"/>
      <c r="AG42" s="183"/>
      <c r="AH42" s="183"/>
      <c r="AI42" s="183"/>
      <c r="AJ42" s="183"/>
    </row>
    <row r="43" spans="2:36" ht="28.5" customHeight="1">
      <c r="B43" s="607" t="s">
        <v>844</v>
      </c>
      <c r="C43" s="607"/>
      <c r="D43" s="607"/>
      <c r="E43" s="607"/>
      <c r="F43" s="607"/>
      <c r="G43" s="607"/>
      <c r="H43" s="607"/>
      <c r="I43" s="20"/>
      <c r="J43" s="605">
        <v>1938</v>
      </c>
      <c r="K43" s="604"/>
      <c r="L43" s="604"/>
      <c r="M43" s="604">
        <v>1742</v>
      </c>
      <c r="N43" s="604"/>
      <c r="O43" s="604"/>
      <c r="P43" s="604">
        <v>30</v>
      </c>
      <c r="Q43" s="604"/>
      <c r="R43" s="604"/>
      <c r="S43" s="604">
        <v>23</v>
      </c>
      <c r="T43" s="604"/>
      <c r="U43" s="604"/>
      <c r="V43" s="604">
        <v>125</v>
      </c>
      <c r="W43" s="604"/>
      <c r="X43" s="604"/>
      <c r="Y43" s="604">
        <v>15</v>
      </c>
      <c r="Z43" s="604"/>
      <c r="AA43" s="604"/>
      <c r="AB43" s="606" t="s">
        <v>778</v>
      </c>
      <c r="AC43" s="606"/>
      <c r="AD43" s="606"/>
      <c r="AE43" s="604">
        <v>947</v>
      </c>
      <c r="AF43" s="604"/>
      <c r="AG43" s="604"/>
      <c r="AH43" s="604">
        <v>878</v>
      </c>
      <c r="AI43" s="604"/>
      <c r="AJ43" s="604"/>
    </row>
    <row r="44" spans="2:36" ht="11.25" customHeight="1">
      <c r="B44" s="140"/>
      <c r="C44" s="140"/>
      <c r="D44" s="140"/>
      <c r="E44" s="140"/>
      <c r="F44" s="140"/>
      <c r="G44" s="140"/>
      <c r="H44" s="140"/>
      <c r="I44" s="20"/>
      <c r="J44" s="187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6"/>
      <c r="AC44" s="186"/>
      <c r="AD44" s="186"/>
      <c r="AE44" s="183"/>
      <c r="AF44" s="183"/>
      <c r="AG44" s="183"/>
      <c r="AH44" s="183"/>
      <c r="AI44" s="183"/>
      <c r="AJ44" s="183"/>
    </row>
    <row r="45" spans="2:36" ht="28.5" customHeight="1">
      <c r="B45" s="607" t="s">
        <v>845</v>
      </c>
      <c r="C45" s="607"/>
      <c r="D45" s="607"/>
      <c r="E45" s="607"/>
      <c r="F45" s="607"/>
      <c r="G45" s="607"/>
      <c r="H45" s="607"/>
      <c r="I45" s="20"/>
      <c r="J45" s="605">
        <v>4981</v>
      </c>
      <c r="K45" s="604"/>
      <c r="L45" s="604"/>
      <c r="M45" s="604">
        <v>4732</v>
      </c>
      <c r="N45" s="604"/>
      <c r="O45" s="604"/>
      <c r="P45" s="604">
        <v>81</v>
      </c>
      <c r="Q45" s="604"/>
      <c r="R45" s="604"/>
      <c r="S45" s="604">
        <v>50</v>
      </c>
      <c r="T45" s="604"/>
      <c r="U45" s="604"/>
      <c r="V45" s="604">
        <v>53</v>
      </c>
      <c r="W45" s="604"/>
      <c r="X45" s="604"/>
      <c r="Y45" s="604">
        <v>43</v>
      </c>
      <c r="Z45" s="604"/>
      <c r="AA45" s="604"/>
      <c r="AB45" s="606" t="s">
        <v>778</v>
      </c>
      <c r="AC45" s="606"/>
      <c r="AD45" s="606"/>
      <c r="AE45" s="604">
        <v>1339</v>
      </c>
      <c r="AF45" s="604"/>
      <c r="AG45" s="604"/>
      <c r="AH45" s="604">
        <v>1192</v>
      </c>
      <c r="AI45" s="604"/>
      <c r="AJ45" s="604"/>
    </row>
    <row r="46" spans="2:36" ht="11.25" customHeight="1">
      <c r="B46" s="140"/>
      <c r="C46" s="140"/>
      <c r="D46" s="140"/>
      <c r="E46" s="140"/>
      <c r="F46" s="140"/>
      <c r="G46" s="140"/>
      <c r="H46" s="140"/>
      <c r="I46" s="20"/>
      <c r="J46" s="187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6"/>
      <c r="AC46" s="186"/>
      <c r="AD46" s="186"/>
      <c r="AE46" s="183"/>
      <c r="AF46" s="183"/>
      <c r="AG46" s="183"/>
      <c r="AH46" s="183"/>
      <c r="AI46" s="183"/>
      <c r="AJ46" s="183"/>
    </row>
    <row r="47" spans="2:36" ht="28.5" customHeight="1">
      <c r="B47" s="607" t="s">
        <v>846</v>
      </c>
      <c r="C47" s="607"/>
      <c r="D47" s="607"/>
      <c r="E47" s="607"/>
      <c r="F47" s="607"/>
      <c r="G47" s="607"/>
      <c r="H47" s="607"/>
      <c r="I47" s="20"/>
      <c r="J47" s="605">
        <v>301</v>
      </c>
      <c r="K47" s="604"/>
      <c r="L47" s="604"/>
      <c r="M47" s="604">
        <v>297</v>
      </c>
      <c r="N47" s="604"/>
      <c r="O47" s="604"/>
      <c r="P47" s="606">
        <v>2</v>
      </c>
      <c r="Q47" s="606"/>
      <c r="R47" s="606"/>
      <c r="S47" s="606" t="s">
        <v>778</v>
      </c>
      <c r="T47" s="606"/>
      <c r="U47" s="606"/>
      <c r="V47" s="606" t="s">
        <v>778</v>
      </c>
      <c r="W47" s="606"/>
      <c r="X47" s="606"/>
      <c r="Y47" s="606" t="s">
        <v>778</v>
      </c>
      <c r="Z47" s="606"/>
      <c r="AA47" s="606"/>
      <c r="AB47" s="606" t="s">
        <v>778</v>
      </c>
      <c r="AC47" s="606"/>
      <c r="AD47" s="606"/>
      <c r="AE47" s="604">
        <v>160</v>
      </c>
      <c r="AF47" s="604"/>
      <c r="AG47" s="604"/>
      <c r="AH47" s="604">
        <v>157</v>
      </c>
      <c r="AI47" s="604"/>
      <c r="AJ47" s="604"/>
    </row>
    <row r="48" spans="2:36" ht="11.25" customHeight="1">
      <c r="B48" s="140"/>
      <c r="C48" s="140"/>
      <c r="D48" s="140"/>
      <c r="E48" s="140"/>
      <c r="F48" s="140"/>
      <c r="G48" s="140"/>
      <c r="H48" s="140"/>
      <c r="I48" s="20"/>
      <c r="J48" s="187"/>
      <c r="K48" s="183"/>
      <c r="L48" s="183"/>
      <c r="M48" s="183"/>
      <c r="N48" s="183"/>
      <c r="O48" s="183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3"/>
      <c r="AF48" s="183"/>
      <c r="AG48" s="183"/>
      <c r="AH48" s="183"/>
      <c r="AI48" s="183"/>
      <c r="AJ48" s="183"/>
    </row>
    <row r="49" spans="1:36" ht="28.5" customHeight="1">
      <c r="B49" s="607" t="s">
        <v>847</v>
      </c>
      <c r="C49" s="607"/>
      <c r="D49" s="607"/>
      <c r="E49" s="607"/>
      <c r="F49" s="607"/>
      <c r="G49" s="607"/>
      <c r="H49" s="607"/>
      <c r="I49" s="20"/>
      <c r="J49" s="605">
        <v>2271</v>
      </c>
      <c r="K49" s="604"/>
      <c r="L49" s="604"/>
      <c r="M49" s="604">
        <v>1837</v>
      </c>
      <c r="N49" s="604"/>
      <c r="O49" s="604"/>
      <c r="P49" s="604">
        <v>128</v>
      </c>
      <c r="Q49" s="604"/>
      <c r="R49" s="604"/>
      <c r="S49" s="604">
        <v>25</v>
      </c>
      <c r="T49" s="604"/>
      <c r="U49" s="604"/>
      <c r="V49" s="604">
        <v>222</v>
      </c>
      <c r="W49" s="604"/>
      <c r="X49" s="604"/>
      <c r="Y49" s="604">
        <v>40</v>
      </c>
      <c r="Z49" s="604"/>
      <c r="AA49" s="604"/>
      <c r="AB49" s="604">
        <v>9</v>
      </c>
      <c r="AC49" s="604"/>
      <c r="AD49" s="604"/>
      <c r="AE49" s="604">
        <v>1497</v>
      </c>
      <c r="AF49" s="604"/>
      <c r="AG49" s="604"/>
      <c r="AH49" s="604">
        <v>1180</v>
      </c>
      <c r="AI49" s="604"/>
      <c r="AJ49" s="604"/>
    </row>
    <row r="50" spans="1:36" ht="11.25" customHeight="1">
      <c r="B50" s="140"/>
      <c r="C50" s="140"/>
      <c r="D50" s="140"/>
      <c r="E50" s="140"/>
      <c r="F50" s="140"/>
      <c r="G50" s="140"/>
      <c r="H50" s="140"/>
      <c r="I50" s="20"/>
      <c r="J50" s="187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</row>
    <row r="51" spans="1:36" ht="28.5" customHeight="1">
      <c r="B51" s="607" t="s">
        <v>848</v>
      </c>
      <c r="C51" s="607"/>
      <c r="D51" s="607"/>
      <c r="E51" s="607"/>
      <c r="F51" s="607"/>
      <c r="G51" s="607"/>
      <c r="H51" s="607"/>
      <c r="I51" s="20"/>
      <c r="J51" s="605">
        <v>1386</v>
      </c>
      <c r="K51" s="604"/>
      <c r="L51" s="604"/>
      <c r="M51" s="604">
        <v>1386</v>
      </c>
      <c r="N51" s="604"/>
      <c r="O51" s="604"/>
      <c r="P51" s="606" t="s">
        <v>778</v>
      </c>
      <c r="Q51" s="606"/>
      <c r="R51" s="606"/>
      <c r="S51" s="606" t="s">
        <v>778</v>
      </c>
      <c r="T51" s="606"/>
      <c r="U51" s="606"/>
      <c r="V51" s="606" t="s">
        <v>778</v>
      </c>
      <c r="W51" s="606"/>
      <c r="X51" s="606"/>
      <c r="Y51" s="606" t="s">
        <v>778</v>
      </c>
      <c r="Z51" s="606"/>
      <c r="AA51" s="606"/>
      <c r="AB51" s="606" t="s">
        <v>778</v>
      </c>
      <c r="AC51" s="606"/>
      <c r="AD51" s="606"/>
      <c r="AE51" s="604">
        <v>1007</v>
      </c>
      <c r="AF51" s="604"/>
      <c r="AG51" s="604"/>
      <c r="AH51" s="604">
        <v>1007</v>
      </c>
      <c r="AI51" s="604"/>
      <c r="AJ51" s="604"/>
    </row>
    <row r="52" spans="1:36" ht="11.25" customHeight="1">
      <c r="B52" s="328"/>
      <c r="C52" s="328"/>
      <c r="D52" s="328"/>
      <c r="E52" s="328"/>
      <c r="F52" s="328"/>
      <c r="G52" s="328"/>
      <c r="H52" s="328"/>
      <c r="I52" s="20"/>
      <c r="J52" s="248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</row>
    <row r="53" spans="1:36" ht="28.5" customHeight="1">
      <c r="B53" s="328" t="s">
        <v>849</v>
      </c>
      <c r="C53" s="328"/>
      <c r="D53" s="328"/>
      <c r="E53" s="328"/>
      <c r="F53" s="328"/>
      <c r="G53" s="328"/>
      <c r="H53" s="328"/>
      <c r="I53" s="20"/>
      <c r="J53" s="605">
        <v>1530</v>
      </c>
      <c r="K53" s="604"/>
      <c r="L53" s="604"/>
      <c r="M53" s="604">
        <v>529</v>
      </c>
      <c r="N53" s="604"/>
      <c r="O53" s="604"/>
      <c r="P53" s="604">
        <v>14</v>
      </c>
      <c r="Q53" s="604"/>
      <c r="R53" s="604"/>
      <c r="S53" s="604">
        <v>8</v>
      </c>
      <c r="T53" s="604"/>
      <c r="U53" s="604"/>
      <c r="V53" s="604">
        <v>90</v>
      </c>
      <c r="W53" s="604"/>
      <c r="X53" s="604"/>
      <c r="Y53" s="604">
        <v>27</v>
      </c>
      <c r="Z53" s="604"/>
      <c r="AA53" s="604"/>
      <c r="AB53" s="606" t="s">
        <v>778</v>
      </c>
      <c r="AC53" s="606"/>
      <c r="AD53" s="606"/>
      <c r="AE53" s="604">
        <v>971</v>
      </c>
      <c r="AF53" s="604"/>
      <c r="AG53" s="604"/>
      <c r="AH53" s="604">
        <v>279</v>
      </c>
      <c r="AI53" s="604"/>
      <c r="AJ53" s="604"/>
    </row>
    <row r="54" spans="1:36" ht="11.25" customHeight="1">
      <c r="A54" s="12"/>
      <c r="B54" s="12"/>
      <c r="C54" s="12"/>
      <c r="D54" s="12"/>
      <c r="E54" s="12"/>
      <c r="F54" s="12"/>
      <c r="G54" s="12"/>
      <c r="H54" s="12"/>
      <c r="I54" s="13"/>
      <c r="J54" s="46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6" ht="13.5">
      <c r="A55" s="18" t="s">
        <v>850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</row>
  </sheetData>
  <mergeCells count="293">
    <mergeCell ref="A1:AJ1"/>
    <mergeCell ref="A3:I4"/>
    <mergeCell ref="J3:AD3"/>
    <mergeCell ref="AE3:AJ3"/>
    <mergeCell ref="J4:L4"/>
    <mergeCell ref="M4:O4"/>
    <mergeCell ref="P4:R4"/>
    <mergeCell ref="S4:U4"/>
    <mergeCell ref="V4:X4"/>
    <mergeCell ref="Y4:AA4"/>
    <mergeCell ref="AB4:AD4"/>
    <mergeCell ref="AE4:AG4"/>
    <mergeCell ref="AH4:AJ4"/>
    <mergeCell ref="AH6:AJ6"/>
    <mergeCell ref="B8:H8"/>
    <mergeCell ref="J8:L8"/>
    <mergeCell ref="M8:O8"/>
    <mergeCell ref="P8:R8"/>
    <mergeCell ref="S8:U8"/>
    <mergeCell ref="V8:X8"/>
    <mergeCell ref="Y8:AA8"/>
    <mergeCell ref="AB8:AD8"/>
    <mergeCell ref="AE8:AG8"/>
    <mergeCell ref="AH8:AJ8"/>
    <mergeCell ref="B6:H6"/>
    <mergeCell ref="J6:L6"/>
    <mergeCell ref="M6:O6"/>
    <mergeCell ref="P6:R6"/>
    <mergeCell ref="S6:U6"/>
    <mergeCell ref="V6:X6"/>
    <mergeCell ref="Y6:AA6"/>
    <mergeCell ref="AB6:AD6"/>
    <mergeCell ref="AE6:AG6"/>
    <mergeCell ref="AH10:AJ10"/>
    <mergeCell ref="B12:H12"/>
    <mergeCell ref="J12:L12"/>
    <mergeCell ref="M12:O12"/>
    <mergeCell ref="P12:R12"/>
    <mergeCell ref="S12:U12"/>
    <mergeCell ref="V12:X12"/>
    <mergeCell ref="Y12:AA12"/>
    <mergeCell ref="AB12:AD12"/>
    <mergeCell ref="AE12:AG12"/>
    <mergeCell ref="AH12:AJ12"/>
    <mergeCell ref="B10:H10"/>
    <mergeCell ref="J10:L10"/>
    <mergeCell ref="M10:O10"/>
    <mergeCell ref="P10:R10"/>
    <mergeCell ref="S10:U10"/>
    <mergeCell ref="V10:X10"/>
    <mergeCell ref="Y10:AA10"/>
    <mergeCell ref="AB10:AD10"/>
    <mergeCell ref="AE10:AG10"/>
    <mergeCell ref="AH13:AJ13"/>
    <mergeCell ref="B14:H14"/>
    <mergeCell ref="J14:L14"/>
    <mergeCell ref="M14:O14"/>
    <mergeCell ref="P14:R14"/>
    <mergeCell ref="S14:U14"/>
    <mergeCell ref="V14:X14"/>
    <mergeCell ref="Y14:AA14"/>
    <mergeCell ref="AB14:AD14"/>
    <mergeCell ref="AE14:AG14"/>
    <mergeCell ref="AH14:AJ14"/>
    <mergeCell ref="B13:H13"/>
    <mergeCell ref="J13:L13"/>
    <mergeCell ref="M13:O13"/>
    <mergeCell ref="P13:R13"/>
    <mergeCell ref="S13:U13"/>
    <mergeCell ref="V13:X13"/>
    <mergeCell ref="Y13:AA13"/>
    <mergeCell ref="AB13:AD13"/>
    <mergeCell ref="AE13:AG13"/>
    <mergeCell ref="AH15:AJ15"/>
    <mergeCell ref="B17:H17"/>
    <mergeCell ref="J17:L17"/>
    <mergeCell ref="M17:O17"/>
    <mergeCell ref="P17:R17"/>
    <mergeCell ref="S17:U17"/>
    <mergeCell ref="V17:X17"/>
    <mergeCell ref="Y17:AA17"/>
    <mergeCell ref="AB17:AD17"/>
    <mergeCell ref="AE17:AG17"/>
    <mergeCell ref="AH17:AJ17"/>
    <mergeCell ref="B15:H15"/>
    <mergeCell ref="J15:L15"/>
    <mergeCell ref="M15:O15"/>
    <mergeCell ref="P15:R15"/>
    <mergeCell ref="S15:U15"/>
    <mergeCell ref="V15:X15"/>
    <mergeCell ref="Y15:AA15"/>
    <mergeCell ref="AB15:AD15"/>
    <mergeCell ref="AE15:AG15"/>
    <mergeCell ref="AH19:AJ19"/>
    <mergeCell ref="B21:H21"/>
    <mergeCell ref="J21:L21"/>
    <mergeCell ref="M21:O21"/>
    <mergeCell ref="P21:R21"/>
    <mergeCell ref="S21:U21"/>
    <mergeCell ref="V21:X21"/>
    <mergeCell ref="Y21:AA21"/>
    <mergeCell ref="AB21:AD21"/>
    <mergeCell ref="AE21:AG21"/>
    <mergeCell ref="AH21:AJ21"/>
    <mergeCell ref="B19:H19"/>
    <mergeCell ref="J19:L19"/>
    <mergeCell ref="M19:O19"/>
    <mergeCell ref="P19:R19"/>
    <mergeCell ref="S19:U19"/>
    <mergeCell ref="V19:X19"/>
    <mergeCell ref="Y19:AA19"/>
    <mergeCell ref="AB19:AD19"/>
    <mergeCell ref="AE19:AG19"/>
    <mergeCell ref="AH22:AJ22"/>
    <mergeCell ref="B23:H23"/>
    <mergeCell ref="J23:L23"/>
    <mergeCell ref="M23:O23"/>
    <mergeCell ref="P23:R23"/>
    <mergeCell ref="S23:U23"/>
    <mergeCell ref="V23:X23"/>
    <mergeCell ref="Y23:AA23"/>
    <mergeCell ref="AB23:AD23"/>
    <mergeCell ref="AE23:AG23"/>
    <mergeCell ref="AH23:AJ23"/>
    <mergeCell ref="B22:H22"/>
    <mergeCell ref="J22:L22"/>
    <mergeCell ref="M22:O22"/>
    <mergeCell ref="P22:R22"/>
    <mergeCell ref="S22:U22"/>
    <mergeCell ref="V22:X22"/>
    <mergeCell ref="Y22:AA22"/>
    <mergeCell ref="AB22:AD22"/>
    <mergeCell ref="AE22:AG22"/>
    <mergeCell ref="AH25:AJ25"/>
    <mergeCell ref="B27:H27"/>
    <mergeCell ref="J27:L27"/>
    <mergeCell ref="M27:O27"/>
    <mergeCell ref="P27:R27"/>
    <mergeCell ref="S27:U27"/>
    <mergeCell ref="V27:X27"/>
    <mergeCell ref="Y27:AA27"/>
    <mergeCell ref="AB27:AD27"/>
    <mergeCell ref="AE27:AG27"/>
    <mergeCell ref="AH27:AJ27"/>
    <mergeCell ref="B25:H25"/>
    <mergeCell ref="J25:L25"/>
    <mergeCell ref="M25:O25"/>
    <mergeCell ref="P25:R25"/>
    <mergeCell ref="S25:U25"/>
    <mergeCell ref="V25:X25"/>
    <mergeCell ref="Y25:AA25"/>
    <mergeCell ref="AB25:AD25"/>
    <mergeCell ref="AE25:AG25"/>
    <mergeCell ref="AH29:AJ29"/>
    <mergeCell ref="B31:H31"/>
    <mergeCell ref="J31:L31"/>
    <mergeCell ref="M31:O31"/>
    <mergeCell ref="P31:R31"/>
    <mergeCell ref="S31:U31"/>
    <mergeCell ref="V31:X31"/>
    <mergeCell ref="Y31:AA31"/>
    <mergeCell ref="AB31:AD31"/>
    <mergeCell ref="AE31:AG31"/>
    <mergeCell ref="AH31:AJ31"/>
    <mergeCell ref="B29:H29"/>
    <mergeCell ref="J29:L29"/>
    <mergeCell ref="M29:O29"/>
    <mergeCell ref="P29:R29"/>
    <mergeCell ref="S29:U29"/>
    <mergeCell ref="V29:X29"/>
    <mergeCell ref="Y29:AA29"/>
    <mergeCell ref="AB29:AD29"/>
    <mergeCell ref="AE29:AG29"/>
    <mergeCell ref="AH33:AJ33"/>
    <mergeCell ref="B35:H35"/>
    <mergeCell ref="J35:L35"/>
    <mergeCell ref="M35:O35"/>
    <mergeCell ref="P35:R35"/>
    <mergeCell ref="S35:U35"/>
    <mergeCell ref="V35:X35"/>
    <mergeCell ref="Y35:AA35"/>
    <mergeCell ref="AB35:AD35"/>
    <mergeCell ref="AE35:AG35"/>
    <mergeCell ref="AH35:AJ35"/>
    <mergeCell ref="B33:H33"/>
    <mergeCell ref="J33:L33"/>
    <mergeCell ref="M33:O33"/>
    <mergeCell ref="P33:R33"/>
    <mergeCell ref="S33:U33"/>
    <mergeCell ref="V33:X33"/>
    <mergeCell ref="Y33:AA33"/>
    <mergeCell ref="AB33:AD33"/>
    <mergeCell ref="AE33:AG33"/>
    <mergeCell ref="AH37:AJ37"/>
    <mergeCell ref="B39:H39"/>
    <mergeCell ref="J39:L39"/>
    <mergeCell ref="M39:O39"/>
    <mergeCell ref="P39:R39"/>
    <mergeCell ref="S39:U39"/>
    <mergeCell ref="V39:X39"/>
    <mergeCell ref="Y39:AA39"/>
    <mergeCell ref="AB39:AD39"/>
    <mergeCell ref="AE39:AG39"/>
    <mergeCell ref="AH39:AJ39"/>
    <mergeCell ref="B37:H37"/>
    <mergeCell ref="J37:L37"/>
    <mergeCell ref="M37:O37"/>
    <mergeCell ref="P37:R37"/>
    <mergeCell ref="S37:U37"/>
    <mergeCell ref="V37:X37"/>
    <mergeCell ref="Y37:AA37"/>
    <mergeCell ref="AB37:AD37"/>
    <mergeCell ref="AE37:AG37"/>
    <mergeCell ref="AH41:AJ41"/>
    <mergeCell ref="B43:H43"/>
    <mergeCell ref="J43:L43"/>
    <mergeCell ref="M43:O43"/>
    <mergeCell ref="P43:R43"/>
    <mergeCell ref="S43:U43"/>
    <mergeCell ref="V43:X43"/>
    <mergeCell ref="Y43:AA43"/>
    <mergeCell ref="AB43:AD43"/>
    <mergeCell ref="AE43:AG43"/>
    <mergeCell ref="AH43:AJ43"/>
    <mergeCell ref="B41:H41"/>
    <mergeCell ref="J41:L41"/>
    <mergeCell ref="M41:O41"/>
    <mergeCell ref="P41:R41"/>
    <mergeCell ref="S41:U41"/>
    <mergeCell ref="V41:X41"/>
    <mergeCell ref="Y41:AA41"/>
    <mergeCell ref="AB41:AD41"/>
    <mergeCell ref="AE41:AG41"/>
    <mergeCell ref="AH45:AJ45"/>
    <mergeCell ref="B47:H47"/>
    <mergeCell ref="J47:L47"/>
    <mergeCell ref="M47:O47"/>
    <mergeCell ref="P47:R47"/>
    <mergeCell ref="S47:U47"/>
    <mergeCell ref="V47:X47"/>
    <mergeCell ref="Y47:AA47"/>
    <mergeCell ref="AB47:AD47"/>
    <mergeCell ref="AE47:AG47"/>
    <mergeCell ref="AH47:AJ47"/>
    <mergeCell ref="B45:H45"/>
    <mergeCell ref="J45:L45"/>
    <mergeCell ref="M45:O45"/>
    <mergeCell ref="P45:R45"/>
    <mergeCell ref="S45:U45"/>
    <mergeCell ref="V45:X45"/>
    <mergeCell ref="Y45:AA45"/>
    <mergeCell ref="AB45:AD45"/>
    <mergeCell ref="AE45:AG45"/>
    <mergeCell ref="AH49:AJ49"/>
    <mergeCell ref="B51:H51"/>
    <mergeCell ref="J51:L51"/>
    <mergeCell ref="M51:O51"/>
    <mergeCell ref="P51:R51"/>
    <mergeCell ref="S51:U51"/>
    <mergeCell ref="V51:X51"/>
    <mergeCell ref="Y51:AA51"/>
    <mergeCell ref="AB51:AD51"/>
    <mergeCell ref="AE51:AG51"/>
    <mergeCell ref="AH51:AJ51"/>
    <mergeCell ref="B49:H49"/>
    <mergeCell ref="J49:L49"/>
    <mergeCell ref="M49:O49"/>
    <mergeCell ref="P49:R49"/>
    <mergeCell ref="S49:U49"/>
    <mergeCell ref="V49:X49"/>
    <mergeCell ref="Y49:AA49"/>
    <mergeCell ref="AB49:AD49"/>
    <mergeCell ref="AE49:AG49"/>
    <mergeCell ref="AH53:AJ53"/>
    <mergeCell ref="Y52:AA52"/>
    <mergeCell ref="AB52:AD52"/>
    <mergeCell ref="AE52:AG52"/>
    <mergeCell ref="AH52:AJ52"/>
    <mergeCell ref="B53:H53"/>
    <mergeCell ref="J53:L53"/>
    <mergeCell ref="M53:O53"/>
    <mergeCell ref="P53:R53"/>
    <mergeCell ref="S53:U53"/>
    <mergeCell ref="V53:X53"/>
    <mergeCell ref="B52:H52"/>
    <mergeCell ref="J52:L52"/>
    <mergeCell ref="M52:O52"/>
    <mergeCell ref="P52:R52"/>
    <mergeCell ref="S52:U52"/>
    <mergeCell ref="V52:X52"/>
    <mergeCell ref="Y53:AA53"/>
    <mergeCell ref="AB53:AD53"/>
    <mergeCell ref="AE53:AG53"/>
  </mergeCells>
  <phoneticPr fontId="1"/>
  <pageMargins left="0.70866141732283472" right="0.70866141732283472" top="0.74803149606299213" bottom="0.74803149606299213" header="0.31496062992125984" footer="0.31496062992125984"/>
  <pageSetup paperSize="9" scale="70" firstPageNumber="15" orientation="portrait" r:id="rId1"/>
  <headerFooter scaleWithDoc="0">
    <oddFooter>&amp;C- 37 -</oddFooter>
    <firstFooter>&amp;C- 15 -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0DCEF-07EA-41A1-8F88-7AF9D0CF6858}">
  <sheetPr>
    <tabColor theme="0"/>
    <pageSetUpPr fitToPage="1"/>
  </sheetPr>
  <dimension ref="A1:AJ55"/>
  <sheetViews>
    <sheetView zoomScaleNormal="100" zoomScaleSheetLayoutView="100" workbookViewId="0">
      <selection activeCell="BB5" sqref="BB5"/>
    </sheetView>
  </sheetViews>
  <sheetFormatPr defaultColWidth="3.5" defaultRowHeight="28.5" customHeight="1"/>
  <cols>
    <col min="1" max="16384" width="3.5" style="1"/>
  </cols>
  <sheetData>
    <row r="1" spans="1:36" s="10" customFormat="1" ht="28.5" customHeight="1">
      <c r="A1" s="308" t="s">
        <v>851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</row>
    <row r="2" spans="1:36" ht="13.5">
      <c r="AJ2" s="28" t="s">
        <v>852</v>
      </c>
    </row>
    <row r="3" spans="1:36" ht="28.5" customHeight="1">
      <c r="A3" s="225" t="s">
        <v>13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6"/>
      <c r="P3" s="223" t="s">
        <v>14</v>
      </c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4"/>
    </row>
    <row r="4" spans="1:36" ht="28.5" customHeight="1">
      <c r="A4" s="226" t="s">
        <v>853</v>
      </c>
      <c r="B4" s="223"/>
      <c r="C4" s="223"/>
      <c r="D4" s="508" t="s">
        <v>854</v>
      </c>
      <c r="E4" s="508"/>
      <c r="F4" s="508"/>
      <c r="G4" s="508" t="s">
        <v>855</v>
      </c>
      <c r="H4" s="508"/>
      <c r="I4" s="508"/>
      <c r="J4" s="508" t="s">
        <v>824</v>
      </c>
      <c r="K4" s="508"/>
      <c r="L4" s="508"/>
      <c r="M4" s="508" t="s">
        <v>825</v>
      </c>
      <c r="N4" s="508"/>
      <c r="O4" s="508"/>
      <c r="P4" s="508" t="s">
        <v>293</v>
      </c>
      <c r="Q4" s="508"/>
      <c r="R4" s="508"/>
      <c r="S4" s="508" t="s">
        <v>820</v>
      </c>
      <c r="T4" s="508"/>
      <c r="U4" s="508"/>
      <c r="V4" s="508" t="s">
        <v>853</v>
      </c>
      <c r="W4" s="508"/>
      <c r="X4" s="508"/>
      <c r="Y4" s="508" t="s">
        <v>854</v>
      </c>
      <c r="Z4" s="508"/>
      <c r="AA4" s="508"/>
      <c r="AB4" s="508" t="s">
        <v>855</v>
      </c>
      <c r="AC4" s="508"/>
      <c r="AD4" s="508"/>
      <c r="AE4" s="508" t="s">
        <v>824</v>
      </c>
      <c r="AF4" s="508"/>
      <c r="AG4" s="508"/>
      <c r="AH4" s="508" t="s">
        <v>825</v>
      </c>
      <c r="AI4" s="508"/>
      <c r="AJ4" s="509"/>
    </row>
    <row r="5" spans="1:36" ht="11.25" customHeight="1"/>
    <row r="6" spans="1:36" ht="28.5" customHeight="1">
      <c r="A6" s="604">
        <f>SUM(A8,A15,A23,A53)</f>
        <v>1411</v>
      </c>
      <c r="B6" s="604"/>
      <c r="C6" s="604"/>
      <c r="D6" s="604">
        <f>SUM(D8,D15,D23,D53)</f>
        <v>532</v>
      </c>
      <c r="E6" s="604"/>
      <c r="F6" s="604"/>
      <c r="G6" s="604">
        <f>SUM(G8,G15,G23,G53)</f>
        <v>1766</v>
      </c>
      <c r="H6" s="604"/>
      <c r="I6" s="604"/>
      <c r="J6" s="604">
        <f>SUM(J8,J15,J23,J53)</f>
        <v>212</v>
      </c>
      <c r="K6" s="604"/>
      <c r="L6" s="604"/>
      <c r="M6" s="604">
        <f>SUM(M8,M15,M23,M53)</f>
        <v>9</v>
      </c>
      <c r="N6" s="604"/>
      <c r="O6" s="604"/>
      <c r="P6" s="604">
        <f>SUM(P8,P15,P23,P53)</f>
        <v>16225</v>
      </c>
      <c r="Q6" s="604"/>
      <c r="R6" s="604"/>
      <c r="S6" s="604">
        <f>SUM(S8,S15,S23,S53)</f>
        <v>14117</v>
      </c>
      <c r="T6" s="604"/>
      <c r="U6" s="604"/>
      <c r="V6" s="604">
        <f>SUM(V8,V15,V23,V53)</f>
        <v>366</v>
      </c>
      <c r="W6" s="604"/>
      <c r="X6" s="604"/>
      <c r="Y6" s="604">
        <f>SUM(Y8,Y15,Y23,Y53)</f>
        <v>93</v>
      </c>
      <c r="Z6" s="604"/>
      <c r="AA6" s="604"/>
      <c r="AB6" s="604">
        <f>SUM(AB8,AB15,AB23,AB53)</f>
        <v>584</v>
      </c>
      <c r="AC6" s="604"/>
      <c r="AD6" s="604"/>
      <c r="AE6" s="604">
        <f>SUM(AE8,AE15,AE23,AE53)</f>
        <v>657</v>
      </c>
      <c r="AF6" s="604"/>
      <c r="AG6" s="604"/>
      <c r="AH6" s="604">
        <f>SUM(AH8,AH15,AH23,AH53)</f>
        <v>99</v>
      </c>
      <c r="AI6" s="604"/>
      <c r="AJ6" s="604"/>
    </row>
    <row r="7" spans="1:36" ht="11.25" customHeight="1">
      <c r="A7" s="183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</row>
    <row r="8" spans="1:36" ht="28.5" customHeight="1">
      <c r="A8" s="491">
        <f>SUM(A10,A13)</f>
        <v>17</v>
      </c>
      <c r="B8" s="491"/>
      <c r="C8" s="491"/>
      <c r="D8" s="491">
        <f>SUM(D10,D13)</f>
        <v>21</v>
      </c>
      <c r="E8" s="491"/>
      <c r="F8" s="491"/>
      <c r="G8" s="491">
        <f>SUM(G10,G13)</f>
        <v>160</v>
      </c>
      <c r="H8" s="491"/>
      <c r="I8" s="491"/>
      <c r="J8" s="491">
        <f>SUM(J10,J13)</f>
        <v>35</v>
      </c>
      <c r="K8" s="491"/>
      <c r="L8" s="491"/>
      <c r="M8" s="606" t="s">
        <v>778</v>
      </c>
      <c r="N8" s="606"/>
      <c r="O8" s="606"/>
      <c r="P8" s="491">
        <f>SUM(P10,P13)</f>
        <v>135</v>
      </c>
      <c r="Q8" s="491"/>
      <c r="R8" s="491"/>
      <c r="S8" s="491">
        <f>SUM(S10,S13)</f>
        <v>35</v>
      </c>
      <c r="T8" s="491"/>
      <c r="U8" s="491"/>
      <c r="V8" s="606">
        <f>SUM(V10,V13)</f>
        <v>5</v>
      </c>
      <c r="W8" s="606"/>
      <c r="X8" s="606"/>
      <c r="Y8" s="606">
        <f>SUM(Y10,Y13)</f>
        <v>1</v>
      </c>
      <c r="Z8" s="606"/>
      <c r="AA8" s="606"/>
      <c r="AB8" s="491">
        <f>SUM(AB10,AB13)</f>
        <v>19</v>
      </c>
      <c r="AC8" s="491"/>
      <c r="AD8" s="491"/>
      <c r="AE8" s="491">
        <f>SUM(AE10,AE13)</f>
        <v>75</v>
      </c>
      <c r="AF8" s="491"/>
      <c r="AG8" s="491"/>
      <c r="AH8" s="606" t="s">
        <v>778</v>
      </c>
      <c r="AI8" s="606"/>
      <c r="AJ8" s="606"/>
    </row>
    <row r="9" spans="1:36" ht="11.25" customHeight="1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6"/>
      <c r="N9" s="186"/>
      <c r="O9" s="186"/>
      <c r="P9" s="185"/>
      <c r="Q9" s="185"/>
      <c r="R9" s="185"/>
      <c r="S9" s="185"/>
      <c r="T9" s="185"/>
      <c r="U9" s="185"/>
      <c r="V9" s="186"/>
      <c r="W9" s="186"/>
      <c r="X9" s="186"/>
      <c r="Y9" s="186"/>
      <c r="Z9" s="186"/>
      <c r="AA9" s="186"/>
      <c r="AB9" s="185"/>
      <c r="AC9" s="185"/>
      <c r="AD9" s="185"/>
      <c r="AE9" s="185"/>
      <c r="AF9" s="185"/>
      <c r="AG9" s="185"/>
      <c r="AH9" s="186"/>
      <c r="AI9" s="186"/>
      <c r="AJ9" s="186"/>
    </row>
    <row r="10" spans="1:36" ht="28.5" customHeight="1">
      <c r="A10" s="606">
        <v>17</v>
      </c>
      <c r="B10" s="606"/>
      <c r="C10" s="606"/>
      <c r="D10" s="604">
        <v>21</v>
      </c>
      <c r="E10" s="604"/>
      <c r="F10" s="604"/>
      <c r="G10" s="604">
        <v>160</v>
      </c>
      <c r="H10" s="604"/>
      <c r="I10" s="604"/>
      <c r="J10" s="604">
        <v>35</v>
      </c>
      <c r="K10" s="604"/>
      <c r="L10" s="604"/>
      <c r="M10" s="606" t="s">
        <v>778</v>
      </c>
      <c r="N10" s="606"/>
      <c r="O10" s="606"/>
      <c r="P10" s="604">
        <v>135</v>
      </c>
      <c r="Q10" s="604"/>
      <c r="R10" s="604"/>
      <c r="S10" s="604">
        <v>35</v>
      </c>
      <c r="T10" s="604"/>
      <c r="U10" s="604"/>
      <c r="V10" s="407">
        <v>5</v>
      </c>
      <c r="W10" s="407"/>
      <c r="X10" s="407"/>
      <c r="Y10" s="407">
        <v>1</v>
      </c>
      <c r="Z10" s="407"/>
      <c r="AA10" s="407"/>
      <c r="AB10" s="604">
        <v>19</v>
      </c>
      <c r="AC10" s="604"/>
      <c r="AD10" s="604"/>
      <c r="AE10" s="604">
        <v>75</v>
      </c>
      <c r="AF10" s="604"/>
      <c r="AG10" s="604"/>
      <c r="AH10" s="606" t="s">
        <v>778</v>
      </c>
      <c r="AI10" s="606"/>
      <c r="AJ10" s="606"/>
    </row>
    <row r="11" spans="1:36" ht="11.25" customHeight="1">
      <c r="A11" s="186"/>
      <c r="B11" s="186"/>
      <c r="C11" s="186"/>
      <c r="D11" s="183"/>
      <c r="E11" s="183"/>
      <c r="F11" s="183"/>
      <c r="G11" s="183"/>
      <c r="H11" s="183"/>
      <c r="I11" s="183"/>
      <c r="J11" s="183"/>
      <c r="K11" s="183"/>
      <c r="L11" s="183"/>
      <c r="M11" s="186"/>
      <c r="N11" s="186"/>
      <c r="O11" s="186"/>
      <c r="P11" s="183"/>
      <c r="Q11" s="183"/>
      <c r="R11" s="183"/>
      <c r="S11" s="183"/>
      <c r="T11" s="183"/>
      <c r="U11" s="183"/>
      <c r="V11" s="182"/>
      <c r="W11" s="182"/>
      <c r="X11" s="182"/>
      <c r="Y11" s="182"/>
      <c r="Z11" s="182"/>
      <c r="AA11" s="182"/>
      <c r="AB11" s="183"/>
      <c r="AC11" s="183"/>
      <c r="AD11" s="183"/>
      <c r="AE11" s="183"/>
      <c r="AF11" s="183"/>
      <c r="AG11" s="183"/>
      <c r="AH11" s="186"/>
      <c r="AI11" s="186"/>
      <c r="AJ11" s="186"/>
    </row>
    <row r="12" spans="1:36" ht="28.5" customHeight="1">
      <c r="A12" s="606">
        <v>13</v>
      </c>
      <c r="B12" s="606"/>
      <c r="C12" s="606"/>
      <c r="D12" s="604">
        <v>15</v>
      </c>
      <c r="E12" s="604"/>
      <c r="F12" s="604"/>
      <c r="G12" s="604">
        <v>151</v>
      </c>
      <c r="H12" s="604"/>
      <c r="I12" s="604"/>
      <c r="J12" s="606">
        <v>31</v>
      </c>
      <c r="K12" s="606"/>
      <c r="L12" s="606"/>
      <c r="M12" s="606" t="s">
        <v>778</v>
      </c>
      <c r="N12" s="606"/>
      <c r="O12" s="606"/>
      <c r="P12" s="604">
        <v>124</v>
      </c>
      <c r="Q12" s="604"/>
      <c r="R12" s="604"/>
      <c r="S12" s="407">
        <v>28</v>
      </c>
      <c r="T12" s="407"/>
      <c r="U12" s="407"/>
      <c r="V12" s="407">
        <v>5</v>
      </c>
      <c r="W12" s="407"/>
      <c r="X12" s="407"/>
      <c r="Y12" s="407" t="s">
        <v>225</v>
      </c>
      <c r="Z12" s="407"/>
      <c r="AA12" s="407"/>
      <c r="AB12" s="407">
        <v>19</v>
      </c>
      <c r="AC12" s="407"/>
      <c r="AD12" s="407"/>
      <c r="AE12" s="604">
        <v>72</v>
      </c>
      <c r="AF12" s="604"/>
      <c r="AG12" s="604"/>
      <c r="AH12" s="407" t="s">
        <v>225</v>
      </c>
      <c r="AI12" s="407"/>
      <c r="AJ12" s="407"/>
    </row>
    <row r="13" spans="1:36" ht="28.5" customHeight="1">
      <c r="A13" s="606" t="s">
        <v>778</v>
      </c>
      <c r="B13" s="606"/>
      <c r="C13" s="606"/>
      <c r="D13" s="606" t="s">
        <v>778</v>
      </c>
      <c r="E13" s="606"/>
      <c r="F13" s="606"/>
      <c r="G13" s="606" t="s">
        <v>778</v>
      </c>
      <c r="H13" s="606"/>
      <c r="I13" s="606"/>
      <c r="J13" s="606" t="s">
        <v>778</v>
      </c>
      <c r="K13" s="606"/>
      <c r="L13" s="606"/>
      <c r="M13" s="606" t="s">
        <v>778</v>
      </c>
      <c r="N13" s="606"/>
      <c r="O13" s="606"/>
      <c r="P13" s="606" t="s">
        <v>778</v>
      </c>
      <c r="Q13" s="606"/>
      <c r="R13" s="606"/>
      <c r="S13" s="606" t="s">
        <v>778</v>
      </c>
      <c r="T13" s="606"/>
      <c r="U13" s="606"/>
      <c r="V13" s="606" t="s">
        <v>778</v>
      </c>
      <c r="W13" s="606"/>
      <c r="X13" s="606"/>
      <c r="Y13" s="606" t="s">
        <v>778</v>
      </c>
      <c r="Z13" s="606"/>
      <c r="AA13" s="606"/>
      <c r="AB13" s="606" t="s">
        <v>778</v>
      </c>
      <c r="AC13" s="606"/>
      <c r="AD13" s="606"/>
      <c r="AE13" s="606" t="s">
        <v>778</v>
      </c>
      <c r="AF13" s="606"/>
      <c r="AG13" s="606"/>
      <c r="AH13" s="606" t="s">
        <v>778</v>
      </c>
      <c r="AI13" s="606"/>
      <c r="AJ13" s="606"/>
    </row>
    <row r="14" spans="1:36" ht="11.25" customHeight="1">
      <c r="A14" s="407"/>
      <c r="B14" s="407"/>
      <c r="C14" s="407"/>
      <c r="D14" s="407"/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7"/>
      <c r="P14" s="407"/>
      <c r="Q14" s="407"/>
      <c r="R14" s="407"/>
      <c r="S14" s="407"/>
      <c r="T14" s="407"/>
      <c r="U14" s="407"/>
      <c r="V14" s="407"/>
      <c r="W14" s="407"/>
      <c r="X14" s="407"/>
      <c r="Y14" s="407"/>
      <c r="Z14" s="407"/>
      <c r="AA14" s="407"/>
      <c r="AB14" s="407"/>
      <c r="AC14" s="407"/>
      <c r="AD14" s="407"/>
      <c r="AE14" s="407"/>
      <c r="AF14" s="407"/>
      <c r="AG14" s="407"/>
      <c r="AH14" s="237"/>
      <c r="AI14" s="237"/>
      <c r="AJ14" s="237"/>
    </row>
    <row r="15" spans="1:36" ht="28.5" customHeight="1">
      <c r="A15" s="491">
        <f>SUM(A17:A21)</f>
        <v>595</v>
      </c>
      <c r="B15" s="491"/>
      <c r="C15" s="491"/>
      <c r="D15" s="491">
        <f>SUM(D17:D21)</f>
        <v>171</v>
      </c>
      <c r="E15" s="491"/>
      <c r="F15" s="491"/>
      <c r="G15" s="491">
        <f>SUM(G17:G21)</f>
        <v>641</v>
      </c>
      <c r="H15" s="491"/>
      <c r="I15" s="491"/>
      <c r="J15" s="491">
        <f>SUM(J17:J21)</f>
        <v>69</v>
      </c>
      <c r="K15" s="491"/>
      <c r="L15" s="491"/>
      <c r="M15" s="491">
        <f>SUM(M17:M21)</f>
        <v>9</v>
      </c>
      <c r="N15" s="491"/>
      <c r="O15" s="491"/>
      <c r="P15" s="491">
        <f>SUM(P17:P21)</f>
        <v>2489</v>
      </c>
      <c r="Q15" s="491"/>
      <c r="R15" s="491"/>
      <c r="S15" s="491">
        <f>SUM(S17:S21)</f>
        <v>2096</v>
      </c>
      <c r="T15" s="491"/>
      <c r="U15" s="491"/>
      <c r="V15" s="491">
        <f>SUM(V17:V21)</f>
        <v>127</v>
      </c>
      <c r="W15" s="491"/>
      <c r="X15" s="491"/>
      <c r="Y15" s="491">
        <f>SUM(Y17:Y21)</f>
        <v>6</v>
      </c>
      <c r="Z15" s="491"/>
      <c r="AA15" s="491"/>
      <c r="AB15" s="491">
        <f>SUM(AB17:AB21)</f>
        <v>37</v>
      </c>
      <c r="AC15" s="491"/>
      <c r="AD15" s="491"/>
      <c r="AE15" s="491">
        <f>SUM(AE17:AE21)</f>
        <v>128</v>
      </c>
      <c r="AF15" s="491"/>
      <c r="AG15" s="491"/>
      <c r="AH15" s="491">
        <f>SUM(AH17:AH21)</f>
        <v>88</v>
      </c>
      <c r="AI15" s="491"/>
      <c r="AJ15" s="491"/>
    </row>
    <row r="16" spans="1:36" ht="11.25" customHeight="1">
      <c r="A16" s="185"/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</row>
    <row r="17" spans="1:36" ht="28.5" customHeight="1">
      <c r="A17" s="604">
        <v>2</v>
      </c>
      <c r="B17" s="604"/>
      <c r="C17" s="604"/>
      <c r="D17" s="606" t="s">
        <v>778</v>
      </c>
      <c r="E17" s="606"/>
      <c r="F17" s="606"/>
      <c r="G17" s="606">
        <v>1</v>
      </c>
      <c r="H17" s="606"/>
      <c r="I17" s="606"/>
      <c r="J17" s="606" t="s">
        <v>778</v>
      </c>
      <c r="K17" s="606"/>
      <c r="L17" s="606"/>
      <c r="M17" s="606" t="s">
        <v>778</v>
      </c>
      <c r="N17" s="606"/>
      <c r="O17" s="606"/>
      <c r="P17" s="604">
        <v>3</v>
      </c>
      <c r="Q17" s="604"/>
      <c r="R17" s="604"/>
      <c r="S17" s="604">
        <v>1</v>
      </c>
      <c r="T17" s="604"/>
      <c r="U17" s="604"/>
      <c r="V17" s="606">
        <v>2</v>
      </c>
      <c r="W17" s="606"/>
      <c r="X17" s="606"/>
      <c r="Y17" s="606" t="s">
        <v>778</v>
      </c>
      <c r="Z17" s="606"/>
      <c r="AA17" s="606"/>
      <c r="AB17" s="606" t="s">
        <v>778</v>
      </c>
      <c r="AC17" s="606"/>
      <c r="AD17" s="606"/>
      <c r="AE17" s="606" t="s">
        <v>778</v>
      </c>
      <c r="AF17" s="606"/>
      <c r="AG17" s="606"/>
      <c r="AH17" s="606" t="s">
        <v>778</v>
      </c>
      <c r="AI17" s="606"/>
      <c r="AJ17" s="606"/>
    </row>
    <row r="18" spans="1:36" ht="11.25" customHeight="1">
      <c r="A18" s="183"/>
      <c r="B18" s="183"/>
      <c r="C18" s="183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3"/>
      <c r="Q18" s="183"/>
      <c r="R18" s="183"/>
      <c r="S18" s="183"/>
      <c r="T18" s="183"/>
      <c r="U18" s="183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</row>
    <row r="19" spans="1:36" ht="28.5" customHeight="1">
      <c r="A19" s="604">
        <v>297</v>
      </c>
      <c r="B19" s="604"/>
      <c r="C19" s="604"/>
      <c r="D19" s="604">
        <v>126</v>
      </c>
      <c r="E19" s="604"/>
      <c r="F19" s="604"/>
      <c r="G19" s="604">
        <v>488</v>
      </c>
      <c r="H19" s="604"/>
      <c r="I19" s="604"/>
      <c r="J19" s="604">
        <v>52</v>
      </c>
      <c r="K19" s="604"/>
      <c r="L19" s="604"/>
      <c r="M19" s="606" t="s">
        <v>778</v>
      </c>
      <c r="N19" s="606"/>
      <c r="O19" s="606"/>
      <c r="P19" s="604">
        <v>360</v>
      </c>
      <c r="Q19" s="604"/>
      <c r="R19" s="604"/>
      <c r="S19" s="604">
        <v>237</v>
      </c>
      <c r="T19" s="604"/>
      <c r="U19" s="604"/>
      <c r="V19" s="604">
        <v>58</v>
      </c>
      <c r="W19" s="604"/>
      <c r="X19" s="604"/>
      <c r="Y19" s="606">
        <v>1</v>
      </c>
      <c r="Z19" s="606"/>
      <c r="AA19" s="606"/>
      <c r="AB19" s="604">
        <v>1</v>
      </c>
      <c r="AC19" s="604"/>
      <c r="AD19" s="604"/>
      <c r="AE19" s="604">
        <v>61</v>
      </c>
      <c r="AF19" s="604"/>
      <c r="AG19" s="604"/>
      <c r="AH19" s="606" t="s">
        <v>778</v>
      </c>
      <c r="AI19" s="606"/>
      <c r="AJ19" s="606"/>
    </row>
    <row r="20" spans="1:36" ht="11.25" customHeight="1">
      <c r="A20" s="183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6"/>
      <c r="N20" s="186"/>
      <c r="O20" s="186"/>
      <c r="P20" s="183"/>
      <c r="Q20" s="183"/>
      <c r="R20" s="183"/>
      <c r="S20" s="183"/>
      <c r="T20" s="183"/>
      <c r="U20" s="183"/>
      <c r="V20" s="183"/>
      <c r="W20" s="183"/>
      <c r="X20" s="183"/>
      <c r="Y20" s="186"/>
      <c r="Z20" s="186"/>
      <c r="AA20" s="186"/>
      <c r="AB20" s="183"/>
      <c r="AC20" s="183"/>
      <c r="AD20" s="183"/>
      <c r="AE20" s="183"/>
      <c r="AF20" s="183"/>
      <c r="AG20" s="183"/>
      <c r="AH20" s="186"/>
      <c r="AI20" s="186"/>
      <c r="AJ20" s="186"/>
    </row>
    <row r="21" spans="1:36" ht="28.5" customHeight="1">
      <c r="A21" s="604">
        <v>296</v>
      </c>
      <c r="B21" s="604"/>
      <c r="C21" s="604"/>
      <c r="D21" s="604">
        <v>45</v>
      </c>
      <c r="E21" s="604"/>
      <c r="F21" s="604"/>
      <c r="G21" s="604">
        <v>152</v>
      </c>
      <c r="H21" s="604"/>
      <c r="I21" s="604"/>
      <c r="J21" s="604">
        <v>17</v>
      </c>
      <c r="K21" s="604"/>
      <c r="L21" s="604"/>
      <c r="M21" s="604">
        <v>9</v>
      </c>
      <c r="N21" s="604"/>
      <c r="O21" s="604"/>
      <c r="P21" s="604">
        <v>2126</v>
      </c>
      <c r="Q21" s="604"/>
      <c r="R21" s="604"/>
      <c r="S21" s="604">
        <v>1858</v>
      </c>
      <c r="T21" s="604"/>
      <c r="U21" s="604"/>
      <c r="V21" s="604">
        <v>67</v>
      </c>
      <c r="W21" s="604"/>
      <c r="X21" s="604"/>
      <c r="Y21" s="604">
        <v>5</v>
      </c>
      <c r="Z21" s="604"/>
      <c r="AA21" s="604"/>
      <c r="AB21" s="604">
        <v>36</v>
      </c>
      <c r="AC21" s="604"/>
      <c r="AD21" s="604"/>
      <c r="AE21" s="604">
        <v>67</v>
      </c>
      <c r="AF21" s="604"/>
      <c r="AG21" s="604"/>
      <c r="AH21" s="604">
        <v>88</v>
      </c>
      <c r="AI21" s="604"/>
      <c r="AJ21" s="604"/>
    </row>
    <row r="22" spans="1:36" ht="11.25" customHeight="1">
      <c r="A22" s="407"/>
      <c r="B22" s="407"/>
      <c r="C22" s="407"/>
      <c r="D22" s="407"/>
      <c r="E22" s="407"/>
      <c r="F22" s="407"/>
      <c r="G22" s="407"/>
      <c r="H22" s="407"/>
      <c r="I22" s="407"/>
      <c r="J22" s="407"/>
      <c r="K22" s="407"/>
      <c r="L22" s="407"/>
      <c r="M22" s="407"/>
      <c r="N22" s="407"/>
      <c r="O22" s="407"/>
      <c r="P22" s="407"/>
      <c r="Q22" s="407"/>
      <c r="R22" s="407"/>
      <c r="S22" s="407"/>
      <c r="T22" s="407"/>
      <c r="U22" s="407"/>
      <c r="V22" s="407"/>
      <c r="W22" s="407"/>
      <c r="X22" s="407"/>
      <c r="Y22" s="407"/>
      <c r="Z22" s="407"/>
      <c r="AA22" s="407"/>
      <c r="AB22" s="407"/>
      <c r="AC22" s="407"/>
      <c r="AD22" s="407"/>
      <c r="AE22" s="407"/>
      <c r="AF22" s="407"/>
      <c r="AG22" s="407"/>
      <c r="AH22" s="237"/>
      <c r="AI22" s="237"/>
      <c r="AJ22" s="237"/>
    </row>
    <row r="23" spans="1:36" ht="28.5" customHeight="1">
      <c r="A23" s="491">
        <f>SUM(A25:A51)</f>
        <v>788</v>
      </c>
      <c r="B23" s="491"/>
      <c r="C23" s="491"/>
      <c r="D23" s="491">
        <f>SUM(D25:D51)</f>
        <v>332</v>
      </c>
      <c r="E23" s="491"/>
      <c r="F23" s="491"/>
      <c r="G23" s="491">
        <f>SUM(G25:G51)</f>
        <v>916</v>
      </c>
      <c r="H23" s="491"/>
      <c r="I23" s="491"/>
      <c r="J23" s="491">
        <f>SUM(J25:J51)</f>
        <v>100</v>
      </c>
      <c r="K23" s="491"/>
      <c r="L23" s="491"/>
      <c r="M23" s="491" t="s">
        <v>778</v>
      </c>
      <c r="N23" s="491"/>
      <c r="O23" s="491"/>
      <c r="P23" s="491">
        <f>SUM(P25:P51)</f>
        <v>13042</v>
      </c>
      <c r="Q23" s="491"/>
      <c r="R23" s="491"/>
      <c r="S23" s="491">
        <f>SUM(S25:S51)</f>
        <v>11736</v>
      </c>
      <c r="T23" s="491"/>
      <c r="U23" s="491"/>
      <c r="V23" s="491">
        <f>SUM(V25:V51)</f>
        <v>231</v>
      </c>
      <c r="W23" s="491"/>
      <c r="X23" s="491"/>
      <c r="Y23" s="491">
        <f>SUM(Y25:Y51)</f>
        <v>86</v>
      </c>
      <c r="Z23" s="491"/>
      <c r="AA23" s="491"/>
      <c r="AB23" s="491">
        <f>SUM(AB25:AB51)</f>
        <v>487</v>
      </c>
      <c r="AC23" s="491"/>
      <c r="AD23" s="491"/>
      <c r="AE23" s="491">
        <f>SUM(AE25:AE51)</f>
        <v>435</v>
      </c>
      <c r="AF23" s="491"/>
      <c r="AG23" s="491"/>
      <c r="AH23" s="491">
        <f>SUM(AH25:AH51)</f>
        <v>11</v>
      </c>
      <c r="AI23" s="491"/>
      <c r="AJ23" s="491"/>
    </row>
    <row r="24" spans="1:36" ht="11.25" customHeight="1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</row>
    <row r="25" spans="1:36" ht="28.5" customHeight="1">
      <c r="A25" s="604">
        <v>2</v>
      </c>
      <c r="B25" s="604"/>
      <c r="C25" s="604"/>
      <c r="D25" s="606" t="s">
        <v>778</v>
      </c>
      <c r="E25" s="606"/>
      <c r="F25" s="606"/>
      <c r="G25" s="606" t="s">
        <v>778</v>
      </c>
      <c r="H25" s="606"/>
      <c r="I25" s="606"/>
      <c r="J25" s="606" t="s">
        <v>778</v>
      </c>
      <c r="K25" s="606"/>
      <c r="L25" s="606"/>
      <c r="M25" s="606" t="s">
        <v>778</v>
      </c>
      <c r="N25" s="606"/>
      <c r="O25" s="606"/>
      <c r="P25" s="604">
        <v>18</v>
      </c>
      <c r="Q25" s="604"/>
      <c r="R25" s="604"/>
      <c r="S25" s="604">
        <v>16</v>
      </c>
      <c r="T25" s="604"/>
      <c r="U25" s="604"/>
      <c r="V25" s="606">
        <v>2</v>
      </c>
      <c r="W25" s="606"/>
      <c r="X25" s="606"/>
      <c r="Y25" s="606" t="s">
        <v>778</v>
      </c>
      <c r="Z25" s="606"/>
      <c r="AA25" s="606"/>
      <c r="AB25" s="606" t="s">
        <v>778</v>
      </c>
      <c r="AC25" s="606"/>
      <c r="AD25" s="606"/>
      <c r="AE25" s="606" t="s">
        <v>778</v>
      </c>
      <c r="AF25" s="606"/>
      <c r="AG25" s="606"/>
      <c r="AH25" s="606" t="s">
        <v>778</v>
      </c>
      <c r="AI25" s="606"/>
      <c r="AJ25" s="606"/>
    </row>
    <row r="26" spans="1:36" ht="11.25" customHeight="1">
      <c r="A26" s="183"/>
      <c r="B26" s="183"/>
      <c r="C26" s="183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3"/>
      <c r="Q26" s="183"/>
      <c r="R26" s="183"/>
      <c r="S26" s="183"/>
      <c r="T26" s="183"/>
      <c r="U26" s="183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</row>
    <row r="27" spans="1:36" ht="28.5" customHeight="1">
      <c r="A27" s="604">
        <v>86</v>
      </c>
      <c r="B27" s="604"/>
      <c r="C27" s="604"/>
      <c r="D27" s="604">
        <v>2</v>
      </c>
      <c r="E27" s="604"/>
      <c r="F27" s="604"/>
      <c r="G27" s="604">
        <v>53</v>
      </c>
      <c r="H27" s="604"/>
      <c r="I27" s="604"/>
      <c r="J27" s="606" t="s">
        <v>778</v>
      </c>
      <c r="K27" s="606"/>
      <c r="L27" s="606"/>
      <c r="M27" s="606" t="s">
        <v>778</v>
      </c>
      <c r="N27" s="606"/>
      <c r="O27" s="606"/>
      <c r="P27" s="604">
        <v>237</v>
      </c>
      <c r="Q27" s="604"/>
      <c r="R27" s="604"/>
      <c r="S27" s="604">
        <v>205</v>
      </c>
      <c r="T27" s="604"/>
      <c r="U27" s="604"/>
      <c r="V27" s="604">
        <v>14</v>
      </c>
      <c r="W27" s="604"/>
      <c r="X27" s="604"/>
      <c r="Y27" s="606" t="s">
        <v>778</v>
      </c>
      <c r="Z27" s="606"/>
      <c r="AA27" s="606"/>
      <c r="AB27" s="604">
        <v>12</v>
      </c>
      <c r="AC27" s="604"/>
      <c r="AD27" s="604"/>
      <c r="AE27" s="604">
        <v>6</v>
      </c>
      <c r="AF27" s="604"/>
      <c r="AG27" s="604"/>
      <c r="AH27" s="606" t="s">
        <v>778</v>
      </c>
      <c r="AI27" s="606"/>
      <c r="AJ27" s="606"/>
    </row>
    <row r="28" spans="1:36" ht="11.25" customHeight="1">
      <c r="A28" s="183"/>
      <c r="B28" s="183"/>
      <c r="C28" s="183"/>
      <c r="D28" s="183"/>
      <c r="E28" s="183"/>
      <c r="F28" s="183"/>
      <c r="G28" s="183"/>
      <c r="H28" s="183"/>
      <c r="I28" s="183"/>
      <c r="J28" s="186"/>
      <c r="K28" s="186"/>
      <c r="L28" s="186"/>
      <c r="M28" s="186"/>
      <c r="N28" s="186"/>
      <c r="O28" s="186"/>
      <c r="P28" s="183"/>
      <c r="Q28" s="183"/>
      <c r="R28" s="183"/>
      <c r="S28" s="183"/>
      <c r="T28" s="183"/>
      <c r="U28" s="183"/>
      <c r="V28" s="183"/>
      <c r="W28" s="183"/>
      <c r="X28" s="183"/>
      <c r="Y28" s="186"/>
      <c r="Z28" s="186"/>
      <c r="AA28" s="186"/>
      <c r="AB28" s="183"/>
      <c r="AC28" s="183"/>
      <c r="AD28" s="183"/>
      <c r="AE28" s="183"/>
      <c r="AF28" s="183"/>
      <c r="AG28" s="183"/>
      <c r="AH28" s="186"/>
      <c r="AI28" s="186"/>
      <c r="AJ28" s="186"/>
    </row>
    <row r="29" spans="1:36" ht="28.5" customHeight="1">
      <c r="A29" s="604">
        <v>36</v>
      </c>
      <c r="B29" s="604"/>
      <c r="C29" s="604"/>
      <c r="D29" s="604">
        <v>7</v>
      </c>
      <c r="E29" s="604"/>
      <c r="F29" s="604"/>
      <c r="G29" s="604">
        <v>47</v>
      </c>
      <c r="H29" s="604"/>
      <c r="I29" s="604"/>
      <c r="J29" s="606">
        <v>1</v>
      </c>
      <c r="K29" s="606"/>
      <c r="L29" s="606"/>
      <c r="M29" s="606" t="s">
        <v>778</v>
      </c>
      <c r="N29" s="606"/>
      <c r="O29" s="606"/>
      <c r="P29" s="604">
        <v>364</v>
      </c>
      <c r="Q29" s="604"/>
      <c r="R29" s="604"/>
      <c r="S29" s="604">
        <v>343</v>
      </c>
      <c r="T29" s="604"/>
      <c r="U29" s="604"/>
      <c r="V29" s="604">
        <v>10</v>
      </c>
      <c r="W29" s="604"/>
      <c r="X29" s="604"/>
      <c r="Y29" s="606" t="s">
        <v>778</v>
      </c>
      <c r="Z29" s="606"/>
      <c r="AA29" s="606"/>
      <c r="AB29" s="604">
        <v>4</v>
      </c>
      <c r="AC29" s="604"/>
      <c r="AD29" s="604"/>
      <c r="AE29" s="604">
        <v>5</v>
      </c>
      <c r="AF29" s="604"/>
      <c r="AG29" s="604"/>
      <c r="AH29" s="606" t="s">
        <v>778</v>
      </c>
      <c r="AI29" s="606"/>
      <c r="AJ29" s="606"/>
    </row>
    <row r="30" spans="1:36" ht="11.25" customHeight="1">
      <c r="A30" s="183"/>
      <c r="B30" s="183"/>
      <c r="C30" s="183"/>
      <c r="D30" s="183"/>
      <c r="E30" s="183"/>
      <c r="F30" s="183"/>
      <c r="G30" s="183"/>
      <c r="H30" s="183"/>
      <c r="I30" s="183"/>
      <c r="J30" s="186"/>
      <c r="K30" s="186"/>
      <c r="L30" s="186"/>
      <c r="M30" s="186"/>
      <c r="N30" s="186"/>
      <c r="O30" s="186"/>
      <c r="P30" s="183"/>
      <c r="Q30" s="183"/>
      <c r="R30" s="183"/>
      <c r="S30" s="183"/>
      <c r="T30" s="183"/>
      <c r="U30" s="183"/>
      <c r="V30" s="183"/>
      <c r="W30" s="183"/>
      <c r="X30" s="183"/>
      <c r="Y30" s="186"/>
      <c r="Z30" s="186"/>
      <c r="AA30" s="186"/>
      <c r="AB30" s="183"/>
      <c r="AC30" s="183"/>
      <c r="AD30" s="183"/>
      <c r="AE30" s="183"/>
      <c r="AF30" s="183"/>
      <c r="AG30" s="183"/>
      <c r="AH30" s="186"/>
      <c r="AI30" s="186"/>
      <c r="AJ30" s="186"/>
    </row>
    <row r="31" spans="1:36" ht="28.5" customHeight="1">
      <c r="A31" s="604">
        <v>238</v>
      </c>
      <c r="B31" s="604"/>
      <c r="C31" s="604"/>
      <c r="D31" s="604">
        <v>81</v>
      </c>
      <c r="E31" s="604"/>
      <c r="F31" s="604"/>
      <c r="G31" s="604">
        <v>191</v>
      </c>
      <c r="H31" s="604"/>
      <c r="I31" s="604"/>
      <c r="J31" s="604">
        <v>33</v>
      </c>
      <c r="K31" s="604"/>
      <c r="L31" s="604"/>
      <c r="M31" s="606" t="s">
        <v>778</v>
      </c>
      <c r="N31" s="606"/>
      <c r="O31" s="606"/>
      <c r="P31" s="604">
        <v>3074</v>
      </c>
      <c r="Q31" s="604"/>
      <c r="R31" s="604"/>
      <c r="S31" s="604">
        <v>2758</v>
      </c>
      <c r="T31" s="604"/>
      <c r="U31" s="604"/>
      <c r="V31" s="604">
        <v>67</v>
      </c>
      <c r="W31" s="604"/>
      <c r="X31" s="604"/>
      <c r="Y31" s="606">
        <v>20</v>
      </c>
      <c r="Z31" s="606"/>
      <c r="AA31" s="606"/>
      <c r="AB31" s="604">
        <v>71</v>
      </c>
      <c r="AC31" s="604"/>
      <c r="AD31" s="604"/>
      <c r="AE31" s="604">
        <v>141</v>
      </c>
      <c r="AF31" s="604"/>
      <c r="AG31" s="604"/>
      <c r="AH31" s="606" t="s">
        <v>778</v>
      </c>
      <c r="AI31" s="606"/>
      <c r="AJ31" s="606"/>
    </row>
    <row r="32" spans="1:36" ht="11.25" customHeight="1">
      <c r="A32" s="183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6"/>
      <c r="N32" s="186"/>
      <c r="O32" s="186"/>
      <c r="P32" s="183"/>
      <c r="Q32" s="183"/>
      <c r="R32" s="183"/>
      <c r="S32" s="183"/>
      <c r="T32" s="183"/>
      <c r="U32" s="183"/>
      <c r="V32" s="183"/>
      <c r="W32" s="183"/>
      <c r="X32" s="183"/>
      <c r="Y32" s="186"/>
      <c r="Z32" s="186"/>
      <c r="AA32" s="186"/>
      <c r="AB32" s="183"/>
      <c r="AC32" s="183"/>
      <c r="AD32" s="183"/>
      <c r="AE32" s="183"/>
      <c r="AF32" s="183"/>
      <c r="AG32" s="183"/>
      <c r="AH32" s="186"/>
      <c r="AI32" s="186"/>
      <c r="AJ32" s="186"/>
    </row>
    <row r="33" spans="1:36" ht="28.5" customHeight="1">
      <c r="A33" s="604">
        <v>14</v>
      </c>
      <c r="B33" s="604"/>
      <c r="C33" s="604"/>
      <c r="D33" s="604">
        <v>2</v>
      </c>
      <c r="E33" s="604"/>
      <c r="F33" s="604"/>
      <c r="G33" s="604">
        <v>9</v>
      </c>
      <c r="H33" s="604"/>
      <c r="I33" s="604"/>
      <c r="J33" s="606" t="s">
        <v>778</v>
      </c>
      <c r="K33" s="606"/>
      <c r="L33" s="606"/>
      <c r="M33" s="606" t="s">
        <v>778</v>
      </c>
      <c r="N33" s="606"/>
      <c r="O33" s="606"/>
      <c r="P33" s="604">
        <v>432</v>
      </c>
      <c r="Q33" s="604"/>
      <c r="R33" s="604"/>
      <c r="S33" s="604">
        <v>420</v>
      </c>
      <c r="T33" s="604"/>
      <c r="U33" s="604"/>
      <c r="V33" s="604">
        <v>3</v>
      </c>
      <c r="W33" s="604"/>
      <c r="X33" s="604"/>
      <c r="Y33" s="606" t="s">
        <v>225</v>
      </c>
      <c r="Z33" s="606"/>
      <c r="AA33" s="606"/>
      <c r="AB33" s="604">
        <v>7</v>
      </c>
      <c r="AC33" s="604"/>
      <c r="AD33" s="604"/>
      <c r="AE33" s="604">
        <v>1</v>
      </c>
      <c r="AF33" s="604"/>
      <c r="AG33" s="604"/>
      <c r="AH33" s="606" t="s">
        <v>778</v>
      </c>
      <c r="AI33" s="606"/>
      <c r="AJ33" s="606"/>
    </row>
    <row r="34" spans="1:36" ht="11.25" customHeight="1">
      <c r="A34" s="183"/>
      <c r="B34" s="183"/>
      <c r="C34" s="183"/>
      <c r="D34" s="183"/>
      <c r="E34" s="183"/>
      <c r="F34" s="183"/>
      <c r="G34" s="183"/>
      <c r="H34" s="183"/>
      <c r="I34" s="183"/>
      <c r="J34" s="186"/>
      <c r="K34" s="186"/>
      <c r="L34" s="186"/>
      <c r="M34" s="186"/>
      <c r="N34" s="186"/>
      <c r="O34" s="186"/>
      <c r="P34" s="183"/>
      <c r="Q34" s="183"/>
      <c r="R34" s="183"/>
      <c r="S34" s="183"/>
      <c r="T34" s="183"/>
      <c r="U34" s="183"/>
      <c r="V34" s="183"/>
      <c r="W34" s="183"/>
      <c r="X34" s="183"/>
      <c r="Y34" s="186"/>
      <c r="Z34" s="186"/>
      <c r="AA34" s="186"/>
      <c r="AB34" s="183"/>
      <c r="AC34" s="183"/>
      <c r="AD34" s="183"/>
      <c r="AE34" s="183"/>
      <c r="AF34" s="183"/>
      <c r="AG34" s="183"/>
      <c r="AH34" s="186"/>
      <c r="AI34" s="186"/>
      <c r="AJ34" s="186"/>
    </row>
    <row r="35" spans="1:36" ht="28.5" customHeight="1">
      <c r="A35" s="604">
        <v>77</v>
      </c>
      <c r="B35" s="604"/>
      <c r="C35" s="604"/>
      <c r="D35" s="604">
        <v>11</v>
      </c>
      <c r="E35" s="604"/>
      <c r="F35" s="604"/>
      <c r="G35" s="604">
        <v>44</v>
      </c>
      <c r="H35" s="604"/>
      <c r="I35" s="604"/>
      <c r="J35" s="606">
        <v>8</v>
      </c>
      <c r="K35" s="606"/>
      <c r="L35" s="606"/>
      <c r="M35" s="606" t="s">
        <v>778</v>
      </c>
      <c r="N35" s="606"/>
      <c r="O35" s="606"/>
      <c r="P35" s="604">
        <v>239</v>
      </c>
      <c r="Q35" s="604"/>
      <c r="R35" s="604"/>
      <c r="S35" s="604">
        <v>164</v>
      </c>
      <c r="T35" s="604"/>
      <c r="U35" s="604"/>
      <c r="V35" s="604">
        <v>25</v>
      </c>
      <c r="W35" s="604"/>
      <c r="X35" s="604"/>
      <c r="Y35" s="606">
        <v>3</v>
      </c>
      <c r="Z35" s="606"/>
      <c r="AA35" s="606"/>
      <c r="AB35" s="604">
        <v>28</v>
      </c>
      <c r="AC35" s="604"/>
      <c r="AD35" s="604"/>
      <c r="AE35" s="604">
        <v>19</v>
      </c>
      <c r="AF35" s="604"/>
      <c r="AG35" s="604"/>
      <c r="AH35" s="606" t="s">
        <v>778</v>
      </c>
      <c r="AI35" s="606"/>
      <c r="AJ35" s="606"/>
    </row>
    <row r="36" spans="1:36" ht="11.25" customHeight="1">
      <c r="A36" s="183"/>
      <c r="B36" s="183"/>
      <c r="C36" s="183"/>
      <c r="D36" s="183"/>
      <c r="E36" s="183"/>
      <c r="F36" s="183"/>
      <c r="G36" s="183"/>
      <c r="H36" s="183"/>
      <c r="I36" s="183"/>
      <c r="J36" s="186"/>
      <c r="K36" s="186"/>
      <c r="L36" s="186"/>
      <c r="M36" s="186"/>
      <c r="N36" s="186"/>
      <c r="O36" s="186"/>
      <c r="P36" s="183"/>
      <c r="Q36" s="183"/>
      <c r="R36" s="183"/>
      <c r="S36" s="183"/>
      <c r="T36" s="183"/>
      <c r="U36" s="183"/>
      <c r="V36" s="183"/>
      <c r="W36" s="183"/>
      <c r="X36" s="183"/>
      <c r="Y36" s="186"/>
      <c r="Z36" s="186"/>
      <c r="AA36" s="186"/>
      <c r="AB36" s="183"/>
      <c r="AC36" s="183"/>
      <c r="AD36" s="183"/>
      <c r="AE36" s="183"/>
      <c r="AF36" s="183"/>
      <c r="AG36" s="183"/>
      <c r="AH36" s="186"/>
      <c r="AI36" s="186"/>
      <c r="AJ36" s="186"/>
    </row>
    <row r="37" spans="1:36" ht="28.5" customHeight="1">
      <c r="A37" s="604">
        <v>84</v>
      </c>
      <c r="B37" s="604"/>
      <c r="C37" s="604"/>
      <c r="D37" s="604">
        <v>45</v>
      </c>
      <c r="E37" s="604"/>
      <c r="F37" s="604"/>
      <c r="G37" s="604">
        <v>175</v>
      </c>
      <c r="H37" s="604"/>
      <c r="I37" s="604"/>
      <c r="J37" s="604">
        <v>4</v>
      </c>
      <c r="K37" s="604"/>
      <c r="L37" s="604"/>
      <c r="M37" s="606" t="s">
        <v>778</v>
      </c>
      <c r="N37" s="606"/>
      <c r="O37" s="606"/>
      <c r="P37" s="604">
        <v>369</v>
      </c>
      <c r="Q37" s="604"/>
      <c r="R37" s="604"/>
      <c r="S37" s="604">
        <v>252</v>
      </c>
      <c r="T37" s="604"/>
      <c r="U37" s="604"/>
      <c r="V37" s="604">
        <v>19</v>
      </c>
      <c r="W37" s="604"/>
      <c r="X37" s="604"/>
      <c r="Y37" s="604">
        <v>4</v>
      </c>
      <c r="Z37" s="604"/>
      <c r="AA37" s="604"/>
      <c r="AB37" s="604">
        <v>53</v>
      </c>
      <c r="AC37" s="604"/>
      <c r="AD37" s="604"/>
      <c r="AE37" s="604">
        <v>40</v>
      </c>
      <c r="AF37" s="604"/>
      <c r="AG37" s="604"/>
      <c r="AH37" s="606" t="s">
        <v>778</v>
      </c>
      <c r="AI37" s="606"/>
      <c r="AJ37" s="606"/>
    </row>
    <row r="38" spans="1:36" ht="11.25" customHeight="1">
      <c r="A38" s="183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6"/>
      <c r="N38" s="186"/>
      <c r="O38" s="186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6"/>
      <c r="AI38" s="186"/>
      <c r="AJ38" s="186"/>
    </row>
    <row r="39" spans="1:36" ht="28.5" customHeight="1">
      <c r="A39" s="604">
        <v>34</v>
      </c>
      <c r="B39" s="604"/>
      <c r="C39" s="604"/>
      <c r="D39" s="604">
        <v>74</v>
      </c>
      <c r="E39" s="604"/>
      <c r="F39" s="604"/>
      <c r="G39" s="604">
        <v>80</v>
      </c>
      <c r="H39" s="604"/>
      <c r="I39" s="604"/>
      <c r="J39" s="604">
        <v>24</v>
      </c>
      <c r="K39" s="604"/>
      <c r="L39" s="604"/>
      <c r="M39" s="606" t="s">
        <v>778</v>
      </c>
      <c r="N39" s="606"/>
      <c r="O39" s="606"/>
      <c r="P39" s="604">
        <v>1350</v>
      </c>
      <c r="Q39" s="604"/>
      <c r="R39" s="604"/>
      <c r="S39" s="604">
        <v>1147</v>
      </c>
      <c r="T39" s="604"/>
      <c r="U39" s="604"/>
      <c r="V39" s="604">
        <v>18</v>
      </c>
      <c r="W39" s="604"/>
      <c r="X39" s="604"/>
      <c r="Y39" s="604">
        <v>24</v>
      </c>
      <c r="Z39" s="604"/>
      <c r="AA39" s="604"/>
      <c r="AB39" s="604">
        <v>55</v>
      </c>
      <c r="AC39" s="604"/>
      <c r="AD39" s="604"/>
      <c r="AE39" s="604">
        <v>99</v>
      </c>
      <c r="AF39" s="604"/>
      <c r="AG39" s="604"/>
      <c r="AH39" s="606" t="s">
        <v>778</v>
      </c>
      <c r="AI39" s="606"/>
      <c r="AJ39" s="606"/>
    </row>
    <row r="40" spans="1:36" ht="11.25" customHeight="1">
      <c r="A40" s="183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6"/>
      <c r="N40" s="186"/>
      <c r="O40" s="186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6"/>
      <c r="AI40" s="186"/>
      <c r="AJ40" s="186"/>
    </row>
    <row r="41" spans="1:36" ht="28.5" customHeight="1">
      <c r="A41" s="604">
        <v>34</v>
      </c>
      <c r="B41" s="604"/>
      <c r="C41" s="604"/>
      <c r="D41" s="604">
        <v>32</v>
      </c>
      <c r="E41" s="604"/>
      <c r="F41" s="604"/>
      <c r="G41" s="604">
        <v>77</v>
      </c>
      <c r="H41" s="604"/>
      <c r="I41" s="604"/>
      <c r="J41" s="604">
        <v>10</v>
      </c>
      <c r="K41" s="604"/>
      <c r="L41" s="604"/>
      <c r="M41" s="606" t="s">
        <v>778</v>
      </c>
      <c r="N41" s="606"/>
      <c r="O41" s="606"/>
      <c r="P41" s="604">
        <v>1032</v>
      </c>
      <c r="Q41" s="604"/>
      <c r="R41" s="604"/>
      <c r="S41" s="604">
        <v>851</v>
      </c>
      <c r="T41" s="604"/>
      <c r="U41" s="604"/>
      <c r="V41" s="604">
        <v>15</v>
      </c>
      <c r="W41" s="604"/>
      <c r="X41" s="604"/>
      <c r="Y41" s="604">
        <v>15</v>
      </c>
      <c r="Z41" s="604"/>
      <c r="AA41" s="604"/>
      <c r="AB41" s="604">
        <v>97</v>
      </c>
      <c r="AC41" s="604"/>
      <c r="AD41" s="604"/>
      <c r="AE41" s="604">
        <v>46</v>
      </c>
      <c r="AF41" s="604"/>
      <c r="AG41" s="604"/>
      <c r="AH41" s="606">
        <v>2</v>
      </c>
      <c r="AI41" s="606"/>
      <c r="AJ41" s="606"/>
    </row>
    <row r="42" spans="1:36" ht="11.25" customHeight="1">
      <c r="A42" s="18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6"/>
      <c r="N42" s="186"/>
      <c r="O42" s="186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6"/>
      <c r="AI42" s="186"/>
      <c r="AJ42" s="186"/>
    </row>
    <row r="43" spans="1:36" ht="28.5" customHeight="1">
      <c r="A43" s="604">
        <v>19</v>
      </c>
      <c r="B43" s="604"/>
      <c r="C43" s="604"/>
      <c r="D43" s="604">
        <v>11</v>
      </c>
      <c r="E43" s="604"/>
      <c r="F43" s="604"/>
      <c r="G43" s="604">
        <v>35</v>
      </c>
      <c r="H43" s="604"/>
      <c r="I43" s="604"/>
      <c r="J43" s="604">
        <v>3</v>
      </c>
      <c r="K43" s="604"/>
      <c r="L43" s="604"/>
      <c r="M43" s="606" t="s">
        <v>778</v>
      </c>
      <c r="N43" s="606"/>
      <c r="O43" s="606"/>
      <c r="P43" s="604">
        <v>991</v>
      </c>
      <c r="Q43" s="604"/>
      <c r="R43" s="604"/>
      <c r="S43" s="604">
        <v>864</v>
      </c>
      <c r="T43" s="604"/>
      <c r="U43" s="604"/>
      <c r="V43" s="604">
        <v>11</v>
      </c>
      <c r="W43" s="604"/>
      <c r="X43" s="604"/>
      <c r="Y43" s="604">
        <v>12</v>
      </c>
      <c r="Z43" s="604"/>
      <c r="AA43" s="604"/>
      <c r="AB43" s="604">
        <v>90</v>
      </c>
      <c r="AC43" s="604"/>
      <c r="AD43" s="604"/>
      <c r="AE43" s="604">
        <v>12</v>
      </c>
      <c r="AF43" s="604"/>
      <c r="AG43" s="604"/>
      <c r="AH43" s="606" t="s">
        <v>778</v>
      </c>
      <c r="AI43" s="606"/>
      <c r="AJ43" s="606"/>
    </row>
    <row r="44" spans="1:36" ht="11.25" customHeight="1">
      <c r="A44" s="183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6"/>
      <c r="N44" s="186"/>
      <c r="O44" s="186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6"/>
      <c r="AI44" s="186"/>
      <c r="AJ44" s="186"/>
    </row>
    <row r="45" spans="1:36" ht="28.5" customHeight="1">
      <c r="A45" s="604">
        <v>52</v>
      </c>
      <c r="B45" s="604"/>
      <c r="C45" s="604"/>
      <c r="D45" s="606">
        <v>44</v>
      </c>
      <c r="E45" s="606"/>
      <c r="F45" s="606"/>
      <c r="G45" s="606">
        <v>42</v>
      </c>
      <c r="H45" s="606"/>
      <c r="I45" s="606"/>
      <c r="J45" s="606">
        <v>3</v>
      </c>
      <c r="K45" s="606"/>
      <c r="L45" s="606"/>
      <c r="M45" s="606" t="s">
        <v>778</v>
      </c>
      <c r="N45" s="606"/>
      <c r="O45" s="606"/>
      <c r="P45" s="604">
        <v>3642</v>
      </c>
      <c r="Q45" s="604"/>
      <c r="R45" s="604"/>
      <c r="S45" s="604">
        <v>3540</v>
      </c>
      <c r="T45" s="604"/>
      <c r="U45" s="604"/>
      <c r="V45" s="606">
        <v>29</v>
      </c>
      <c r="W45" s="606"/>
      <c r="X45" s="606"/>
      <c r="Y45" s="606">
        <v>6</v>
      </c>
      <c r="Z45" s="606"/>
      <c r="AA45" s="606"/>
      <c r="AB45" s="606">
        <v>11</v>
      </c>
      <c r="AC45" s="606"/>
      <c r="AD45" s="606"/>
      <c r="AE45" s="606">
        <v>40</v>
      </c>
      <c r="AF45" s="606"/>
      <c r="AG45" s="606"/>
      <c r="AH45" s="606" t="s">
        <v>778</v>
      </c>
      <c r="AI45" s="606"/>
      <c r="AJ45" s="606"/>
    </row>
    <row r="46" spans="1:36" ht="11.25" customHeight="1">
      <c r="A46" s="183"/>
      <c r="B46" s="183"/>
      <c r="C46" s="183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3"/>
      <c r="Q46" s="183"/>
      <c r="R46" s="183"/>
      <c r="S46" s="183"/>
      <c r="T46" s="183"/>
      <c r="U46" s="183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</row>
    <row r="47" spans="1:36" ht="28.5" customHeight="1">
      <c r="A47" s="606">
        <v>2</v>
      </c>
      <c r="B47" s="606"/>
      <c r="C47" s="606"/>
      <c r="D47" s="606" t="s">
        <v>778</v>
      </c>
      <c r="E47" s="606"/>
      <c r="F47" s="606"/>
      <c r="G47" s="606" t="s">
        <v>778</v>
      </c>
      <c r="H47" s="606"/>
      <c r="I47" s="606"/>
      <c r="J47" s="606" t="s">
        <v>778</v>
      </c>
      <c r="K47" s="606"/>
      <c r="L47" s="606"/>
      <c r="M47" s="606" t="s">
        <v>778</v>
      </c>
      <c r="N47" s="606"/>
      <c r="O47" s="606"/>
      <c r="P47" s="604">
        <v>141</v>
      </c>
      <c r="Q47" s="604"/>
      <c r="R47" s="604"/>
      <c r="S47" s="604">
        <v>140</v>
      </c>
      <c r="T47" s="604"/>
      <c r="U47" s="604"/>
      <c r="V47" s="606" t="s">
        <v>778</v>
      </c>
      <c r="W47" s="606"/>
      <c r="X47" s="606"/>
      <c r="Y47" s="606" t="s">
        <v>778</v>
      </c>
      <c r="Z47" s="606"/>
      <c r="AA47" s="606"/>
      <c r="AB47" s="606" t="s">
        <v>778</v>
      </c>
      <c r="AC47" s="606"/>
      <c r="AD47" s="606"/>
      <c r="AE47" s="606" t="s">
        <v>778</v>
      </c>
      <c r="AF47" s="606"/>
      <c r="AG47" s="606"/>
      <c r="AH47" s="606" t="s">
        <v>778</v>
      </c>
      <c r="AI47" s="606"/>
      <c r="AJ47" s="606"/>
    </row>
    <row r="48" spans="1:36" ht="11.25" customHeight="1">
      <c r="A48" s="186"/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3"/>
      <c r="Q48" s="183"/>
      <c r="R48" s="183"/>
      <c r="S48" s="183"/>
      <c r="T48" s="183"/>
      <c r="U48" s="183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</row>
    <row r="49" spans="1:36" ht="28.5" customHeight="1">
      <c r="A49" s="604">
        <v>110</v>
      </c>
      <c r="B49" s="604"/>
      <c r="C49" s="604"/>
      <c r="D49" s="604">
        <v>23</v>
      </c>
      <c r="E49" s="604"/>
      <c r="F49" s="604"/>
      <c r="G49" s="604">
        <v>163</v>
      </c>
      <c r="H49" s="604"/>
      <c r="I49" s="604"/>
      <c r="J49" s="604">
        <v>14</v>
      </c>
      <c r="K49" s="604"/>
      <c r="L49" s="604"/>
      <c r="M49" s="606" t="s">
        <v>778</v>
      </c>
      <c r="N49" s="606"/>
      <c r="O49" s="606"/>
      <c r="P49" s="604">
        <v>774</v>
      </c>
      <c r="Q49" s="604"/>
      <c r="R49" s="604"/>
      <c r="S49" s="604">
        <v>657</v>
      </c>
      <c r="T49" s="604"/>
      <c r="U49" s="604"/>
      <c r="V49" s="604">
        <v>18</v>
      </c>
      <c r="W49" s="604"/>
      <c r="X49" s="604"/>
      <c r="Y49" s="604">
        <v>2</v>
      </c>
      <c r="Z49" s="604"/>
      <c r="AA49" s="604"/>
      <c r="AB49" s="604">
        <v>59</v>
      </c>
      <c r="AC49" s="604"/>
      <c r="AD49" s="604"/>
      <c r="AE49" s="604">
        <v>26</v>
      </c>
      <c r="AF49" s="604"/>
      <c r="AG49" s="604"/>
      <c r="AH49" s="604">
        <v>9</v>
      </c>
      <c r="AI49" s="604"/>
      <c r="AJ49" s="604"/>
    </row>
    <row r="50" spans="1:36" ht="11.25" customHeight="1">
      <c r="A50" s="183"/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6"/>
      <c r="N50" s="186"/>
      <c r="O50" s="186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</row>
    <row r="51" spans="1:36" ht="28.5" customHeight="1">
      <c r="A51" s="606" t="s">
        <v>778</v>
      </c>
      <c r="B51" s="606"/>
      <c r="C51" s="606"/>
      <c r="D51" s="606" t="s">
        <v>778</v>
      </c>
      <c r="E51" s="606"/>
      <c r="F51" s="606"/>
      <c r="G51" s="606" t="s">
        <v>778</v>
      </c>
      <c r="H51" s="606"/>
      <c r="I51" s="606"/>
      <c r="J51" s="606" t="s">
        <v>778</v>
      </c>
      <c r="K51" s="606"/>
      <c r="L51" s="606"/>
      <c r="M51" s="606" t="s">
        <v>778</v>
      </c>
      <c r="N51" s="606"/>
      <c r="O51" s="606"/>
      <c r="P51" s="604">
        <v>379</v>
      </c>
      <c r="Q51" s="604"/>
      <c r="R51" s="604"/>
      <c r="S51" s="604">
        <v>379</v>
      </c>
      <c r="T51" s="604"/>
      <c r="U51" s="604"/>
      <c r="V51" s="606" t="s">
        <v>778</v>
      </c>
      <c r="W51" s="606"/>
      <c r="X51" s="606"/>
      <c r="Y51" s="606" t="s">
        <v>778</v>
      </c>
      <c r="Z51" s="606"/>
      <c r="AA51" s="606"/>
      <c r="AB51" s="606" t="s">
        <v>778</v>
      </c>
      <c r="AC51" s="606"/>
      <c r="AD51" s="606"/>
      <c r="AE51" s="606" t="s">
        <v>778</v>
      </c>
      <c r="AF51" s="606"/>
      <c r="AG51" s="606"/>
      <c r="AH51" s="606" t="s">
        <v>778</v>
      </c>
      <c r="AI51" s="606"/>
      <c r="AJ51" s="606"/>
    </row>
    <row r="52" spans="1:36" ht="11.25" customHeight="1">
      <c r="A52" s="237"/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</row>
    <row r="53" spans="1:36" ht="28.5" customHeight="1">
      <c r="A53" s="604">
        <v>11</v>
      </c>
      <c r="B53" s="604"/>
      <c r="C53" s="604"/>
      <c r="D53" s="604">
        <v>8</v>
      </c>
      <c r="E53" s="604"/>
      <c r="F53" s="604"/>
      <c r="G53" s="604">
        <v>49</v>
      </c>
      <c r="H53" s="604"/>
      <c r="I53" s="604"/>
      <c r="J53" s="604">
        <v>8</v>
      </c>
      <c r="K53" s="604"/>
      <c r="L53" s="604"/>
      <c r="M53" s="606" t="s">
        <v>778</v>
      </c>
      <c r="N53" s="606"/>
      <c r="O53" s="606"/>
      <c r="P53" s="604">
        <v>559</v>
      </c>
      <c r="Q53" s="604"/>
      <c r="R53" s="604"/>
      <c r="S53" s="604">
        <v>250</v>
      </c>
      <c r="T53" s="604"/>
      <c r="U53" s="604"/>
      <c r="V53" s="606">
        <v>3</v>
      </c>
      <c r="W53" s="606"/>
      <c r="X53" s="606"/>
      <c r="Y53" s="606" t="s">
        <v>225</v>
      </c>
      <c r="Z53" s="606"/>
      <c r="AA53" s="606"/>
      <c r="AB53" s="604">
        <v>41</v>
      </c>
      <c r="AC53" s="604"/>
      <c r="AD53" s="604"/>
      <c r="AE53" s="604">
        <v>19</v>
      </c>
      <c r="AF53" s="604"/>
      <c r="AG53" s="604"/>
      <c r="AH53" s="606" t="s">
        <v>778</v>
      </c>
      <c r="AI53" s="606"/>
      <c r="AJ53" s="606"/>
    </row>
    <row r="54" spans="1:36" ht="11.2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6" ht="13.5">
      <c r="A55" s="246"/>
      <c r="B55" s="246"/>
      <c r="C55" s="246"/>
      <c r="D55" s="246"/>
      <c r="E55" s="246"/>
      <c r="F55" s="246"/>
      <c r="G55" s="246"/>
      <c r="H55" s="246"/>
      <c r="I55" s="246"/>
      <c r="J55" s="246"/>
      <c r="K55" s="15"/>
      <c r="L55" s="15"/>
      <c r="M55" s="15"/>
      <c r="N55" s="15"/>
      <c r="O55" s="15"/>
      <c r="Z55" s="18"/>
      <c r="AA55" s="18"/>
      <c r="AB55" s="18"/>
      <c r="AC55" s="18"/>
      <c r="AD55" s="18"/>
      <c r="AE55" s="18"/>
      <c r="AF55" s="18"/>
      <c r="AG55" s="18"/>
      <c r="AH55" s="18"/>
      <c r="AJ55" s="41" t="s">
        <v>856</v>
      </c>
    </row>
  </sheetData>
  <mergeCells count="352">
    <mergeCell ref="S4:U4"/>
    <mergeCell ref="V4:X4"/>
    <mergeCell ref="Y4:AA4"/>
    <mergeCell ref="AB4:AD4"/>
    <mergeCell ref="AE4:AG4"/>
    <mergeCell ref="AH4:AJ4"/>
    <mergeCell ref="A1:AJ1"/>
    <mergeCell ref="A3:O3"/>
    <mergeCell ref="P3:AJ3"/>
    <mergeCell ref="A4:C4"/>
    <mergeCell ref="D4:F4"/>
    <mergeCell ref="G4:I4"/>
    <mergeCell ref="J4:L4"/>
    <mergeCell ref="M4:O4"/>
    <mergeCell ref="P4:R4"/>
    <mergeCell ref="S6:U6"/>
    <mergeCell ref="V6:X6"/>
    <mergeCell ref="Y6:AA6"/>
    <mergeCell ref="AB6:AD6"/>
    <mergeCell ref="AE6:AG6"/>
    <mergeCell ref="AH6:AJ6"/>
    <mergeCell ref="A6:C6"/>
    <mergeCell ref="D6:F6"/>
    <mergeCell ref="G6:I6"/>
    <mergeCell ref="J6:L6"/>
    <mergeCell ref="M6:O6"/>
    <mergeCell ref="P6:R6"/>
    <mergeCell ref="S8:U8"/>
    <mergeCell ref="V8:X8"/>
    <mergeCell ref="Y8:AA8"/>
    <mergeCell ref="AB8:AD8"/>
    <mergeCell ref="AE8:AG8"/>
    <mergeCell ref="AH8:AJ8"/>
    <mergeCell ref="A8:C8"/>
    <mergeCell ref="D8:F8"/>
    <mergeCell ref="G8:I8"/>
    <mergeCell ref="J8:L8"/>
    <mergeCell ref="M8:O8"/>
    <mergeCell ref="P8:R8"/>
    <mergeCell ref="S10:U10"/>
    <mergeCell ref="V10:X10"/>
    <mergeCell ref="Y10:AA10"/>
    <mergeCell ref="AB10:AD10"/>
    <mergeCell ref="AE10:AG10"/>
    <mergeCell ref="AH10:AJ10"/>
    <mergeCell ref="A10:C10"/>
    <mergeCell ref="D10:F10"/>
    <mergeCell ref="G10:I10"/>
    <mergeCell ref="J10:L10"/>
    <mergeCell ref="M10:O10"/>
    <mergeCell ref="P10:R10"/>
    <mergeCell ref="S12:U12"/>
    <mergeCell ref="V12:X12"/>
    <mergeCell ref="Y12:AA12"/>
    <mergeCell ref="AB12:AD12"/>
    <mergeCell ref="AE12:AG12"/>
    <mergeCell ref="AH12:AJ12"/>
    <mergeCell ref="A12:C12"/>
    <mergeCell ref="D12:F12"/>
    <mergeCell ref="G12:I12"/>
    <mergeCell ref="J12:L12"/>
    <mergeCell ref="M12:O12"/>
    <mergeCell ref="P12:R12"/>
    <mergeCell ref="S13:U13"/>
    <mergeCell ref="V13:X13"/>
    <mergeCell ref="Y13:AA13"/>
    <mergeCell ref="AB13:AD13"/>
    <mergeCell ref="AE13:AG13"/>
    <mergeCell ref="AH13:AJ13"/>
    <mergeCell ref="A13:C13"/>
    <mergeCell ref="D13:F13"/>
    <mergeCell ref="G13:I13"/>
    <mergeCell ref="J13:L13"/>
    <mergeCell ref="M13:O13"/>
    <mergeCell ref="P13:R13"/>
    <mergeCell ref="S14:U14"/>
    <mergeCell ref="V14:X14"/>
    <mergeCell ref="Y14:AA14"/>
    <mergeCell ref="AB14:AD14"/>
    <mergeCell ref="AE14:AG14"/>
    <mergeCell ref="AH14:AJ14"/>
    <mergeCell ref="A14:C14"/>
    <mergeCell ref="D14:F14"/>
    <mergeCell ref="G14:I14"/>
    <mergeCell ref="J14:L14"/>
    <mergeCell ref="M14:O14"/>
    <mergeCell ref="P14:R14"/>
    <mergeCell ref="S15:U15"/>
    <mergeCell ref="V15:X15"/>
    <mergeCell ref="Y15:AA15"/>
    <mergeCell ref="AB15:AD15"/>
    <mergeCell ref="AE15:AG15"/>
    <mergeCell ref="AH15:AJ15"/>
    <mergeCell ref="A15:C15"/>
    <mergeCell ref="D15:F15"/>
    <mergeCell ref="G15:I15"/>
    <mergeCell ref="J15:L15"/>
    <mergeCell ref="M15:O15"/>
    <mergeCell ref="P15:R15"/>
    <mergeCell ref="S17:U17"/>
    <mergeCell ref="V17:X17"/>
    <mergeCell ref="Y17:AA17"/>
    <mergeCell ref="AB17:AD17"/>
    <mergeCell ref="AE17:AG17"/>
    <mergeCell ref="AH17:AJ17"/>
    <mergeCell ref="A17:C17"/>
    <mergeCell ref="D17:F17"/>
    <mergeCell ref="G17:I17"/>
    <mergeCell ref="J17:L17"/>
    <mergeCell ref="M17:O17"/>
    <mergeCell ref="P17:R17"/>
    <mergeCell ref="S19:U19"/>
    <mergeCell ref="V19:X19"/>
    <mergeCell ref="Y19:AA19"/>
    <mergeCell ref="AB19:AD19"/>
    <mergeCell ref="AE19:AG19"/>
    <mergeCell ref="AH19:AJ19"/>
    <mergeCell ref="A19:C19"/>
    <mergeCell ref="D19:F19"/>
    <mergeCell ref="G19:I19"/>
    <mergeCell ref="J19:L19"/>
    <mergeCell ref="M19:O19"/>
    <mergeCell ref="P19:R19"/>
    <mergeCell ref="S21:U21"/>
    <mergeCell ref="V21:X21"/>
    <mergeCell ref="Y21:AA21"/>
    <mergeCell ref="AB21:AD21"/>
    <mergeCell ref="AE21:AG21"/>
    <mergeCell ref="AH21:AJ21"/>
    <mergeCell ref="A21:C21"/>
    <mergeCell ref="D21:F21"/>
    <mergeCell ref="G21:I21"/>
    <mergeCell ref="J21:L21"/>
    <mergeCell ref="M21:O21"/>
    <mergeCell ref="P21:R21"/>
    <mergeCell ref="S22:U22"/>
    <mergeCell ref="V22:X22"/>
    <mergeCell ref="Y22:AA22"/>
    <mergeCell ref="AB22:AD22"/>
    <mergeCell ref="AE22:AG22"/>
    <mergeCell ref="AH22:AJ22"/>
    <mergeCell ref="A22:C22"/>
    <mergeCell ref="D22:F22"/>
    <mergeCell ref="G22:I22"/>
    <mergeCell ref="J22:L22"/>
    <mergeCell ref="M22:O22"/>
    <mergeCell ref="P22:R22"/>
    <mergeCell ref="S23:U23"/>
    <mergeCell ref="V23:X23"/>
    <mergeCell ref="Y23:AA23"/>
    <mergeCell ref="AB23:AD23"/>
    <mergeCell ref="AE23:AG23"/>
    <mergeCell ref="AH23:AJ23"/>
    <mergeCell ref="A23:C23"/>
    <mergeCell ref="D23:F23"/>
    <mergeCell ref="G23:I23"/>
    <mergeCell ref="J23:L23"/>
    <mergeCell ref="M23:O23"/>
    <mergeCell ref="P23:R23"/>
    <mergeCell ref="S25:U25"/>
    <mergeCell ref="V25:X25"/>
    <mergeCell ref="Y25:AA25"/>
    <mergeCell ref="AB25:AD25"/>
    <mergeCell ref="AE25:AG25"/>
    <mergeCell ref="AH25:AJ25"/>
    <mergeCell ref="A25:C25"/>
    <mergeCell ref="D25:F25"/>
    <mergeCell ref="G25:I25"/>
    <mergeCell ref="J25:L25"/>
    <mergeCell ref="M25:O25"/>
    <mergeCell ref="P25:R25"/>
    <mergeCell ref="S27:U27"/>
    <mergeCell ref="V27:X27"/>
    <mergeCell ref="Y27:AA27"/>
    <mergeCell ref="AB27:AD27"/>
    <mergeCell ref="AE27:AG27"/>
    <mergeCell ref="AH27:AJ27"/>
    <mergeCell ref="A27:C27"/>
    <mergeCell ref="D27:F27"/>
    <mergeCell ref="G27:I27"/>
    <mergeCell ref="J27:L27"/>
    <mergeCell ref="M27:O27"/>
    <mergeCell ref="P27:R27"/>
    <mergeCell ref="S29:U29"/>
    <mergeCell ref="V29:X29"/>
    <mergeCell ref="Y29:AA29"/>
    <mergeCell ref="AB29:AD29"/>
    <mergeCell ref="AE29:AG29"/>
    <mergeCell ref="AH29:AJ29"/>
    <mergeCell ref="A29:C29"/>
    <mergeCell ref="D29:F29"/>
    <mergeCell ref="G29:I29"/>
    <mergeCell ref="J29:L29"/>
    <mergeCell ref="M29:O29"/>
    <mergeCell ref="P29:R29"/>
    <mergeCell ref="S31:U31"/>
    <mergeCell ref="V31:X31"/>
    <mergeCell ref="Y31:AA31"/>
    <mergeCell ref="AB31:AD31"/>
    <mergeCell ref="AE31:AG31"/>
    <mergeCell ref="AH31:AJ31"/>
    <mergeCell ref="A31:C31"/>
    <mergeCell ref="D31:F31"/>
    <mergeCell ref="G31:I31"/>
    <mergeCell ref="J31:L31"/>
    <mergeCell ref="M31:O31"/>
    <mergeCell ref="P31:R31"/>
    <mergeCell ref="S33:U33"/>
    <mergeCell ref="V33:X33"/>
    <mergeCell ref="Y33:AA33"/>
    <mergeCell ref="AB33:AD33"/>
    <mergeCell ref="AE33:AG33"/>
    <mergeCell ref="AH33:AJ33"/>
    <mergeCell ref="A33:C33"/>
    <mergeCell ref="D33:F33"/>
    <mergeCell ref="G33:I33"/>
    <mergeCell ref="J33:L33"/>
    <mergeCell ref="M33:O33"/>
    <mergeCell ref="P33:R33"/>
    <mergeCell ref="S35:U35"/>
    <mergeCell ref="V35:X35"/>
    <mergeCell ref="Y35:AA35"/>
    <mergeCell ref="AB35:AD35"/>
    <mergeCell ref="AE35:AG35"/>
    <mergeCell ref="AH35:AJ35"/>
    <mergeCell ref="A35:C35"/>
    <mergeCell ref="D35:F35"/>
    <mergeCell ref="G35:I35"/>
    <mergeCell ref="J35:L35"/>
    <mergeCell ref="M35:O35"/>
    <mergeCell ref="P35:R35"/>
    <mergeCell ref="S37:U37"/>
    <mergeCell ref="V37:X37"/>
    <mergeCell ref="Y37:AA37"/>
    <mergeCell ref="AB37:AD37"/>
    <mergeCell ref="AE37:AG37"/>
    <mergeCell ref="AH37:AJ37"/>
    <mergeCell ref="A37:C37"/>
    <mergeCell ref="D37:F37"/>
    <mergeCell ref="G37:I37"/>
    <mergeCell ref="J37:L37"/>
    <mergeCell ref="M37:O37"/>
    <mergeCell ref="P37:R37"/>
    <mergeCell ref="S39:U39"/>
    <mergeCell ref="V39:X39"/>
    <mergeCell ref="Y39:AA39"/>
    <mergeCell ref="AB39:AD39"/>
    <mergeCell ref="AE39:AG39"/>
    <mergeCell ref="AH39:AJ39"/>
    <mergeCell ref="A39:C39"/>
    <mergeCell ref="D39:F39"/>
    <mergeCell ref="G39:I39"/>
    <mergeCell ref="J39:L39"/>
    <mergeCell ref="M39:O39"/>
    <mergeCell ref="P39:R39"/>
    <mergeCell ref="S41:U41"/>
    <mergeCell ref="V41:X41"/>
    <mergeCell ref="Y41:AA41"/>
    <mergeCell ref="AB41:AD41"/>
    <mergeCell ref="AE41:AG41"/>
    <mergeCell ref="AH41:AJ41"/>
    <mergeCell ref="A41:C41"/>
    <mergeCell ref="D41:F41"/>
    <mergeCell ref="G41:I41"/>
    <mergeCell ref="J41:L41"/>
    <mergeCell ref="M41:O41"/>
    <mergeCell ref="P41:R41"/>
    <mergeCell ref="S43:U43"/>
    <mergeCell ref="V43:X43"/>
    <mergeCell ref="Y43:AA43"/>
    <mergeCell ref="AB43:AD43"/>
    <mergeCell ref="AE43:AG43"/>
    <mergeCell ref="AH43:AJ43"/>
    <mergeCell ref="A43:C43"/>
    <mergeCell ref="D43:F43"/>
    <mergeCell ref="G43:I43"/>
    <mergeCell ref="J43:L43"/>
    <mergeCell ref="M43:O43"/>
    <mergeCell ref="P43:R43"/>
    <mergeCell ref="S45:U45"/>
    <mergeCell ref="V45:X45"/>
    <mergeCell ref="Y45:AA45"/>
    <mergeCell ref="AB45:AD45"/>
    <mergeCell ref="AE45:AG45"/>
    <mergeCell ref="AH45:AJ45"/>
    <mergeCell ref="A45:C45"/>
    <mergeCell ref="D45:F45"/>
    <mergeCell ref="G45:I45"/>
    <mergeCell ref="J45:L45"/>
    <mergeCell ref="M45:O45"/>
    <mergeCell ref="P45:R45"/>
    <mergeCell ref="S47:U47"/>
    <mergeCell ref="V47:X47"/>
    <mergeCell ref="Y47:AA47"/>
    <mergeCell ref="AB47:AD47"/>
    <mergeCell ref="AE47:AG47"/>
    <mergeCell ref="AH47:AJ47"/>
    <mergeCell ref="A47:C47"/>
    <mergeCell ref="D47:F47"/>
    <mergeCell ref="G47:I47"/>
    <mergeCell ref="J47:L47"/>
    <mergeCell ref="M47:O47"/>
    <mergeCell ref="P47:R47"/>
    <mergeCell ref="S49:U49"/>
    <mergeCell ref="V49:X49"/>
    <mergeCell ref="Y49:AA49"/>
    <mergeCell ref="AB49:AD49"/>
    <mergeCell ref="AE49:AG49"/>
    <mergeCell ref="AH49:AJ49"/>
    <mergeCell ref="A49:C49"/>
    <mergeCell ref="D49:F49"/>
    <mergeCell ref="G49:I49"/>
    <mergeCell ref="J49:L49"/>
    <mergeCell ref="M49:O49"/>
    <mergeCell ref="P49:R49"/>
    <mergeCell ref="S51:U51"/>
    <mergeCell ref="V51:X51"/>
    <mergeCell ref="Y51:AA51"/>
    <mergeCell ref="AB51:AD51"/>
    <mergeCell ref="AE51:AG51"/>
    <mergeCell ref="AH51:AJ51"/>
    <mergeCell ref="A51:C51"/>
    <mergeCell ref="D51:F51"/>
    <mergeCell ref="G51:I51"/>
    <mergeCell ref="J51:L51"/>
    <mergeCell ref="M51:O51"/>
    <mergeCell ref="P51:R51"/>
    <mergeCell ref="S52:U52"/>
    <mergeCell ref="V52:X52"/>
    <mergeCell ref="Y52:AA52"/>
    <mergeCell ref="AB52:AD52"/>
    <mergeCell ref="AE52:AG52"/>
    <mergeCell ref="AH52:AJ52"/>
    <mergeCell ref="A52:C52"/>
    <mergeCell ref="D52:F52"/>
    <mergeCell ref="G52:I52"/>
    <mergeCell ref="J52:L52"/>
    <mergeCell ref="M52:O52"/>
    <mergeCell ref="P52:R52"/>
    <mergeCell ref="A55:J55"/>
    <mergeCell ref="S53:U53"/>
    <mergeCell ref="V53:X53"/>
    <mergeCell ref="Y53:AA53"/>
    <mergeCell ref="AB53:AD53"/>
    <mergeCell ref="AE53:AG53"/>
    <mergeCell ref="AH53:AJ53"/>
    <mergeCell ref="A53:C53"/>
    <mergeCell ref="D53:F53"/>
    <mergeCell ref="G53:I53"/>
    <mergeCell ref="J53:L53"/>
    <mergeCell ref="M53:O53"/>
    <mergeCell ref="P53:R53"/>
  </mergeCells>
  <phoneticPr fontId="1"/>
  <pageMargins left="0.70866141732283472" right="0.70866141732283472" top="0.74803149606299213" bottom="0.74803149606299213" header="0.31496062992125984" footer="0.31496062992125984"/>
  <pageSetup paperSize="9" scale="70" firstPageNumber="15" orientation="portrait" r:id="rId1"/>
  <headerFooter scaleWithDoc="0">
    <oddFooter>&amp;C- 38 -</oddFooter>
    <firstFooter>&amp;C- 15 -</first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E1E67-79D6-43F3-96E8-9DC22CDAA2EA}">
  <sheetPr>
    <tabColor theme="0"/>
    <pageSetUpPr fitToPage="1"/>
  </sheetPr>
  <dimension ref="A1:AJ52"/>
  <sheetViews>
    <sheetView topLeftCell="A40" zoomScaleNormal="100" zoomScaleSheetLayoutView="100" workbookViewId="0">
      <selection activeCell="BB5" sqref="BB5"/>
    </sheetView>
  </sheetViews>
  <sheetFormatPr defaultColWidth="3.125" defaultRowHeight="20.25" customHeight="1"/>
  <cols>
    <col min="1" max="16384" width="3.125" style="1"/>
  </cols>
  <sheetData>
    <row r="1" spans="1:36" s="10" customFormat="1" ht="22.5" customHeight="1">
      <c r="A1" s="283" t="s">
        <v>857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</row>
    <row r="3" spans="1:36" ht="13.5"/>
    <row r="4" spans="1:36" ht="20.25" customHeight="1">
      <c r="A4" s="284" t="s">
        <v>858</v>
      </c>
      <c r="B4" s="284"/>
      <c r="C4" s="284"/>
      <c r="D4" s="284"/>
      <c r="E4" s="284"/>
      <c r="F4" s="285"/>
      <c r="G4" s="409" t="s">
        <v>859</v>
      </c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 t="s">
        <v>860</v>
      </c>
      <c r="AF4" s="409"/>
      <c r="AG4" s="409"/>
      <c r="AH4" s="409"/>
      <c r="AI4" s="409"/>
      <c r="AJ4" s="410"/>
    </row>
    <row r="5" spans="1:36" ht="20.25" customHeight="1">
      <c r="A5" s="235"/>
      <c r="B5" s="235"/>
      <c r="C5" s="235"/>
      <c r="D5" s="235"/>
      <c r="E5" s="235"/>
      <c r="F5" s="404"/>
      <c r="G5" s="286" t="s">
        <v>293</v>
      </c>
      <c r="H5" s="617"/>
      <c r="I5" s="618"/>
      <c r="J5" s="320" t="s">
        <v>861</v>
      </c>
      <c r="K5" s="321"/>
      <c r="L5" s="364"/>
      <c r="M5" s="320" t="s">
        <v>862</v>
      </c>
      <c r="N5" s="321"/>
      <c r="O5" s="364"/>
      <c r="P5" s="320" t="s">
        <v>863</v>
      </c>
      <c r="Q5" s="321"/>
      <c r="R5" s="364"/>
      <c r="S5" s="622" t="s">
        <v>864</v>
      </c>
      <c r="T5" s="623"/>
      <c r="U5" s="623"/>
      <c r="V5" s="623"/>
      <c r="W5" s="623"/>
      <c r="X5" s="623"/>
      <c r="Y5" s="623"/>
      <c r="Z5" s="623"/>
      <c r="AA5" s="624"/>
      <c r="AB5" s="286" t="s">
        <v>865</v>
      </c>
      <c r="AC5" s="284"/>
      <c r="AD5" s="285"/>
      <c r="AE5" s="223" t="s">
        <v>293</v>
      </c>
      <c r="AF5" s="613"/>
      <c r="AG5" s="613"/>
      <c r="AH5" s="508" t="s">
        <v>862</v>
      </c>
      <c r="AI5" s="508"/>
      <c r="AJ5" s="509"/>
    </row>
    <row r="6" spans="1:36" ht="20.25" customHeight="1">
      <c r="A6" s="279"/>
      <c r="B6" s="279"/>
      <c r="C6" s="279"/>
      <c r="D6" s="279"/>
      <c r="E6" s="279"/>
      <c r="F6" s="280"/>
      <c r="G6" s="619"/>
      <c r="H6" s="620"/>
      <c r="I6" s="621"/>
      <c r="J6" s="322"/>
      <c r="K6" s="323"/>
      <c r="L6" s="365"/>
      <c r="M6" s="322"/>
      <c r="N6" s="323"/>
      <c r="O6" s="365"/>
      <c r="P6" s="322"/>
      <c r="Q6" s="323"/>
      <c r="R6" s="365"/>
      <c r="S6" s="509" t="s">
        <v>866</v>
      </c>
      <c r="T6" s="609"/>
      <c r="U6" s="614" t="s">
        <v>867</v>
      </c>
      <c r="V6" s="615"/>
      <c r="W6" s="615"/>
      <c r="X6" s="616"/>
      <c r="Y6" s="614" t="s">
        <v>868</v>
      </c>
      <c r="Z6" s="615"/>
      <c r="AA6" s="616"/>
      <c r="AB6" s="278"/>
      <c r="AC6" s="279"/>
      <c r="AD6" s="280"/>
      <c r="AE6" s="613"/>
      <c r="AF6" s="613"/>
      <c r="AG6" s="613"/>
      <c r="AH6" s="508"/>
      <c r="AI6" s="508"/>
      <c r="AJ6" s="509"/>
    </row>
    <row r="7" spans="1:36" ht="20.25" customHeight="1">
      <c r="F7" s="20"/>
    </row>
    <row r="8" spans="1:36" ht="20.25" customHeight="1">
      <c r="A8" s="235" t="s">
        <v>12</v>
      </c>
      <c r="B8" s="235"/>
      <c r="C8" s="235"/>
      <c r="D8" s="235"/>
      <c r="E8" s="235"/>
      <c r="F8" s="20"/>
      <c r="G8" s="406">
        <f>SUM(G10:G20)</f>
        <v>80715</v>
      </c>
      <c r="H8" s="504"/>
      <c r="I8" s="504"/>
      <c r="J8" s="504">
        <f>SUM(J10:J20)</f>
        <v>30498</v>
      </c>
      <c r="K8" s="504"/>
      <c r="L8" s="504"/>
      <c r="M8" s="504">
        <f>SUM(M10:M20)</f>
        <v>3370</v>
      </c>
      <c r="N8" s="504"/>
      <c r="O8" s="504"/>
      <c r="P8" s="504">
        <f>SUM(P10:P20)</f>
        <v>19723</v>
      </c>
      <c r="Q8" s="504"/>
      <c r="R8" s="504"/>
      <c r="S8" s="504">
        <f>SUM(S10:S20)</f>
        <v>24133</v>
      </c>
      <c r="T8" s="504"/>
      <c r="U8" s="504"/>
      <c r="V8" s="504">
        <f>SUM(V10:V20)</f>
        <v>13855</v>
      </c>
      <c r="W8" s="504"/>
      <c r="X8" s="504"/>
      <c r="Y8" s="504">
        <f>SUM(Y10:Y20)</f>
        <v>10029</v>
      </c>
      <c r="Z8" s="504"/>
      <c r="AA8" s="504"/>
      <c r="AB8" s="504">
        <f>SUM(AB10:AB20)</f>
        <v>2991</v>
      </c>
      <c r="AC8" s="504"/>
      <c r="AD8" s="504"/>
      <c r="AE8" s="504">
        <f>SUM(AE10:AE20)</f>
        <v>38687</v>
      </c>
      <c r="AF8" s="504"/>
      <c r="AG8" s="504"/>
      <c r="AH8" s="504">
        <f>SUM(AH10:AH20)</f>
        <v>3370</v>
      </c>
      <c r="AI8" s="504"/>
      <c r="AJ8" s="504"/>
    </row>
    <row r="9" spans="1:36" ht="20.25" customHeight="1">
      <c r="A9" s="105"/>
      <c r="B9" s="105"/>
      <c r="C9" s="105"/>
      <c r="D9" s="105"/>
      <c r="E9" s="105"/>
      <c r="F9" s="20"/>
      <c r="G9" s="406"/>
      <c r="H9" s="50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504"/>
      <c r="T9" s="504"/>
      <c r="U9" s="504"/>
      <c r="V9" s="504"/>
      <c r="W9" s="504"/>
      <c r="X9" s="504"/>
      <c r="Y9" s="504"/>
      <c r="Z9" s="504"/>
      <c r="AA9" s="504"/>
      <c r="AB9" s="504"/>
      <c r="AC9" s="504"/>
      <c r="AD9" s="504"/>
      <c r="AE9" s="611"/>
      <c r="AF9" s="611"/>
      <c r="AG9" s="611"/>
      <c r="AH9" s="611"/>
      <c r="AI9" s="611"/>
      <c r="AJ9" s="611"/>
    </row>
    <row r="10" spans="1:36" ht="20.25" customHeight="1">
      <c r="A10" s="514" t="s">
        <v>869</v>
      </c>
      <c r="B10" s="514"/>
      <c r="C10" s="514"/>
      <c r="D10" s="514"/>
      <c r="E10" s="514"/>
      <c r="F10" s="20"/>
      <c r="G10" s="406">
        <v>8693</v>
      </c>
      <c r="H10" s="504"/>
      <c r="I10" s="504"/>
      <c r="J10" s="504">
        <v>3618</v>
      </c>
      <c r="K10" s="504"/>
      <c r="L10" s="504"/>
      <c r="M10" s="504" t="s">
        <v>778</v>
      </c>
      <c r="N10" s="504"/>
      <c r="O10" s="504"/>
      <c r="P10" s="504">
        <v>4756</v>
      </c>
      <c r="Q10" s="504"/>
      <c r="R10" s="504"/>
      <c r="S10" s="491">
        <v>127</v>
      </c>
      <c r="T10" s="491"/>
      <c r="U10" s="491"/>
      <c r="V10" s="491">
        <v>75</v>
      </c>
      <c r="W10" s="491"/>
      <c r="X10" s="491"/>
      <c r="Y10" s="504">
        <v>48</v>
      </c>
      <c r="Z10" s="504"/>
      <c r="AA10" s="504"/>
      <c r="AB10" s="504">
        <v>192</v>
      </c>
      <c r="AC10" s="504"/>
      <c r="AD10" s="504"/>
      <c r="AE10" s="612" t="s">
        <v>225</v>
      </c>
      <c r="AF10" s="612"/>
      <c r="AG10" s="612"/>
      <c r="AH10" s="504" t="s">
        <v>778</v>
      </c>
      <c r="AI10" s="504"/>
      <c r="AJ10" s="504"/>
    </row>
    <row r="11" spans="1:36" ht="20.25" customHeight="1">
      <c r="A11" s="328" t="s">
        <v>34</v>
      </c>
      <c r="B11" s="328"/>
      <c r="C11" s="328"/>
      <c r="D11" s="328"/>
      <c r="E11" s="328"/>
      <c r="F11" s="20" t="s">
        <v>437</v>
      </c>
      <c r="G11" s="406">
        <v>4179</v>
      </c>
      <c r="H11" s="504"/>
      <c r="I11" s="504"/>
      <c r="J11" s="504">
        <v>83</v>
      </c>
      <c r="K11" s="504"/>
      <c r="L11" s="504"/>
      <c r="M11" s="504">
        <v>10</v>
      </c>
      <c r="N11" s="504"/>
      <c r="O11" s="504"/>
      <c r="P11" s="491">
        <v>1656</v>
      </c>
      <c r="Q11" s="491"/>
      <c r="R11" s="491"/>
      <c r="S11" s="491">
        <v>2281</v>
      </c>
      <c r="T11" s="491"/>
      <c r="U11" s="491"/>
      <c r="V11" s="491">
        <v>1578</v>
      </c>
      <c r="W11" s="491"/>
      <c r="X11" s="491"/>
      <c r="Y11" s="491">
        <v>688</v>
      </c>
      <c r="Z11" s="491"/>
      <c r="AA11" s="491"/>
      <c r="AB11" s="504">
        <v>149</v>
      </c>
      <c r="AC11" s="504"/>
      <c r="AD11" s="504"/>
      <c r="AE11" s="611">
        <v>670</v>
      </c>
      <c r="AF11" s="611"/>
      <c r="AG11" s="611"/>
      <c r="AH11" s="611">
        <v>10</v>
      </c>
      <c r="AI11" s="611"/>
      <c r="AJ11" s="611"/>
    </row>
    <row r="12" spans="1:36" ht="20.25" customHeight="1">
      <c r="A12" s="328" t="s">
        <v>35</v>
      </c>
      <c r="B12" s="328"/>
      <c r="C12" s="328"/>
      <c r="D12" s="328"/>
      <c r="E12" s="328"/>
      <c r="F12" s="20"/>
      <c r="G12" s="406">
        <v>4344</v>
      </c>
      <c r="H12" s="504"/>
      <c r="I12" s="504"/>
      <c r="J12" s="504">
        <v>374</v>
      </c>
      <c r="K12" s="504"/>
      <c r="L12" s="504"/>
      <c r="M12" s="504">
        <v>41</v>
      </c>
      <c r="N12" s="504"/>
      <c r="O12" s="504"/>
      <c r="P12" s="491">
        <v>1195</v>
      </c>
      <c r="Q12" s="491"/>
      <c r="R12" s="491"/>
      <c r="S12" s="491">
        <v>2517</v>
      </c>
      <c r="T12" s="491"/>
      <c r="U12" s="491"/>
      <c r="V12" s="491">
        <v>1155</v>
      </c>
      <c r="W12" s="491"/>
      <c r="X12" s="491"/>
      <c r="Y12" s="491">
        <v>1340</v>
      </c>
      <c r="Z12" s="491"/>
      <c r="AA12" s="491"/>
      <c r="AB12" s="504">
        <v>217</v>
      </c>
      <c r="AC12" s="504"/>
      <c r="AD12" s="504"/>
      <c r="AE12" s="611">
        <v>2654</v>
      </c>
      <c r="AF12" s="611"/>
      <c r="AG12" s="611"/>
      <c r="AH12" s="611">
        <v>41</v>
      </c>
      <c r="AI12" s="611"/>
      <c r="AJ12" s="611"/>
    </row>
    <row r="13" spans="1:36" ht="20.25" customHeight="1">
      <c r="A13" s="328" t="s">
        <v>36</v>
      </c>
      <c r="B13" s="328"/>
      <c r="C13" s="328"/>
      <c r="D13" s="328"/>
      <c r="E13" s="328"/>
      <c r="F13" s="20"/>
      <c r="G13" s="406">
        <v>3573</v>
      </c>
      <c r="H13" s="504"/>
      <c r="I13" s="504"/>
      <c r="J13" s="504">
        <v>560</v>
      </c>
      <c r="K13" s="504"/>
      <c r="L13" s="504"/>
      <c r="M13" s="504">
        <v>79</v>
      </c>
      <c r="N13" s="504"/>
      <c r="O13" s="504"/>
      <c r="P13" s="491">
        <v>839</v>
      </c>
      <c r="Q13" s="491"/>
      <c r="R13" s="491"/>
      <c r="S13" s="491">
        <v>1828</v>
      </c>
      <c r="T13" s="491"/>
      <c r="U13" s="491"/>
      <c r="V13" s="491">
        <v>1030</v>
      </c>
      <c r="W13" s="491"/>
      <c r="X13" s="491"/>
      <c r="Y13" s="491">
        <v>780</v>
      </c>
      <c r="Z13" s="491"/>
      <c r="AA13" s="491"/>
      <c r="AB13" s="504">
        <v>267</v>
      </c>
      <c r="AC13" s="504"/>
      <c r="AD13" s="504"/>
      <c r="AE13" s="611">
        <v>2793</v>
      </c>
      <c r="AF13" s="611"/>
      <c r="AG13" s="611"/>
      <c r="AH13" s="611">
        <v>79</v>
      </c>
      <c r="AI13" s="611"/>
      <c r="AJ13" s="611"/>
    </row>
    <row r="14" spans="1:36" ht="20.25" customHeight="1">
      <c r="A14" s="328" t="s">
        <v>37</v>
      </c>
      <c r="B14" s="328"/>
      <c r="C14" s="328"/>
      <c r="D14" s="328"/>
      <c r="E14" s="328"/>
      <c r="F14" s="20"/>
      <c r="G14" s="608">
        <v>3975</v>
      </c>
      <c r="H14" s="325"/>
      <c r="I14" s="325"/>
      <c r="J14" s="325">
        <v>744</v>
      </c>
      <c r="K14" s="325"/>
      <c r="L14" s="325"/>
      <c r="M14" s="325">
        <v>132</v>
      </c>
      <c r="N14" s="325"/>
      <c r="O14" s="325"/>
      <c r="P14" s="491">
        <v>945</v>
      </c>
      <c r="Q14" s="491"/>
      <c r="R14" s="491"/>
      <c r="S14" s="491">
        <v>1978</v>
      </c>
      <c r="T14" s="491"/>
      <c r="U14" s="491"/>
      <c r="V14" s="491">
        <v>1138</v>
      </c>
      <c r="W14" s="491"/>
      <c r="X14" s="491"/>
      <c r="Y14" s="491">
        <v>826</v>
      </c>
      <c r="Z14" s="491"/>
      <c r="AA14" s="491"/>
      <c r="AB14" s="325">
        <v>176</v>
      </c>
      <c r="AC14" s="325"/>
      <c r="AD14" s="325"/>
      <c r="AE14" s="611">
        <v>3100</v>
      </c>
      <c r="AF14" s="611"/>
      <c r="AG14" s="611"/>
      <c r="AH14" s="611">
        <v>132</v>
      </c>
      <c r="AI14" s="611"/>
      <c r="AJ14" s="611"/>
    </row>
    <row r="15" spans="1:36" ht="20.25" customHeight="1">
      <c r="A15" s="328" t="s">
        <v>870</v>
      </c>
      <c r="B15" s="328"/>
      <c r="C15" s="328"/>
      <c r="D15" s="328"/>
      <c r="E15" s="328"/>
      <c r="F15" s="20"/>
      <c r="G15" s="608">
        <v>10350</v>
      </c>
      <c r="H15" s="325"/>
      <c r="I15" s="325"/>
      <c r="J15" s="325">
        <v>1883</v>
      </c>
      <c r="K15" s="325"/>
      <c r="L15" s="325"/>
      <c r="M15" s="325">
        <v>444</v>
      </c>
      <c r="N15" s="325"/>
      <c r="O15" s="325"/>
      <c r="P15" s="491">
        <v>2657</v>
      </c>
      <c r="Q15" s="491"/>
      <c r="R15" s="491"/>
      <c r="S15" s="491">
        <v>4886</v>
      </c>
      <c r="T15" s="491"/>
      <c r="U15" s="491"/>
      <c r="V15" s="491">
        <v>2876</v>
      </c>
      <c r="W15" s="491"/>
      <c r="X15" s="491"/>
      <c r="Y15" s="491">
        <v>1948</v>
      </c>
      <c r="Z15" s="491"/>
      <c r="AA15" s="491"/>
      <c r="AB15" s="325">
        <v>480</v>
      </c>
      <c r="AC15" s="325"/>
      <c r="AD15" s="325"/>
      <c r="AE15" s="611">
        <v>8150</v>
      </c>
      <c r="AF15" s="611"/>
      <c r="AG15" s="611"/>
      <c r="AH15" s="611">
        <v>444</v>
      </c>
      <c r="AI15" s="611"/>
      <c r="AJ15" s="611"/>
    </row>
    <row r="16" spans="1:36" ht="20.25" customHeight="1">
      <c r="A16" s="328" t="s">
        <v>871</v>
      </c>
      <c r="B16" s="328"/>
      <c r="C16" s="328"/>
      <c r="D16" s="328"/>
      <c r="E16" s="328"/>
      <c r="F16" s="20"/>
      <c r="G16" s="608">
        <v>10547</v>
      </c>
      <c r="H16" s="325"/>
      <c r="I16" s="325"/>
      <c r="J16" s="325">
        <v>1784</v>
      </c>
      <c r="K16" s="325"/>
      <c r="L16" s="325"/>
      <c r="M16" s="325">
        <v>591</v>
      </c>
      <c r="N16" s="325"/>
      <c r="O16" s="325"/>
      <c r="P16" s="491">
        <v>3026</v>
      </c>
      <c r="Q16" s="491"/>
      <c r="R16" s="491"/>
      <c r="S16" s="491">
        <v>4719</v>
      </c>
      <c r="T16" s="491"/>
      <c r="U16" s="491"/>
      <c r="V16" s="491">
        <v>2755</v>
      </c>
      <c r="W16" s="491"/>
      <c r="X16" s="491"/>
      <c r="Y16" s="491">
        <v>1925</v>
      </c>
      <c r="Z16" s="491"/>
      <c r="AA16" s="491"/>
      <c r="AB16" s="325">
        <v>427</v>
      </c>
      <c r="AC16" s="325"/>
      <c r="AD16" s="325"/>
      <c r="AE16" s="611">
        <v>8506</v>
      </c>
      <c r="AF16" s="611"/>
      <c r="AG16" s="611"/>
      <c r="AH16" s="611">
        <v>591</v>
      </c>
      <c r="AI16" s="611"/>
      <c r="AJ16" s="611"/>
    </row>
    <row r="17" spans="1:36" ht="20.25" customHeight="1">
      <c r="A17" s="328" t="s">
        <v>872</v>
      </c>
      <c r="B17" s="328"/>
      <c r="C17" s="328"/>
      <c r="D17" s="328"/>
      <c r="E17" s="328"/>
      <c r="F17" s="20"/>
      <c r="G17" s="608">
        <v>11852</v>
      </c>
      <c r="H17" s="325"/>
      <c r="I17" s="325"/>
      <c r="J17" s="325">
        <v>3739</v>
      </c>
      <c r="K17" s="325"/>
      <c r="L17" s="325"/>
      <c r="M17" s="325">
        <v>775</v>
      </c>
      <c r="N17" s="325"/>
      <c r="O17" s="325"/>
      <c r="P17" s="491">
        <v>2788</v>
      </c>
      <c r="Q17" s="491"/>
      <c r="R17" s="491"/>
      <c r="S17" s="491">
        <v>4190</v>
      </c>
      <c r="T17" s="491"/>
      <c r="U17" s="491"/>
      <c r="V17" s="491">
        <v>2327</v>
      </c>
      <c r="W17" s="491"/>
      <c r="X17" s="491"/>
      <c r="Y17" s="491">
        <v>1826</v>
      </c>
      <c r="Z17" s="491"/>
      <c r="AA17" s="491"/>
      <c r="AB17" s="325">
        <v>360</v>
      </c>
      <c r="AC17" s="325"/>
      <c r="AD17" s="325"/>
      <c r="AE17" s="611">
        <v>7910</v>
      </c>
      <c r="AF17" s="611"/>
      <c r="AG17" s="611"/>
      <c r="AH17" s="611">
        <v>775</v>
      </c>
      <c r="AI17" s="611"/>
      <c r="AJ17" s="611"/>
    </row>
    <row r="18" spans="1:36" ht="20.25" customHeight="1">
      <c r="A18" s="328" t="s">
        <v>873</v>
      </c>
      <c r="B18" s="328"/>
      <c r="C18" s="328"/>
      <c r="D18" s="328"/>
      <c r="E18" s="328"/>
      <c r="F18" s="20"/>
      <c r="G18" s="608">
        <v>12728</v>
      </c>
      <c r="H18" s="325"/>
      <c r="I18" s="325"/>
      <c r="J18" s="325">
        <v>8433</v>
      </c>
      <c r="K18" s="325"/>
      <c r="L18" s="325"/>
      <c r="M18" s="325">
        <v>903</v>
      </c>
      <c r="N18" s="325"/>
      <c r="O18" s="325"/>
      <c r="P18" s="491">
        <v>1608</v>
      </c>
      <c r="Q18" s="491"/>
      <c r="R18" s="491"/>
      <c r="S18" s="491">
        <v>1514</v>
      </c>
      <c r="T18" s="491"/>
      <c r="U18" s="491"/>
      <c r="V18" s="491">
        <v>871</v>
      </c>
      <c r="W18" s="491"/>
      <c r="X18" s="491"/>
      <c r="Y18" s="491">
        <v>608</v>
      </c>
      <c r="Z18" s="491"/>
      <c r="AA18" s="491"/>
      <c r="AB18" s="325">
        <v>270</v>
      </c>
      <c r="AC18" s="325"/>
      <c r="AD18" s="325"/>
      <c r="AE18" s="611">
        <v>4119</v>
      </c>
      <c r="AF18" s="611"/>
      <c r="AG18" s="611"/>
      <c r="AH18" s="611">
        <v>903</v>
      </c>
      <c r="AI18" s="611"/>
      <c r="AJ18" s="611"/>
    </row>
    <row r="19" spans="1:36" ht="20.25" customHeight="1">
      <c r="A19" s="514" t="s">
        <v>874</v>
      </c>
      <c r="B19" s="514"/>
      <c r="C19" s="514"/>
      <c r="D19" s="514"/>
      <c r="E19" s="514"/>
      <c r="F19" s="20"/>
      <c r="G19" s="406">
        <v>10168</v>
      </c>
      <c r="H19" s="504"/>
      <c r="I19" s="504"/>
      <c r="J19" s="504">
        <v>9280</v>
      </c>
      <c r="K19" s="504"/>
      <c r="L19" s="504"/>
      <c r="M19" s="504">
        <v>395</v>
      </c>
      <c r="N19" s="504"/>
      <c r="O19" s="504"/>
      <c r="P19" s="491">
        <v>253</v>
      </c>
      <c r="Q19" s="491"/>
      <c r="R19" s="491"/>
      <c r="S19" s="491">
        <v>93</v>
      </c>
      <c r="T19" s="491"/>
      <c r="U19" s="491"/>
      <c r="V19" s="491">
        <v>50</v>
      </c>
      <c r="W19" s="491"/>
      <c r="X19" s="491"/>
      <c r="Y19" s="491">
        <v>40</v>
      </c>
      <c r="Z19" s="491"/>
      <c r="AA19" s="491"/>
      <c r="AB19" s="504">
        <v>147</v>
      </c>
      <c r="AC19" s="504"/>
      <c r="AD19" s="504"/>
      <c r="AE19" s="611">
        <v>785</v>
      </c>
      <c r="AF19" s="611"/>
      <c r="AG19" s="611"/>
      <c r="AH19" s="611">
        <v>395</v>
      </c>
      <c r="AI19" s="611"/>
      <c r="AJ19" s="611"/>
    </row>
    <row r="20" spans="1:36" ht="20.25" customHeight="1">
      <c r="A20" s="514" t="s">
        <v>865</v>
      </c>
      <c r="B20" s="514"/>
      <c r="C20" s="514"/>
      <c r="D20" s="514"/>
      <c r="E20" s="514"/>
      <c r="F20" s="20"/>
      <c r="G20" s="406">
        <v>306</v>
      </c>
      <c r="H20" s="504"/>
      <c r="I20" s="504"/>
      <c r="J20" s="504" t="s">
        <v>778</v>
      </c>
      <c r="K20" s="504"/>
      <c r="L20" s="504"/>
      <c r="M20" s="504" t="s">
        <v>778</v>
      </c>
      <c r="N20" s="504"/>
      <c r="O20" s="504"/>
      <c r="P20" s="491" t="s">
        <v>778</v>
      </c>
      <c r="Q20" s="491"/>
      <c r="R20" s="491"/>
      <c r="S20" s="491" t="s">
        <v>778</v>
      </c>
      <c r="T20" s="491"/>
      <c r="U20" s="491"/>
      <c r="V20" s="491" t="s">
        <v>778</v>
      </c>
      <c r="W20" s="491"/>
      <c r="X20" s="491"/>
      <c r="Y20" s="491" t="s">
        <v>778</v>
      </c>
      <c r="Z20" s="491"/>
      <c r="AA20" s="491"/>
      <c r="AB20" s="504">
        <v>306</v>
      </c>
      <c r="AC20" s="504"/>
      <c r="AD20" s="504"/>
      <c r="AE20" s="491" t="s">
        <v>778</v>
      </c>
      <c r="AF20" s="491"/>
      <c r="AG20" s="491"/>
      <c r="AH20" s="491" t="s">
        <v>778</v>
      </c>
      <c r="AI20" s="491"/>
      <c r="AJ20" s="491"/>
    </row>
    <row r="21" spans="1:36" ht="20.25" customHeight="1">
      <c r="A21" s="105"/>
      <c r="B21" s="105"/>
      <c r="C21" s="105"/>
      <c r="D21" s="105"/>
      <c r="E21" s="105"/>
      <c r="F21" s="20"/>
      <c r="G21" s="406"/>
      <c r="H21" s="504"/>
      <c r="I21" s="504"/>
      <c r="J21" s="504"/>
      <c r="K21" s="504"/>
      <c r="L21" s="504"/>
      <c r="M21" s="504"/>
      <c r="N21" s="504"/>
      <c r="O21" s="504"/>
      <c r="P21" s="504"/>
      <c r="Q21" s="504"/>
      <c r="R21" s="504"/>
      <c r="S21" s="504"/>
      <c r="T21" s="504"/>
      <c r="U21" s="504"/>
      <c r="V21" s="504"/>
      <c r="W21" s="504"/>
      <c r="X21" s="504"/>
      <c r="Y21" s="504"/>
      <c r="Z21" s="504"/>
      <c r="AA21" s="504"/>
      <c r="AB21" s="504"/>
      <c r="AC21" s="504"/>
      <c r="AD21" s="504"/>
      <c r="AE21" s="611"/>
      <c r="AF21" s="611"/>
      <c r="AG21" s="611"/>
      <c r="AH21" s="611"/>
      <c r="AI21" s="611"/>
      <c r="AJ21" s="611"/>
    </row>
    <row r="22" spans="1:36" ht="20.25" customHeight="1">
      <c r="A22" s="235" t="s">
        <v>13</v>
      </c>
      <c r="B22" s="235"/>
      <c r="C22" s="235"/>
      <c r="D22" s="235"/>
      <c r="E22" s="235"/>
      <c r="F22" s="20"/>
      <c r="G22" s="406">
        <f>SUM(G24:G34)</f>
        <v>40564</v>
      </c>
      <c r="H22" s="504"/>
      <c r="I22" s="504"/>
      <c r="J22" s="504">
        <f>SUM(J24:J34)</f>
        <v>11686</v>
      </c>
      <c r="K22" s="504"/>
      <c r="L22" s="504"/>
      <c r="M22" s="504">
        <f>SUM(M24:M34)</f>
        <v>1969</v>
      </c>
      <c r="N22" s="504"/>
      <c r="O22" s="504"/>
      <c r="P22" s="504">
        <f>SUM(P24:P34)</f>
        <v>9747</v>
      </c>
      <c r="Q22" s="504"/>
      <c r="R22" s="504"/>
      <c r="S22" s="504">
        <f>SUM(S24:S34)</f>
        <v>15188</v>
      </c>
      <c r="T22" s="504"/>
      <c r="U22" s="504"/>
      <c r="V22" s="504">
        <f>SUM(V24:V34)</f>
        <v>8313</v>
      </c>
      <c r="W22" s="504"/>
      <c r="X22" s="504"/>
      <c r="Y22" s="504">
        <f>SUM(Y24:Y34)</f>
        <v>6697</v>
      </c>
      <c r="Z22" s="504"/>
      <c r="AA22" s="504"/>
      <c r="AB22" s="504">
        <f>SUM(AB24:AB34)</f>
        <v>1974</v>
      </c>
      <c r="AC22" s="504"/>
      <c r="AD22" s="504"/>
      <c r="AE22" s="504">
        <f>SUM(AE24:AE34)</f>
        <v>22462</v>
      </c>
      <c r="AF22" s="504"/>
      <c r="AG22" s="504"/>
      <c r="AH22" s="504">
        <f>SUM(AH24:AH34)</f>
        <v>1969</v>
      </c>
      <c r="AI22" s="504"/>
      <c r="AJ22" s="504"/>
    </row>
    <row r="23" spans="1:36" ht="20.25" customHeight="1">
      <c r="A23" s="105"/>
      <c r="B23" s="105"/>
      <c r="C23" s="105"/>
      <c r="D23" s="105"/>
      <c r="E23" s="105"/>
      <c r="F23" s="20"/>
      <c r="G23" s="406"/>
      <c r="H23" s="504"/>
      <c r="I23" s="504"/>
      <c r="J23" s="504"/>
      <c r="K23" s="504"/>
      <c r="L23" s="504"/>
      <c r="M23" s="504"/>
      <c r="N23" s="504"/>
      <c r="O23" s="504"/>
      <c r="P23" s="504"/>
      <c r="Q23" s="504"/>
      <c r="R23" s="504"/>
      <c r="S23" s="504"/>
      <c r="T23" s="504"/>
      <c r="U23" s="504"/>
      <c r="V23" s="504"/>
      <c r="W23" s="504"/>
      <c r="X23" s="504"/>
      <c r="Y23" s="504"/>
      <c r="Z23" s="504"/>
      <c r="AA23" s="504"/>
      <c r="AB23" s="504"/>
      <c r="AC23" s="504"/>
      <c r="AD23" s="504"/>
      <c r="AE23" s="611"/>
      <c r="AF23" s="611"/>
      <c r="AG23" s="611"/>
      <c r="AH23" s="611"/>
      <c r="AI23" s="611"/>
      <c r="AJ23" s="611"/>
    </row>
    <row r="24" spans="1:36" ht="20.25" customHeight="1">
      <c r="A24" s="514" t="s">
        <v>869</v>
      </c>
      <c r="B24" s="514"/>
      <c r="C24" s="514"/>
      <c r="D24" s="514"/>
      <c r="E24" s="514"/>
      <c r="F24" s="20"/>
      <c r="G24" s="406">
        <v>4549</v>
      </c>
      <c r="H24" s="504"/>
      <c r="I24" s="504"/>
      <c r="J24" s="504">
        <v>1918</v>
      </c>
      <c r="K24" s="504"/>
      <c r="L24" s="504"/>
      <c r="M24" s="504" t="s">
        <v>778</v>
      </c>
      <c r="N24" s="504"/>
      <c r="O24" s="504"/>
      <c r="P24" s="504">
        <v>2464</v>
      </c>
      <c r="Q24" s="504"/>
      <c r="R24" s="504"/>
      <c r="S24" s="491">
        <v>67</v>
      </c>
      <c r="T24" s="491"/>
      <c r="U24" s="491"/>
      <c r="V24" s="491">
        <v>44</v>
      </c>
      <c r="W24" s="491"/>
      <c r="X24" s="491"/>
      <c r="Y24" s="504">
        <v>21</v>
      </c>
      <c r="Z24" s="504"/>
      <c r="AA24" s="504"/>
      <c r="AB24" s="504">
        <v>100</v>
      </c>
      <c r="AC24" s="504"/>
      <c r="AD24" s="504"/>
      <c r="AE24" s="612" t="s">
        <v>225</v>
      </c>
      <c r="AF24" s="612"/>
      <c r="AG24" s="612"/>
      <c r="AH24" s="504" t="s">
        <v>778</v>
      </c>
      <c r="AI24" s="504"/>
      <c r="AJ24" s="504"/>
    </row>
    <row r="25" spans="1:36" ht="20.25" customHeight="1">
      <c r="A25" s="328" t="s">
        <v>34</v>
      </c>
      <c r="B25" s="328"/>
      <c r="C25" s="328"/>
      <c r="D25" s="328"/>
      <c r="E25" s="328"/>
      <c r="F25" s="20" t="s">
        <v>437</v>
      </c>
      <c r="G25" s="406">
        <v>2266</v>
      </c>
      <c r="H25" s="504"/>
      <c r="I25" s="504"/>
      <c r="J25" s="504">
        <v>41</v>
      </c>
      <c r="K25" s="504"/>
      <c r="L25" s="504"/>
      <c r="M25" s="504">
        <v>6</v>
      </c>
      <c r="N25" s="504"/>
      <c r="O25" s="504"/>
      <c r="P25" s="491">
        <v>987</v>
      </c>
      <c r="Q25" s="491"/>
      <c r="R25" s="491"/>
      <c r="S25" s="491">
        <v>1149</v>
      </c>
      <c r="T25" s="491"/>
      <c r="U25" s="491"/>
      <c r="V25" s="491">
        <v>783</v>
      </c>
      <c r="W25" s="491"/>
      <c r="X25" s="491"/>
      <c r="Y25" s="491">
        <v>357</v>
      </c>
      <c r="Z25" s="491"/>
      <c r="AA25" s="491"/>
      <c r="AB25" s="491">
        <v>83</v>
      </c>
      <c r="AC25" s="491"/>
      <c r="AD25" s="491"/>
      <c r="AE25" s="611">
        <v>342</v>
      </c>
      <c r="AF25" s="611"/>
      <c r="AG25" s="611"/>
      <c r="AH25" s="611">
        <v>6</v>
      </c>
      <c r="AI25" s="611"/>
      <c r="AJ25" s="611"/>
    </row>
    <row r="26" spans="1:36" ht="20.25" customHeight="1">
      <c r="A26" s="328" t="s">
        <v>35</v>
      </c>
      <c r="B26" s="328"/>
      <c r="C26" s="328"/>
      <c r="D26" s="328"/>
      <c r="E26" s="328"/>
      <c r="F26" s="20"/>
      <c r="G26" s="406">
        <v>2306</v>
      </c>
      <c r="H26" s="504"/>
      <c r="I26" s="504"/>
      <c r="J26" s="504">
        <v>161</v>
      </c>
      <c r="K26" s="504"/>
      <c r="L26" s="504"/>
      <c r="M26" s="504">
        <v>29</v>
      </c>
      <c r="N26" s="504"/>
      <c r="O26" s="504"/>
      <c r="P26" s="491">
        <v>736</v>
      </c>
      <c r="Q26" s="491"/>
      <c r="R26" s="491"/>
      <c r="S26" s="491">
        <v>1223</v>
      </c>
      <c r="T26" s="491"/>
      <c r="U26" s="491"/>
      <c r="V26" s="491">
        <v>563</v>
      </c>
      <c r="W26" s="491"/>
      <c r="X26" s="491"/>
      <c r="Y26" s="491">
        <v>645</v>
      </c>
      <c r="Z26" s="491"/>
      <c r="AA26" s="491"/>
      <c r="AB26" s="491">
        <v>157</v>
      </c>
      <c r="AC26" s="491"/>
      <c r="AD26" s="491"/>
      <c r="AE26" s="611">
        <v>1352</v>
      </c>
      <c r="AF26" s="611"/>
      <c r="AG26" s="611"/>
      <c r="AH26" s="611">
        <v>29</v>
      </c>
      <c r="AI26" s="611"/>
      <c r="AJ26" s="611"/>
    </row>
    <row r="27" spans="1:36" ht="20.25" customHeight="1">
      <c r="A27" s="328" t="s">
        <v>36</v>
      </c>
      <c r="B27" s="328"/>
      <c r="C27" s="328"/>
      <c r="D27" s="328"/>
      <c r="E27" s="328"/>
      <c r="F27" s="20"/>
      <c r="G27" s="406">
        <v>1918</v>
      </c>
      <c r="H27" s="504"/>
      <c r="I27" s="504"/>
      <c r="J27" s="504">
        <v>205</v>
      </c>
      <c r="K27" s="504"/>
      <c r="L27" s="504"/>
      <c r="M27" s="504">
        <v>48</v>
      </c>
      <c r="N27" s="504"/>
      <c r="O27" s="504"/>
      <c r="P27" s="491">
        <v>464</v>
      </c>
      <c r="Q27" s="491"/>
      <c r="R27" s="491"/>
      <c r="S27" s="491">
        <v>1007</v>
      </c>
      <c r="T27" s="491"/>
      <c r="U27" s="491"/>
      <c r="V27" s="491">
        <v>587</v>
      </c>
      <c r="W27" s="491"/>
      <c r="X27" s="491"/>
      <c r="Y27" s="491">
        <v>410</v>
      </c>
      <c r="Z27" s="491"/>
      <c r="AA27" s="491"/>
      <c r="AB27" s="491">
        <v>194</v>
      </c>
      <c r="AC27" s="491"/>
      <c r="AD27" s="491"/>
      <c r="AE27" s="611">
        <v>1567</v>
      </c>
      <c r="AF27" s="611"/>
      <c r="AG27" s="611"/>
      <c r="AH27" s="611">
        <v>48</v>
      </c>
      <c r="AI27" s="611"/>
      <c r="AJ27" s="611"/>
    </row>
    <row r="28" spans="1:36" ht="20.25" customHeight="1">
      <c r="A28" s="328" t="s">
        <v>37</v>
      </c>
      <c r="B28" s="328"/>
      <c r="C28" s="328"/>
      <c r="D28" s="328"/>
      <c r="E28" s="328"/>
      <c r="F28" s="20"/>
      <c r="G28" s="406">
        <v>2078</v>
      </c>
      <c r="H28" s="504"/>
      <c r="I28" s="504"/>
      <c r="J28" s="504">
        <v>199</v>
      </c>
      <c r="K28" s="504"/>
      <c r="L28" s="504"/>
      <c r="M28" s="504">
        <v>78</v>
      </c>
      <c r="N28" s="504"/>
      <c r="O28" s="504"/>
      <c r="P28" s="491">
        <v>484</v>
      </c>
      <c r="Q28" s="491"/>
      <c r="R28" s="491"/>
      <c r="S28" s="491">
        <v>1193</v>
      </c>
      <c r="T28" s="491"/>
      <c r="U28" s="491"/>
      <c r="V28" s="491">
        <v>701</v>
      </c>
      <c r="W28" s="491"/>
      <c r="X28" s="491"/>
      <c r="Y28" s="491">
        <v>482</v>
      </c>
      <c r="Z28" s="491"/>
      <c r="AA28" s="491"/>
      <c r="AB28" s="491">
        <v>124</v>
      </c>
      <c r="AC28" s="491"/>
      <c r="AD28" s="491"/>
      <c r="AE28" s="611">
        <v>1794</v>
      </c>
      <c r="AF28" s="611"/>
      <c r="AG28" s="611"/>
      <c r="AH28" s="611">
        <v>78</v>
      </c>
      <c r="AI28" s="611"/>
      <c r="AJ28" s="611"/>
    </row>
    <row r="29" spans="1:36" ht="20.25" customHeight="1">
      <c r="A29" s="328" t="s">
        <v>870</v>
      </c>
      <c r="B29" s="328"/>
      <c r="C29" s="328"/>
      <c r="D29" s="328"/>
      <c r="E29" s="328"/>
      <c r="F29" s="20"/>
      <c r="G29" s="608">
        <v>5368</v>
      </c>
      <c r="H29" s="325"/>
      <c r="I29" s="325"/>
      <c r="J29" s="325">
        <v>423</v>
      </c>
      <c r="K29" s="325"/>
      <c r="L29" s="325"/>
      <c r="M29" s="325">
        <v>251</v>
      </c>
      <c r="N29" s="325"/>
      <c r="O29" s="325"/>
      <c r="P29" s="491">
        <v>1228</v>
      </c>
      <c r="Q29" s="491"/>
      <c r="R29" s="491"/>
      <c r="S29" s="491">
        <v>3140</v>
      </c>
      <c r="T29" s="491"/>
      <c r="U29" s="491"/>
      <c r="V29" s="491">
        <v>1767</v>
      </c>
      <c r="W29" s="491"/>
      <c r="X29" s="491"/>
      <c r="Y29" s="491">
        <v>1329</v>
      </c>
      <c r="Z29" s="491"/>
      <c r="AA29" s="491"/>
      <c r="AB29" s="491">
        <v>326</v>
      </c>
      <c r="AC29" s="491"/>
      <c r="AD29" s="491"/>
      <c r="AE29" s="611">
        <v>4744</v>
      </c>
      <c r="AF29" s="611"/>
      <c r="AG29" s="611"/>
      <c r="AH29" s="611">
        <v>251</v>
      </c>
      <c r="AI29" s="611"/>
      <c r="AJ29" s="611"/>
    </row>
    <row r="30" spans="1:36" ht="20.25" customHeight="1">
      <c r="A30" s="328" t="s">
        <v>871</v>
      </c>
      <c r="B30" s="328"/>
      <c r="C30" s="328"/>
      <c r="D30" s="328"/>
      <c r="E30" s="328"/>
      <c r="F30" s="20"/>
      <c r="G30" s="608">
        <v>5349</v>
      </c>
      <c r="H30" s="325"/>
      <c r="I30" s="325"/>
      <c r="J30" s="325">
        <v>444</v>
      </c>
      <c r="K30" s="325"/>
      <c r="L30" s="325"/>
      <c r="M30" s="325">
        <v>347</v>
      </c>
      <c r="N30" s="325"/>
      <c r="O30" s="325"/>
      <c r="P30" s="491">
        <v>1133</v>
      </c>
      <c r="Q30" s="491"/>
      <c r="R30" s="491"/>
      <c r="S30" s="491">
        <v>3150</v>
      </c>
      <c r="T30" s="491"/>
      <c r="U30" s="491"/>
      <c r="V30" s="491">
        <v>1667</v>
      </c>
      <c r="W30" s="491"/>
      <c r="X30" s="491"/>
      <c r="Y30" s="491">
        <v>1451</v>
      </c>
      <c r="Z30" s="491"/>
      <c r="AA30" s="491"/>
      <c r="AB30" s="491">
        <v>275</v>
      </c>
      <c r="AC30" s="491"/>
      <c r="AD30" s="491"/>
      <c r="AE30" s="611">
        <v>4746</v>
      </c>
      <c r="AF30" s="611"/>
      <c r="AG30" s="611"/>
      <c r="AH30" s="611">
        <v>347</v>
      </c>
      <c r="AI30" s="611"/>
      <c r="AJ30" s="611"/>
    </row>
    <row r="31" spans="1:36" ht="20.25" customHeight="1">
      <c r="A31" s="328" t="s">
        <v>872</v>
      </c>
      <c r="B31" s="328"/>
      <c r="C31" s="328"/>
      <c r="D31" s="328"/>
      <c r="E31" s="328"/>
      <c r="F31" s="20"/>
      <c r="G31" s="608">
        <v>5999</v>
      </c>
      <c r="H31" s="325"/>
      <c r="I31" s="325"/>
      <c r="J31" s="325">
        <v>1078</v>
      </c>
      <c r="K31" s="325"/>
      <c r="L31" s="325"/>
      <c r="M31" s="325">
        <v>455</v>
      </c>
      <c r="N31" s="325"/>
      <c r="O31" s="325"/>
      <c r="P31" s="491">
        <v>1187</v>
      </c>
      <c r="Q31" s="491"/>
      <c r="R31" s="491"/>
      <c r="S31" s="491">
        <v>3040</v>
      </c>
      <c r="T31" s="491"/>
      <c r="U31" s="491"/>
      <c r="V31" s="491">
        <v>1534</v>
      </c>
      <c r="W31" s="491"/>
      <c r="X31" s="491"/>
      <c r="Y31" s="491">
        <v>1479</v>
      </c>
      <c r="Z31" s="491"/>
      <c r="AA31" s="491"/>
      <c r="AB31" s="491">
        <v>239</v>
      </c>
      <c r="AC31" s="491"/>
      <c r="AD31" s="491"/>
      <c r="AE31" s="611">
        <v>4792</v>
      </c>
      <c r="AF31" s="611"/>
      <c r="AG31" s="611"/>
      <c r="AH31" s="611">
        <v>455</v>
      </c>
      <c r="AI31" s="611"/>
      <c r="AJ31" s="611"/>
    </row>
    <row r="32" spans="1:36" ht="20.25" customHeight="1">
      <c r="A32" s="328" t="s">
        <v>873</v>
      </c>
      <c r="B32" s="328"/>
      <c r="C32" s="328"/>
      <c r="D32" s="328"/>
      <c r="E32" s="328"/>
      <c r="F32" s="20"/>
      <c r="G32" s="608">
        <v>6370</v>
      </c>
      <c r="H32" s="325"/>
      <c r="I32" s="325"/>
      <c r="J32" s="325">
        <v>3647</v>
      </c>
      <c r="K32" s="325"/>
      <c r="L32" s="325"/>
      <c r="M32" s="325">
        <v>527</v>
      </c>
      <c r="N32" s="325"/>
      <c r="O32" s="325"/>
      <c r="P32" s="491">
        <v>897</v>
      </c>
      <c r="Q32" s="491"/>
      <c r="R32" s="491"/>
      <c r="S32" s="491">
        <v>1154</v>
      </c>
      <c r="T32" s="491"/>
      <c r="U32" s="491"/>
      <c r="V32" s="491">
        <v>635</v>
      </c>
      <c r="W32" s="491"/>
      <c r="X32" s="491"/>
      <c r="Y32" s="491">
        <v>492</v>
      </c>
      <c r="Z32" s="491"/>
      <c r="AA32" s="491"/>
      <c r="AB32" s="491">
        <v>145</v>
      </c>
      <c r="AC32" s="491"/>
      <c r="AD32" s="491"/>
      <c r="AE32" s="611">
        <v>2634</v>
      </c>
      <c r="AF32" s="611"/>
      <c r="AG32" s="611"/>
      <c r="AH32" s="611">
        <v>527</v>
      </c>
      <c r="AI32" s="611"/>
      <c r="AJ32" s="611"/>
    </row>
    <row r="33" spans="1:36" ht="20.25" customHeight="1">
      <c r="A33" s="514" t="s">
        <v>874</v>
      </c>
      <c r="B33" s="514"/>
      <c r="C33" s="514"/>
      <c r="D33" s="514"/>
      <c r="E33" s="514"/>
      <c r="F33" s="20"/>
      <c r="G33" s="406">
        <v>4115</v>
      </c>
      <c r="H33" s="504"/>
      <c r="I33" s="504"/>
      <c r="J33" s="504">
        <v>3570</v>
      </c>
      <c r="K33" s="504"/>
      <c r="L33" s="504"/>
      <c r="M33" s="504">
        <v>228</v>
      </c>
      <c r="N33" s="504"/>
      <c r="O33" s="504"/>
      <c r="P33" s="491">
        <v>167</v>
      </c>
      <c r="Q33" s="491"/>
      <c r="R33" s="491"/>
      <c r="S33" s="491">
        <v>65</v>
      </c>
      <c r="T33" s="491"/>
      <c r="U33" s="491"/>
      <c r="V33" s="491">
        <v>32</v>
      </c>
      <c r="W33" s="491"/>
      <c r="X33" s="491"/>
      <c r="Y33" s="491">
        <v>31</v>
      </c>
      <c r="Z33" s="491"/>
      <c r="AA33" s="491"/>
      <c r="AB33" s="491">
        <v>85</v>
      </c>
      <c r="AC33" s="491"/>
      <c r="AD33" s="491"/>
      <c r="AE33" s="611">
        <v>491</v>
      </c>
      <c r="AF33" s="611"/>
      <c r="AG33" s="611"/>
      <c r="AH33" s="611">
        <v>228</v>
      </c>
      <c r="AI33" s="611"/>
      <c r="AJ33" s="611"/>
    </row>
    <row r="34" spans="1:36" ht="20.25" customHeight="1">
      <c r="A34" s="514" t="s">
        <v>865</v>
      </c>
      <c r="B34" s="514"/>
      <c r="C34" s="514"/>
      <c r="D34" s="514"/>
      <c r="E34" s="514"/>
      <c r="F34" s="20"/>
      <c r="G34" s="406">
        <v>246</v>
      </c>
      <c r="H34" s="504"/>
      <c r="I34" s="504"/>
      <c r="J34" s="504" t="s">
        <v>778</v>
      </c>
      <c r="K34" s="504"/>
      <c r="L34" s="504"/>
      <c r="M34" s="504" t="s">
        <v>778</v>
      </c>
      <c r="N34" s="504"/>
      <c r="O34" s="504"/>
      <c r="P34" s="491" t="s">
        <v>778</v>
      </c>
      <c r="Q34" s="491"/>
      <c r="R34" s="491"/>
      <c r="S34" s="491" t="s">
        <v>778</v>
      </c>
      <c r="T34" s="491"/>
      <c r="U34" s="491"/>
      <c r="V34" s="491" t="s">
        <v>778</v>
      </c>
      <c r="W34" s="491"/>
      <c r="X34" s="491"/>
      <c r="Y34" s="491" t="s">
        <v>778</v>
      </c>
      <c r="Z34" s="491"/>
      <c r="AA34" s="491"/>
      <c r="AB34" s="491">
        <v>246</v>
      </c>
      <c r="AC34" s="491"/>
      <c r="AD34" s="491"/>
      <c r="AE34" s="504" t="s">
        <v>778</v>
      </c>
      <c r="AF34" s="504"/>
      <c r="AG34" s="504"/>
      <c r="AH34" s="504" t="s">
        <v>778</v>
      </c>
      <c r="AI34" s="504"/>
      <c r="AJ34" s="504"/>
    </row>
    <row r="35" spans="1:36" ht="20.25" customHeight="1">
      <c r="F35" s="20"/>
      <c r="G35" s="406"/>
      <c r="H35" s="504"/>
      <c r="I35" s="504"/>
      <c r="J35" s="504"/>
      <c r="K35" s="504"/>
      <c r="L35" s="504"/>
      <c r="M35" s="504"/>
      <c r="N35" s="504"/>
      <c r="O35" s="504"/>
      <c r="P35" s="504"/>
      <c r="Q35" s="504"/>
      <c r="R35" s="504"/>
      <c r="S35" s="504"/>
      <c r="T35" s="504"/>
      <c r="U35" s="504"/>
      <c r="V35" s="504"/>
      <c r="W35" s="504"/>
      <c r="X35" s="504"/>
      <c r="Y35" s="504"/>
      <c r="Z35" s="504"/>
      <c r="AA35" s="504"/>
      <c r="AB35" s="504"/>
      <c r="AC35" s="504"/>
      <c r="AD35" s="504"/>
      <c r="AE35" s="237"/>
      <c r="AF35" s="237"/>
      <c r="AG35" s="237"/>
      <c r="AH35" s="237"/>
      <c r="AI35" s="237"/>
      <c r="AJ35" s="237"/>
    </row>
    <row r="36" spans="1:36" ht="20.25" customHeight="1">
      <c r="A36" s="235" t="s">
        <v>14</v>
      </c>
      <c r="B36" s="235"/>
      <c r="C36" s="235"/>
      <c r="D36" s="235"/>
      <c r="E36" s="235"/>
      <c r="F36" s="20"/>
      <c r="G36" s="406">
        <f>SUM(G38:G48)</f>
        <v>40151</v>
      </c>
      <c r="H36" s="504"/>
      <c r="I36" s="504"/>
      <c r="J36" s="504">
        <f>SUM(J38:J48)</f>
        <v>18812</v>
      </c>
      <c r="K36" s="504"/>
      <c r="L36" s="504"/>
      <c r="M36" s="504">
        <f>SUM(M38:M48)</f>
        <v>1401</v>
      </c>
      <c r="N36" s="504"/>
      <c r="O36" s="504"/>
      <c r="P36" s="504">
        <f>SUM(P38:P48)</f>
        <v>9976</v>
      </c>
      <c r="Q36" s="504"/>
      <c r="R36" s="504"/>
      <c r="S36" s="504">
        <f>SUM(S38:S48)</f>
        <v>8945</v>
      </c>
      <c r="T36" s="504"/>
      <c r="U36" s="504"/>
      <c r="V36" s="504">
        <f>SUM(V38:V48)</f>
        <v>5542</v>
      </c>
      <c r="W36" s="504"/>
      <c r="X36" s="504"/>
      <c r="Y36" s="504">
        <f>SUM(Y38:Y48)</f>
        <v>3332</v>
      </c>
      <c r="Z36" s="504"/>
      <c r="AA36" s="504"/>
      <c r="AB36" s="504">
        <f>SUM(AB38:AB48)</f>
        <v>1017</v>
      </c>
      <c r="AC36" s="504"/>
      <c r="AD36" s="504"/>
      <c r="AE36" s="504">
        <f>SUM(AE38:AE48)</f>
        <v>16225</v>
      </c>
      <c r="AF36" s="504"/>
      <c r="AG36" s="504"/>
      <c r="AH36" s="504">
        <f>SUM(AH38:AH48)</f>
        <v>1401</v>
      </c>
      <c r="AI36" s="504"/>
      <c r="AJ36" s="504"/>
    </row>
    <row r="37" spans="1:36" ht="20.25" customHeight="1">
      <c r="F37" s="20"/>
      <c r="G37" s="406"/>
      <c r="H37" s="504"/>
      <c r="I37" s="504"/>
      <c r="J37" s="504"/>
      <c r="K37" s="504"/>
      <c r="L37" s="504"/>
      <c r="M37" s="504"/>
      <c r="N37" s="504"/>
      <c r="O37" s="504"/>
      <c r="P37" s="504"/>
      <c r="Q37" s="504"/>
      <c r="R37" s="504"/>
      <c r="S37" s="504"/>
      <c r="T37" s="504"/>
      <c r="U37" s="504"/>
      <c r="V37" s="504"/>
      <c r="W37" s="504"/>
      <c r="X37" s="504"/>
      <c r="Y37" s="504"/>
      <c r="Z37" s="504"/>
      <c r="AA37" s="504"/>
      <c r="AB37" s="504"/>
      <c r="AC37" s="504"/>
      <c r="AD37" s="504"/>
      <c r="AE37" s="237"/>
      <c r="AF37" s="237"/>
      <c r="AG37" s="237"/>
      <c r="AH37" s="237"/>
      <c r="AI37" s="237"/>
      <c r="AJ37" s="237"/>
    </row>
    <row r="38" spans="1:36" ht="20.25" customHeight="1">
      <c r="A38" s="514" t="s">
        <v>869</v>
      </c>
      <c r="B38" s="514"/>
      <c r="C38" s="514"/>
      <c r="D38" s="514"/>
      <c r="E38" s="514"/>
      <c r="F38" s="20"/>
      <c r="G38" s="406">
        <v>4144</v>
      </c>
      <c r="H38" s="504"/>
      <c r="I38" s="504"/>
      <c r="J38" s="504">
        <v>1700</v>
      </c>
      <c r="K38" s="504"/>
      <c r="L38" s="504"/>
      <c r="M38" s="504" t="s">
        <v>778</v>
      </c>
      <c r="N38" s="504"/>
      <c r="O38" s="504"/>
      <c r="P38" s="504">
        <v>2292</v>
      </c>
      <c r="Q38" s="504"/>
      <c r="R38" s="504"/>
      <c r="S38" s="491">
        <v>60</v>
      </c>
      <c r="T38" s="491"/>
      <c r="U38" s="491"/>
      <c r="V38" s="491">
        <v>31</v>
      </c>
      <c r="W38" s="491"/>
      <c r="X38" s="491"/>
      <c r="Y38" s="504">
        <v>27</v>
      </c>
      <c r="Z38" s="504"/>
      <c r="AA38" s="504"/>
      <c r="AB38" s="504">
        <v>92</v>
      </c>
      <c r="AC38" s="504"/>
      <c r="AD38" s="504"/>
      <c r="AE38" s="504" t="s">
        <v>778</v>
      </c>
      <c r="AF38" s="504"/>
      <c r="AG38" s="504"/>
      <c r="AH38" s="504" t="s">
        <v>778</v>
      </c>
      <c r="AI38" s="504"/>
      <c r="AJ38" s="504"/>
    </row>
    <row r="39" spans="1:36" ht="20.25" customHeight="1">
      <c r="A39" s="328" t="s">
        <v>34</v>
      </c>
      <c r="B39" s="328"/>
      <c r="C39" s="328"/>
      <c r="D39" s="328"/>
      <c r="E39" s="328"/>
      <c r="F39" s="20" t="s">
        <v>437</v>
      </c>
      <c r="G39" s="406">
        <v>1913</v>
      </c>
      <c r="H39" s="504"/>
      <c r="I39" s="504"/>
      <c r="J39" s="504">
        <v>42</v>
      </c>
      <c r="K39" s="504"/>
      <c r="L39" s="504"/>
      <c r="M39" s="504">
        <v>4</v>
      </c>
      <c r="N39" s="504"/>
      <c r="O39" s="504"/>
      <c r="P39" s="491">
        <v>669</v>
      </c>
      <c r="Q39" s="491"/>
      <c r="R39" s="491"/>
      <c r="S39" s="491">
        <v>1132</v>
      </c>
      <c r="T39" s="491"/>
      <c r="U39" s="491"/>
      <c r="V39" s="491">
        <v>795</v>
      </c>
      <c r="W39" s="491"/>
      <c r="X39" s="491"/>
      <c r="Y39" s="491">
        <v>331</v>
      </c>
      <c r="Z39" s="491"/>
      <c r="AA39" s="491"/>
      <c r="AB39" s="491">
        <v>66</v>
      </c>
      <c r="AC39" s="491"/>
      <c r="AD39" s="491"/>
      <c r="AE39" s="611">
        <v>328</v>
      </c>
      <c r="AF39" s="611"/>
      <c r="AG39" s="611"/>
      <c r="AH39" s="611">
        <v>4</v>
      </c>
      <c r="AI39" s="611"/>
      <c r="AJ39" s="611"/>
    </row>
    <row r="40" spans="1:36" ht="20.25" customHeight="1">
      <c r="A40" s="328" t="s">
        <v>35</v>
      </c>
      <c r="B40" s="328"/>
      <c r="C40" s="328"/>
      <c r="D40" s="328"/>
      <c r="E40" s="328"/>
      <c r="F40" s="20"/>
      <c r="G40" s="406">
        <v>2038</v>
      </c>
      <c r="H40" s="504"/>
      <c r="I40" s="504"/>
      <c r="J40" s="504">
        <v>213</v>
      </c>
      <c r="K40" s="504"/>
      <c r="L40" s="504"/>
      <c r="M40" s="504">
        <v>12</v>
      </c>
      <c r="N40" s="504"/>
      <c r="O40" s="504"/>
      <c r="P40" s="491">
        <v>459</v>
      </c>
      <c r="Q40" s="491"/>
      <c r="R40" s="491"/>
      <c r="S40" s="491">
        <v>1294</v>
      </c>
      <c r="T40" s="491"/>
      <c r="U40" s="491"/>
      <c r="V40" s="491">
        <v>592</v>
      </c>
      <c r="W40" s="491"/>
      <c r="X40" s="491"/>
      <c r="Y40" s="491">
        <v>695</v>
      </c>
      <c r="Z40" s="491"/>
      <c r="AA40" s="491"/>
      <c r="AB40" s="491">
        <v>60</v>
      </c>
      <c r="AC40" s="491"/>
      <c r="AD40" s="491"/>
      <c r="AE40" s="611">
        <v>1302</v>
      </c>
      <c r="AF40" s="611"/>
      <c r="AG40" s="611"/>
      <c r="AH40" s="611">
        <v>12</v>
      </c>
      <c r="AI40" s="611"/>
      <c r="AJ40" s="611"/>
    </row>
    <row r="41" spans="1:36" ht="20.25" customHeight="1">
      <c r="A41" s="328" t="s">
        <v>36</v>
      </c>
      <c r="B41" s="328"/>
      <c r="C41" s="328"/>
      <c r="D41" s="328"/>
      <c r="E41" s="328"/>
      <c r="F41" s="20"/>
      <c r="G41" s="406">
        <v>1655</v>
      </c>
      <c r="H41" s="504"/>
      <c r="I41" s="504"/>
      <c r="J41" s="504">
        <v>355</v>
      </c>
      <c r="K41" s="504"/>
      <c r="L41" s="504"/>
      <c r="M41" s="504">
        <v>31</v>
      </c>
      <c r="N41" s="504"/>
      <c r="O41" s="504"/>
      <c r="P41" s="491">
        <v>375</v>
      </c>
      <c r="Q41" s="491"/>
      <c r="R41" s="491"/>
      <c r="S41" s="491">
        <v>821</v>
      </c>
      <c r="T41" s="491"/>
      <c r="U41" s="491"/>
      <c r="V41" s="491">
        <v>443</v>
      </c>
      <c r="W41" s="491"/>
      <c r="X41" s="491"/>
      <c r="Y41" s="491">
        <v>370</v>
      </c>
      <c r="Z41" s="491"/>
      <c r="AA41" s="491"/>
      <c r="AB41" s="491">
        <v>73</v>
      </c>
      <c r="AC41" s="491"/>
      <c r="AD41" s="491"/>
      <c r="AE41" s="611">
        <v>1226</v>
      </c>
      <c r="AF41" s="611"/>
      <c r="AG41" s="611"/>
      <c r="AH41" s="611">
        <v>31</v>
      </c>
      <c r="AI41" s="611"/>
      <c r="AJ41" s="611"/>
    </row>
    <row r="42" spans="1:36" ht="20.25" customHeight="1">
      <c r="A42" s="328" t="s">
        <v>37</v>
      </c>
      <c r="B42" s="328"/>
      <c r="C42" s="328"/>
      <c r="D42" s="328"/>
      <c r="E42" s="328"/>
      <c r="F42" s="20"/>
      <c r="G42" s="406">
        <v>1897</v>
      </c>
      <c r="H42" s="504"/>
      <c r="I42" s="504"/>
      <c r="J42" s="504">
        <v>545</v>
      </c>
      <c r="K42" s="504"/>
      <c r="L42" s="504"/>
      <c r="M42" s="504">
        <v>54</v>
      </c>
      <c r="N42" s="504"/>
      <c r="O42" s="504"/>
      <c r="P42" s="491">
        <v>461</v>
      </c>
      <c r="Q42" s="491"/>
      <c r="R42" s="491"/>
      <c r="S42" s="491">
        <v>785</v>
      </c>
      <c r="T42" s="491"/>
      <c r="U42" s="491"/>
      <c r="V42" s="491">
        <v>437</v>
      </c>
      <c r="W42" s="491"/>
      <c r="X42" s="491"/>
      <c r="Y42" s="491">
        <v>344</v>
      </c>
      <c r="Z42" s="491"/>
      <c r="AA42" s="491"/>
      <c r="AB42" s="491">
        <v>52</v>
      </c>
      <c r="AC42" s="491"/>
      <c r="AD42" s="491"/>
      <c r="AE42" s="611">
        <v>1306</v>
      </c>
      <c r="AF42" s="611"/>
      <c r="AG42" s="611"/>
      <c r="AH42" s="611">
        <v>54</v>
      </c>
      <c r="AI42" s="611"/>
      <c r="AJ42" s="611"/>
    </row>
    <row r="43" spans="1:36" ht="20.25" customHeight="1">
      <c r="A43" s="328" t="s">
        <v>870</v>
      </c>
      <c r="B43" s="328"/>
      <c r="C43" s="328"/>
      <c r="D43" s="328"/>
      <c r="E43" s="328"/>
      <c r="F43" s="20"/>
      <c r="G43" s="608">
        <v>4982</v>
      </c>
      <c r="H43" s="325"/>
      <c r="I43" s="325"/>
      <c r="J43" s="325">
        <v>1460</v>
      </c>
      <c r="K43" s="325"/>
      <c r="L43" s="325"/>
      <c r="M43" s="325">
        <v>193</v>
      </c>
      <c r="N43" s="325"/>
      <c r="O43" s="325"/>
      <c r="P43" s="491">
        <v>1429</v>
      </c>
      <c r="Q43" s="491"/>
      <c r="R43" s="491"/>
      <c r="S43" s="491">
        <v>1746</v>
      </c>
      <c r="T43" s="491"/>
      <c r="U43" s="491"/>
      <c r="V43" s="491">
        <v>1109</v>
      </c>
      <c r="W43" s="491"/>
      <c r="X43" s="491"/>
      <c r="Y43" s="491">
        <v>619</v>
      </c>
      <c r="Z43" s="491"/>
      <c r="AA43" s="491"/>
      <c r="AB43" s="491">
        <v>154</v>
      </c>
      <c r="AC43" s="491"/>
      <c r="AD43" s="491"/>
      <c r="AE43" s="611">
        <v>3406</v>
      </c>
      <c r="AF43" s="611"/>
      <c r="AG43" s="611"/>
      <c r="AH43" s="611">
        <v>193</v>
      </c>
      <c r="AI43" s="611"/>
      <c r="AJ43" s="611"/>
    </row>
    <row r="44" spans="1:36" ht="20.25" customHeight="1">
      <c r="A44" s="328" t="s">
        <v>871</v>
      </c>
      <c r="B44" s="328"/>
      <c r="C44" s="328"/>
      <c r="D44" s="328"/>
      <c r="E44" s="328"/>
      <c r="F44" s="20"/>
      <c r="G44" s="608">
        <v>5198</v>
      </c>
      <c r="H44" s="325"/>
      <c r="I44" s="325"/>
      <c r="J44" s="325">
        <v>1340</v>
      </c>
      <c r="K44" s="325"/>
      <c r="L44" s="325"/>
      <c r="M44" s="325">
        <v>244</v>
      </c>
      <c r="N44" s="325"/>
      <c r="O44" s="325"/>
      <c r="P44" s="491">
        <v>1893</v>
      </c>
      <c r="Q44" s="491"/>
      <c r="R44" s="491"/>
      <c r="S44" s="491">
        <v>1569</v>
      </c>
      <c r="T44" s="491"/>
      <c r="U44" s="491"/>
      <c r="V44" s="491">
        <v>1088</v>
      </c>
      <c r="W44" s="491"/>
      <c r="X44" s="491"/>
      <c r="Y44" s="491">
        <v>474</v>
      </c>
      <c r="Z44" s="491"/>
      <c r="AA44" s="491"/>
      <c r="AB44" s="491">
        <v>152</v>
      </c>
      <c r="AC44" s="491"/>
      <c r="AD44" s="491"/>
      <c r="AE44" s="611">
        <v>3760</v>
      </c>
      <c r="AF44" s="611"/>
      <c r="AG44" s="611"/>
      <c r="AH44" s="611">
        <v>244</v>
      </c>
      <c r="AI44" s="611"/>
      <c r="AJ44" s="611"/>
    </row>
    <row r="45" spans="1:36" ht="20.25" customHeight="1">
      <c r="A45" s="328" t="s">
        <v>872</v>
      </c>
      <c r="B45" s="328"/>
      <c r="C45" s="328"/>
      <c r="D45" s="328"/>
      <c r="E45" s="328"/>
      <c r="F45" s="20"/>
      <c r="G45" s="608">
        <v>5853</v>
      </c>
      <c r="H45" s="325"/>
      <c r="I45" s="325"/>
      <c r="J45" s="325">
        <v>2661</v>
      </c>
      <c r="K45" s="325"/>
      <c r="L45" s="325"/>
      <c r="M45" s="325">
        <v>320</v>
      </c>
      <c r="N45" s="325"/>
      <c r="O45" s="325"/>
      <c r="P45" s="491">
        <v>1601</v>
      </c>
      <c r="Q45" s="491"/>
      <c r="R45" s="491"/>
      <c r="S45" s="491">
        <v>1150</v>
      </c>
      <c r="T45" s="491"/>
      <c r="U45" s="491"/>
      <c r="V45" s="491">
        <v>793</v>
      </c>
      <c r="W45" s="491"/>
      <c r="X45" s="491"/>
      <c r="Y45" s="491">
        <v>347</v>
      </c>
      <c r="Z45" s="491"/>
      <c r="AA45" s="491"/>
      <c r="AB45" s="491">
        <v>121</v>
      </c>
      <c r="AC45" s="491"/>
      <c r="AD45" s="491"/>
      <c r="AE45" s="611">
        <v>3118</v>
      </c>
      <c r="AF45" s="611"/>
      <c r="AG45" s="611"/>
      <c r="AH45" s="611">
        <v>320</v>
      </c>
      <c r="AI45" s="611"/>
      <c r="AJ45" s="611"/>
    </row>
    <row r="46" spans="1:36" ht="20.25" customHeight="1">
      <c r="A46" s="328" t="s">
        <v>873</v>
      </c>
      <c r="B46" s="328"/>
      <c r="C46" s="328"/>
      <c r="D46" s="328"/>
      <c r="E46" s="328"/>
      <c r="F46" s="20"/>
      <c r="G46" s="608">
        <v>6358</v>
      </c>
      <c r="H46" s="325"/>
      <c r="I46" s="325"/>
      <c r="J46" s="325">
        <v>4786</v>
      </c>
      <c r="K46" s="325"/>
      <c r="L46" s="325"/>
      <c r="M46" s="325">
        <v>376</v>
      </c>
      <c r="N46" s="325"/>
      <c r="O46" s="325"/>
      <c r="P46" s="491">
        <v>711</v>
      </c>
      <c r="Q46" s="491"/>
      <c r="R46" s="491"/>
      <c r="S46" s="491">
        <v>360</v>
      </c>
      <c r="T46" s="491"/>
      <c r="U46" s="491"/>
      <c r="V46" s="491">
        <v>236</v>
      </c>
      <c r="W46" s="491"/>
      <c r="X46" s="491"/>
      <c r="Y46" s="491">
        <v>116</v>
      </c>
      <c r="Z46" s="491"/>
      <c r="AA46" s="491"/>
      <c r="AB46" s="491">
        <v>125</v>
      </c>
      <c r="AC46" s="491"/>
      <c r="AD46" s="491"/>
      <c r="AE46" s="611">
        <v>1485</v>
      </c>
      <c r="AF46" s="611"/>
      <c r="AG46" s="611"/>
      <c r="AH46" s="611">
        <v>376</v>
      </c>
      <c r="AI46" s="611"/>
      <c r="AJ46" s="611"/>
    </row>
    <row r="47" spans="1:36" ht="20.25" customHeight="1">
      <c r="A47" s="514" t="s">
        <v>874</v>
      </c>
      <c r="B47" s="514"/>
      <c r="C47" s="514"/>
      <c r="D47" s="514"/>
      <c r="E47" s="514"/>
      <c r="F47" s="20"/>
      <c r="G47" s="406">
        <v>6053</v>
      </c>
      <c r="H47" s="504"/>
      <c r="I47" s="504"/>
      <c r="J47" s="504">
        <v>5710</v>
      </c>
      <c r="K47" s="504"/>
      <c r="L47" s="504"/>
      <c r="M47" s="504">
        <v>167</v>
      </c>
      <c r="N47" s="504"/>
      <c r="O47" s="504"/>
      <c r="P47" s="491">
        <v>86</v>
      </c>
      <c r="Q47" s="491"/>
      <c r="R47" s="491"/>
      <c r="S47" s="491">
        <v>28</v>
      </c>
      <c r="T47" s="491"/>
      <c r="U47" s="491"/>
      <c r="V47" s="491">
        <v>18</v>
      </c>
      <c r="W47" s="491"/>
      <c r="X47" s="491"/>
      <c r="Y47" s="491">
        <v>9</v>
      </c>
      <c r="Z47" s="491"/>
      <c r="AA47" s="491"/>
      <c r="AB47" s="491">
        <v>62</v>
      </c>
      <c r="AC47" s="491"/>
      <c r="AD47" s="491"/>
      <c r="AE47" s="611">
        <v>294</v>
      </c>
      <c r="AF47" s="611"/>
      <c r="AG47" s="611"/>
      <c r="AH47" s="611">
        <v>167</v>
      </c>
      <c r="AI47" s="611"/>
      <c r="AJ47" s="611"/>
    </row>
    <row r="48" spans="1:36" ht="20.25" customHeight="1">
      <c r="A48" s="514" t="s">
        <v>865</v>
      </c>
      <c r="B48" s="514"/>
      <c r="C48" s="514"/>
      <c r="D48" s="514"/>
      <c r="E48" s="514"/>
      <c r="F48" s="20"/>
      <c r="G48" s="406">
        <v>60</v>
      </c>
      <c r="H48" s="504"/>
      <c r="I48" s="504"/>
      <c r="J48" s="504" t="s">
        <v>778</v>
      </c>
      <c r="K48" s="504"/>
      <c r="L48" s="504"/>
      <c r="M48" s="504" t="s">
        <v>778</v>
      </c>
      <c r="N48" s="504"/>
      <c r="O48" s="504"/>
      <c r="P48" s="491" t="s">
        <v>778</v>
      </c>
      <c r="Q48" s="491"/>
      <c r="R48" s="491"/>
      <c r="S48" s="491" t="s">
        <v>778</v>
      </c>
      <c r="T48" s="491"/>
      <c r="U48" s="491"/>
      <c r="V48" s="491" t="s">
        <v>778</v>
      </c>
      <c r="W48" s="491"/>
      <c r="X48" s="491"/>
      <c r="Y48" s="491" t="s">
        <v>778</v>
      </c>
      <c r="Z48" s="491"/>
      <c r="AA48" s="491"/>
      <c r="AB48" s="491">
        <v>60</v>
      </c>
      <c r="AC48" s="491"/>
      <c r="AD48" s="491"/>
      <c r="AE48" s="491" t="s">
        <v>778</v>
      </c>
      <c r="AF48" s="491"/>
      <c r="AG48" s="491"/>
      <c r="AH48" s="491" t="s">
        <v>778</v>
      </c>
      <c r="AI48" s="491"/>
      <c r="AJ48" s="491"/>
    </row>
    <row r="49" spans="1:36" ht="20.25" customHeight="1">
      <c r="A49" s="12"/>
      <c r="B49" s="12"/>
      <c r="C49" s="12"/>
      <c r="D49" s="12"/>
      <c r="E49" s="12"/>
      <c r="F49" s="13"/>
      <c r="G49" s="46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</row>
    <row r="50" spans="1:36" ht="13.5">
      <c r="A50" s="18" t="s">
        <v>875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5"/>
      <c r="R50" s="15"/>
    </row>
    <row r="51" spans="1:36" ht="13.5">
      <c r="A51" s="1" t="s">
        <v>876</v>
      </c>
    </row>
    <row r="52" spans="1:36" ht="13.5"/>
  </sheetData>
  <mergeCells count="461">
    <mergeCell ref="AB5:AD6"/>
    <mergeCell ref="AE5:AG6"/>
    <mergeCell ref="AH5:AJ6"/>
    <mergeCell ref="S6:T6"/>
    <mergeCell ref="U6:X6"/>
    <mergeCell ref="Y6:AA6"/>
    <mergeCell ref="A1:AJ1"/>
    <mergeCell ref="A4:F6"/>
    <mergeCell ref="G4:AD4"/>
    <mergeCell ref="AE4:AJ4"/>
    <mergeCell ref="G5:I6"/>
    <mergeCell ref="J5:L6"/>
    <mergeCell ref="M5:O6"/>
    <mergeCell ref="P5:R6"/>
    <mergeCell ref="S5:AA5"/>
    <mergeCell ref="AH8:AJ8"/>
    <mergeCell ref="G9:I9"/>
    <mergeCell ref="J9:L9"/>
    <mergeCell ref="M9:O9"/>
    <mergeCell ref="P9:R9"/>
    <mergeCell ref="S9:U9"/>
    <mergeCell ref="A8:E8"/>
    <mergeCell ref="G8:I8"/>
    <mergeCell ref="J8:L8"/>
    <mergeCell ref="M8:O8"/>
    <mergeCell ref="P8:R8"/>
    <mergeCell ref="S8:U8"/>
    <mergeCell ref="A10:E10"/>
    <mergeCell ref="G10:I10"/>
    <mergeCell ref="J10:L10"/>
    <mergeCell ref="M10:O10"/>
    <mergeCell ref="P10:R10"/>
    <mergeCell ref="V8:X8"/>
    <mergeCell ref="Y8:AA8"/>
    <mergeCell ref="AB8:AD8"/>
    <mergeCell ref="AE8:AG8"/>
    <mergeCell ref="S10:U10"/>
    <mergeCell ref="V10:X10"/>
    <mergeCell ref="Y10:AA10"/>
    <mergeCell ref="AB10:AD10"/>
    <mergeCell ref="AE10:AG10"/>
    <mergeCell ref="AH10:AJ10"/>
    <mergeCell ref="V9:X9"/>
    <mergeCell ref="Y9:AA9"/>
    <mergeCell ref="AB9:AD9"/>
    <mergeCell ref="AE9:AG9"/>
    <mergeCell ref="AH9:AJ9"/>
    <mergeCell ref="A12:E12"/>
    <mergeCell ref="G12:I12"/>
    <mergeCell ref="J12:L12"/>
    <mergeCell ref="M12:O12"/>
    <mergeCell ref="P12:R12"/>
    <mergeCell ref="A11:E11"/>
    <mergeCell ref="G11:I11"/>
    <mergeCell ref="J11:L11"/>
    <mergeCell ref="M11:O11"/>
    <mergeCell ref="P11:R11"/>
    <mergeCell ref="S12:U12"/>
    <mergeCell ref="V12:X12"/>
    <mergeCell ref="Y12:AA12"/>
    <mergeCell ref="AB12:AD12"/>
    <mergeCell ref="AE12:AG12"/>
    <mergeCell ref="AH12:AJ12"/>
    <mergeCell ref="V11:X11"/>
    <mergeCell ref="Y11:AA11"/>
    <mergeCell ref="AB11:AD11"/>
    <mergeCell ref="AE11:AG11"/>
    <mergeCell ref="AH11:AJ11"/>
    <mergeCell ref="S11:U11"/>
    <mergeCell ref="A14:E14"/>
    <mergeCell ref="G14:I14"/>
    <mergeCell ref="J14:L14"/>
    <mergeCell ref="M14:O14"/>
    <mergeCell ref="P14:R14"/>
    <mergeCell ref="A13:E13"/>
    <mergeCell ref="G13:I13"/>
    <mergeCell ref="J13:L13"/>
    <mergeCell ref="M13:O13"/>
    <mergeCell ref="P13:R13"/>
    <mergeCell ref="S14:U14"/>
    <mergeCell ref="V14:X14"/>
    <mergeCell ref="Y14:AA14"/>
    <mergeCell ref="AB14:AD14"/>
    <mergeCell ref="AE14:AG14"/>
    <mergeCell ref="AH14:AJ14"/>
    <mergeCell ref="V13:X13"/>
    <mergeCell ref="Y13:AA13"/>
    <mergeCell ref="AB13:AD13"/>
    <mergeCell ref="AE13:AG13"/>
    <mergeCell ref="AH13:AJ13"/>
    <mergeCell ref="S13:U13"/>
    <mergeCell ref="A16:E16"/>
    <mergeCell ref="G16:I16"/>
    <mergeCell ref="J16:L16"/>
    <mergeCell ref="M16:O16"/>
    <mergeCell ref="P16:R16"/>
    <mergeCell ref="A15:E15"/>
    <mergeCell ref="G15:I15"/>
    <mergeCell ref="J15:L15"/>
    <mergeCell ref="M15:O15"/>
    <mergeCell ref="P15:R15"/>
    <mergeCell ref="S16:U16"/>
    <mergeCell ref="V16:X16"/>
    <mergeCell ref="Y16:AA16"/>
    <mergeCell ref="AB16:AD16"/>
    <mergeCell ref="AE16:AG16"/>
    <mergeCell ref="AH16:AJ16"/>
    <mergeCell ref="V15:X15"/>
    <mergeCell ref="Y15:AA15"/>
    <mergeCell ref="AB15:AD15"/>
    <mergeCell ref="AE15:AG15"/>
    <mergeCell ref="AH15:AJ15"/>
    <mergeCell ref="S15:U15"/>
    <mergeCell ref="A18:E18"/>
    <mergeCell ref="G18:I18"/>
    <mergeCell ref="J18:L18"/>
    <mergeCell ref="M18:O18"/>
    <mergeCell ref="P18:R18"/>
    <mergeCell ref="A17:E17"/>
    <mergeCell ref="G17:I17"/>
    <mergeCell ref="J17:L17"/>
    <mergeCell ref="M17:O17"/>
    <mergeCell ref="P17:R17"/>
    <mergeCell ref="S18:U18"/>
    <mergeCell ref="V18:X18"/>
    <mergeCell ref="Y18:AA18"/>
    <mergeCell ref="AB18:AD18"/>
    <mergeCell ref="AE18:AG18"/>
    <mergeCell ref="AH18:AJ18"/>
    <mergeCell ref="V17:X17"/>
    <mergeCell ref="Y17:AA17"/>
    <mergeCell ref="AB17:AD17"/>
    <mergeCell ref="AE17:AG17"/>
    <mergeCell ref="AH17:AJ17"/>
    <mergeCell ref="S17:U17"/>
    <mergeCell ref="A20:E20"/>
    <mergeCell ref="G20:I20"/>
    <mergeCell ref="J20:L20"/>
    <mergeCell ref="M20:O20"/>
    <mergeCell ref="P20:R20"/>
    <mergeCell ref="A19:E19"/>
    <mergeCell ref="G19:I19"/>
    <mergeCell ref="J19:L19"/>
    <mergeCell ref="M19:O19"/>
    <mergeCell ref="P19:R19"/>
    <mergeCell ref="S20:U20"/>
    <mergeCell ref="V20:X20"/>
    <mergeCell ref="Y20:AA20"/>
    <mergeCell ref="AB20:AD20"/>
    <mergeCell ref="AE20:AG20"/>
    <mergeCell ref="AH20:AJ20"/>
    <mergeCell ref="V19:X19"/>
    <mergeCell ref="Y19:AA19"/>
    <mergeCell ref="AB19:AD19"/>
    <mergeCell ref="AE19:AG19"/>
    <mergeCell ref="AH19:AJ19"/>
    <mergeCell ref="S19:U19"/>
    <mergeCell ref="AH22:AJ22"/>
    <mergeCell ref="G23:I23"/>
    <mergeCell ref="J23:L23"/>
    <mergeCell ref="M23:O23"/>
    <mergeCell ref="P23:R23"/>
    <mergeCell ref="S23:U23"/>
    <mergeCell ref="Y21:AA21"/>
    <mergeCell ref="AB21:AD21"/>
    <mergeCell ref="AE21:AG21"/>
    <mergeCell ref="AH21:AJ21"/>
    <mergeCell ref="G22:I22"/>
    <mergeCell ref="J22:L22"/>
    <mergeCell ref="M22:O22"/>
    <mergeCell ref="P22:R22"/>
    <mergeCell ref="S22:U22"/>
    <mergeCell ref="G21:I21"/>
    <mergeCell ref="J21:L21"/>
    <mergeCell ref="M21:O21"/>
    <mergeCell ref="P21:R21"/>
    <mergeCell ref="S21:U21"/>
    <mergeCell ref="V21:X21"/>
    <mergeCell ref="A24:E24"/>
    <mergeCell ref="G24:I24"/>
    <mergeCell ref="J24:L24"/>
    <mergeCell ref="M24:O24"/>
    <mergeCell ref="P24:R24"/>
    <mergeCell ref="V22:X22"/>
    <mergeCell ref="Y22:AA22"/>
    <mergeCell ref="AB22:AD22"/>
    <mergeCell ref="AE22:AG22"/>
    <mergeCell ref="A22:E22"/>
    <mergeCell ref="S24:U24"/>
    <mergeCell ref="V24:X24"/>
    <mergeCell ref="Y24:AA24"/>
    <mergeCell ref="AB24:AD24"/>
    <mergeCell ref="AE24:AG24"/>
    <mergeCell ref="AH24:AJ24"/>
    <mergeCell ref="V23:X23"/>
    <mergeCell ref="Y23:AA23"/>
    <mergeCell ref="AB23:AD23"/>
    <mergeCell ref="AE23:AG23"/>
    <mergeCell ref="AH23:AJ23"/>
    <mergeCell ref="A26:E26"/>
    <mergeCell ref="G26:I26"/>
    <mergeCell ref="J26:L26"/>
    <mergeCell ref="M26:O26"/>
    <mergeCell ref="P26:R26"/>
    <mergeCell ref="A25:E25"/>
    <mergeCell ref="G25:I25"/>
    <mergeCell ref="J25:L25"/>
    <mergeCell ref="M25:O25"/>
    <mergeCell ref="P25:R25"/>
    <mergeCell ref="S26:U26"/>
    <mergeCell ref="V26:X26"/>
    <mergeCell ref="Y26:AA26"/>
    <mergeCell ref="AB26:AD26"/>
    <mergeCell ref="AE26:AG26"/>
    <mergeCell ref="AH26:AJ26"/>
    <mergeCell ref="V25:X25"/>
    <mergeCell ref="Y25:AA25"/>
    <mergeCell ref="AB25:AD25"/>
    <mergeCell ref="AE25:AG25"/>
    <mergeCell ref="AH25:AJ25"/>
    <mergeCell ref="S25:U25"/>
    <mergeCell ref="A28:E28"/>
    <mergeCell ref="G28:I28"/>
    <mergeCell ref="J28:L28"/>
    <mergeCell ref="M28:O28"/>
    <mergeCell ref="P28:R28"/>
    <mergeCell ref="A27:E27"/>
    <mergeCell ref="G27:I27"/>
    <mergeCell ref="J27:L27"/>
    <mergeCell ref="M27:O27"/>
    <mergeCell ref="P27:R27"/>
    <mergeCell ref="S28:U28"/>
    <mergeCell ref="V28:X28"/>
    <mergeCell ref="Y28:AA28"/>
    <mergeCell ref="AB28:AD28"/>
    <mergeCell ref="AE28:AG28"/>
    <mergeCell ref="AH28:AJ28"/>
    <mergeCell ref="V27:X27"/>
    <mergeCell ref="Y27:AA27"/>
    <mergeCell ref="AB27:AD27"/>
    <mergeCell ref="AE27:AG27"/>
    <mergeCell ref="AH27:AJ27"/>
    <mergeCell ref="S27:U27"/>
    <mergeCell ref="A30:E30"/>
    <mergeCell ref="G30:I30"/>
    <mergeCell ref="J30:L30"/>
    <mergeCell ref="M30:O30"/>
    <mergeCell ref="P30:R30"/>
    <mergeCell ref="A29:E29"/>
    <mergeCell ref="G29:I29"/>
    <mergeCell ref="J29:L29"/>
    <mergeCell ref="M29:O29"/>
    <mergeCell ref="P29:R29"/>
    <mergeCell ref="S30:U30"/>
    <mergeCell ref="V30:X30"/>
    <mergeCell ref="Y30:AA30"/>
    <mergeCell ref="AB30:AD30"/>
    <mergeCell ref="AE30:AG30"/>
    <mergeCell ref="AH30:AJ30"/>
    <mergeCell ref="V29:X29"/>
    <mergeCell ref="Y29:AA29"/>
    <mergeCell ref="AB29:AD29"/>
    <mergeCell ref="AE29:AG29"/>
    <mergeCell ref="AH29:AJ29"/>
    <mergeCell ref="S29:U29"/>
    <mergeCell ref="A32:E32"/>
    <mergeCell ref="G32:I32"/>
    <mergeCell ref="J32:L32"/>
    <mergeCell ref="M32:O32"/>
    <mergeCell ref="P32:R32"/>
    <mergeCell ref="A31:E31"/>
    <mergeCell ref="G31:I31"/>
    <mergeCell ref="J31:L31"/>
    <mergeCell ref="M31:O31"/>
    <mergeCell ref="P31:R31"/>
    <mergeCell ref="S32:U32"/>
    <mergeCell ref="V32:X32"/>
    <mergeCell ref="Y32:AA32"/>
    <mergeCell ref="AB32:AD32"/>
    <mergeCell ref="AE32:AG32"/>
    <mergeCell ref="AH32:AJ32"/>
    <mergeCell ref="V31:X31"/>
    <mergeCell ref="Y31:AA31"/>
    <mergeCell ref="AB31:AD31"/>
    <mergeCell ref="AE31:AG31"/>
    <mergeCell ref="AH31:AJ31"/>
    <mergeCell ref="S31:U31"/>
    <mergeCell ref="A34:E34"/>
    <mergeCell ref="G34:I34"/>
    <mergeCell ref="J34:L34"/>
    <mergeCell ref="M34:O34"/>
    <mergeCell ref="P34:R34"/>
    <mergeCell ref="A33:E33"/>
    <mergeCell ref="G33:I33"/>
    <mergeCell ref="J33:L33"/>
    <mergeCell ref="M33:O33"/>
    <mergeCell ref="P33:R33"/>
    <mergeCell ref="S34:U34"/>
    <mergeCell ref="V34:X34"/>
    <mergeCell ref="Y34:AA34"/>
    <mergeCell ref="AB34:AD34"/>
    <mergeCell ref="AE34:AG34"/>
    <mergeCell ref="AH34:AJ34"/>
    <mergeCell ref="V33:X33"/>
    <mergeCell ref="Y33:AA33"/>
    <mergeCell ref="AB33:AD33"/>
    <mergeCell ref="AE33:AG33"/>
    <mergeCell ref="AH33:AJ33"/>
    <mergeCell ref="S33:U33"/>
    <mergeCell ref="AH36:AJ36"/>
    <mergeCell ref="G37:I37"/>
    <mergeCell ref="J37:L37"/>
    <mergeCell ref="M37:O37"/>
    <mergeCell ref="P37:R37"/>
    <mergeCell ref="S37:U37"/>
    <mergeCell ref="Y35:AA35"/>
    <mergeCell ref="AB35:AD35"/>
    <mergeCell ref="AE35:AG35"/>
    <mergeCell ref="AH35:AJ35"/>
    <mergeCell ref="G36:I36"/>
    <mergeCell ref="J36:L36"/>
    <mergeCell ref="M36:O36"/>
    <mergeCell ref="P36:R36"/>
    <mergeCell ref="S36:U36"/>
    <mergeCell ref="G35:I35"/>
    <mergeCell ref="J35:L35"/>
    <mergeCell ref="M35:O35"/>
    <mergeCell ref="P35:R35"/>
    <mergeCell ref="S35:U35"/>
    <mergeCell ref="V35:X35"/>
    <mergeCell ref="A38:E38"/>
    <mergeCell ref="G38:I38"/>
    <mergeCell ref="J38:L38"/>
    <mergeCell ref="M38:O38"/>
    <mergeCell ref="P38:R38"/>
    <mergeCell ref="V36:X36"/>
    <mergeCell ref="Y36:AA36"/>
    <mergeCell ref="AB36:AD36"/>
    <mergeCell ref="AE36:AG36"/>
    <mergeCell ref="A36:E36"/>
    <mergeCell ref="S38:U38"/>
    <mergeCell ref="V38:X38"/>
    <mergeCell ref="Y38:AA38"/>
    <mergeCell ref="AB38:AD38"/>
    <mergeCell ref="AE38:AG38"/>
    <mergeCell ref="AH38:AJ38"/>
    <mergeCell ref="V37:X37"/>
    <mergeCell ref="Y37:AA37"/>
    <mergeCell ref="AB37:AD37"/>
    <mergeCell ref="AE37:AG37"/>
    <mergeCell ref="AH37:AJ37"/>
    <mergeCell ref="A40:E40"/>
    <mergeCell ref="G40:I40"/>
    <mergeCell ref="J40:L40"/>
    <mergeCell ref="M40:O40"/>
    <mergeCell ref="P40:R40"/>
    <mergeCell ref="A39:E39"/>
    <mergeCell ref="G39:I39"/>
    <mergeCell ref="J39:L39"/>
    <mergeCell ref="M39:O39"/>
    <mergeCell ref="P39:R39"/>
    <mergeCell ref="S40:U40"/>
    <mergeCell ref="V40:X40"/>
    <mergeCell ref="Y40:AA40"/>
    <mergeCell ref="AB40:AD40"/>
    <mergeCell ref="AE40:AG40"/>
    <mergeCell ref="AH40:AJ40"/>
    <mergeCell ref="V39:X39"/>
    <mergeCell ref="Y39:AA39"/>
    <mergeCell ref="AB39:AD39"/>
    <mergeCell ref="AE39:AG39"/>
    <mergeCell ref="AH39:AJ39"/>
    <mergeCell ref="S39:U39"/>
    <mergeCell ref="A42:E42"/>
    <mergeCell ref="G42:I42"/>
    <mergeCell ref="J42:L42"/>
    <mergeCell ref="M42:O42"/>
    <mergeCell ref="P42:R42"/>
    <mergeCell ref="A41:E41"/>
    <mergeCell ref="G41:I41"/>
    <mergeCell ref="J41:L41"/>
    <mergeCell ref="M41:O41"/>
    <mergeCell ref="P41:R41"/>
    <mergeCell ref="S42:U42"/>
    <mergeCell ref="V42:X42"/>
    <mergeCell ref="Y42:AA42"/>
    <mergeCell ref="AB42:AD42"/>
    <mergeCell ref="AE42:AG42"/>
    <mergeCell ref="AH42:AJ42"/>
    <mergeCell ref="V41:X41"/>
    <mergeCell ref="Y41:AA41"/>
    <mergeCell ref="AB41:AD41"/>
    <mergeCell ref="AE41:AG41"/>
    <mergeCell ref="AH41:AJ41"/>
    <mergeCell ref="S41:U41"/>
    <mergeCell ref="A44:E44"/>
    <mergeCell ref="G44:I44"/>
    <mergeCell ref="J44:L44"/>
    <mergeCell ref="M44:O44"/>
    <mergeCell ref="P44:R44"/>
    <mergeCell ref="A43:E43"/>
    <mergeCell ref="G43:I43"/>
    <mergeCell ref="J43:L43"/>
    <mergeCell ref="M43:O43"/>
    <mergeCell ref="P43:R43"/>
    <mergeCell ref="S44:U44"/>
    <mergeCell ref="V44:X44"/>
    <mergeCell ref="Y44:AA44"/>
    <mergeCell ref="AB44:AD44"/>
    <mergeCell ref="AE44:AG44"/>
    <mergeCell ref="AH44:AJ44"/>
    <mergeCell ref="V43:X43"/>
    <mergeCell ref="Y43:AA43"/>
    <mergeCell ref="AB43:AD43"/>
    <mergeCell ref="AE43:AG43"/>
    <mergeCell ref="AH43:AJ43"/>
    <mergeCell ref="S43:U43"/>
    <mergeCell ref="A46:E46"/>
    <mergeCell ref="G46:I46"/>
    <mergeCell ref="J46:L46"/>
    <mergeCell ref="M46:O46"/>
    <mergeCell ref="P46:R46"/>
    <mergeCell ref="A45:E45"/>
    <mergeCell ref="G45:I45"/>
    <mergeCell ref="J45:L45"/>
    <mergeCell ref="M45:O45"/>
    <mergeCell ref="P45:R45"/>
    <mergeCell ref="S46:U46"/>
    <mergeCell ref="V46:X46"/>
    <mergeCell ref="Y46:AA46"/>
    <mergeCell ref="AB46:AD46"/>
    <mergeCell ref="AE46:AG46"/>
    <mergeCell ref="AH46:AJ46"/>
    <mergeCell ref="V45:X45"/>
    <mergeCell ref="Y45:AA45"/>
    <mergeCell ref="AB45:AD45"/>
    <mergeCell ref="AE45:AG45"/>
    <mergeCell ref="AH45:AJ45"/>
    <mergeCell ref="S45:U45"/>
    <mergeCell ref="A48:E48"/>
    <mergeCell ref="G48:I48"/>
    <mergeCell ref="J48:L48"/>
    <mergeCell ref="M48:O48"/>
    <mergeCell ref="P48:R48"/>
    <mergeCell ref="A47:E47"/>
    <mergeCell ref="G47:I47"/>
    <mergeCell ref="J47:L47"/>
    <mergeCell ref="M47:O47"/>
    <mergeCell ref="P47:R47"/>
    <mergeCell ref="S48:U48"/>
    <mergeCell ref="V48:X48"/>
    <mergeCell ref="Y48:AA48"/>
    <mergeCell ref="AB48:AD48"/>
    <mergeCell ref="AE48:AG48"/>
    <mergeCell ref="AH48:AJ48"/>
    <mergeCell ref="V47:X47"/>
    <mergeCell ref="Y47:AA47"/>
    <mergeCell ref="AB47:AD47"/>
    <mergeCell ref="AE47:AG47"/>
    <mergeCell ref="AH47:AJ47"/>
    <mergeCell ref="S47:U47"/>
  </mergeCells>
  <phoneticPr fontId="1"/>
  <pageMargins left="0.70866141732283472" right="0.70866141732283472" top="0.74803149606299213" bottom="0.74803149606299213" header="0.31496062992125984" footer="0.31496062992125984"/>
  <pageSetup paperSize="9" scale="78" firstPageNumber="15" orientation="portrait" r:id="rId1"/>
  <headerFooter scaleWithDoc="0">
    <oddFooter>&amp;C- 39 -</oddFooter>
    <firstFooter>&amp;C- 15 -</first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68914-CEAA-4CE9-85EA-B5EFAF50C8EC}">
  <sheetPr>
    <tabColor theme="0"/>
    <pageSetUpPr fitToPage="1"/>
  </sheetPr>
  <dimension ref="A1:AJ52"/>
  <sheetViews>
    <sheetView topLeftCell="A43" zoomScaleNormal="100" zoomScaleSheetLayoutView="100" workbookViewId="0">
      <selection activeCell="BB5" sqref="BB5"/>
    </sheetView>
  </sheetViews>
  <sheetFormatPr defaultColWidth="3.125" defaultRowHeight="20.25" customHeight="1"/>
  <cols>
    <col min="1" max="16384" width="3.125" style="1"/>
  </cols>
  <sheetData>
    <row r="1" spans="1:36" s="10" customFormat="1" ht="22.5" customHeight="1">
      <c r="A1" s="308" t="s">
        <v>877</v>
      </c>
      <c r="B1" s="308"/>
      <c r="C1" s="308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</row>
    <row r="3" spans="1:36" ht="13.5">
      <c r="AJ3" s="28" t="s">
        <v>852</v>
      </c>
    </row>
    <row r="4" spans="1:36" ht="20.25" customHeight="1">
      <c r="A4" s="488" t="s">
        <v>878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 t="s">
        <v>879</v>
      </c>
      <c r="R4" s="409"/>
      <c r="S4" s="409"/>
      <c r="T4" s="409"/>
      <c r="U4" s="409"/>
      <c r="V4" s="409"/>
      <c r="W4" s="409"/>
      <c r="X4" s="409"/>
      <c r="Y4" s="409"/>
      <c r="Z4" s="409"/>
      <c r="AA4" s="410" t="s">
        <v>880</v>
      </c>
      <c r="AB4" s="500"/>
      <c r="AC4" s="500"/>
      <c r="AD4" s="500"/>
      <c r="AE4" s="500"/>
      <c r="AF4" s="500"/>
      <c r="AG4" s="500"/>
      <c r="AH4" s="500"/>
      <c r="AI4" s="500"/>
      <c r="AJ4" s="500"/>
    </row>
    <row r="5" spans="1:36" ht="20.25" customHeight="1">
      <c r="A5" s="610" t="s">
        <v>881</v>
      </c>
      <c r="B5" s="508"/>
      <c r="C5" s="508"/>
      <c r="D5" s="631" t="s">
        <v>882</v>
      </c>
      <c r="E5" s="631"/>
      <c r="F5" s="631"/>
      <c r="G5" s="631"/>
      <c r="H5" s="631"/>
      <c r="I5" s="631"/>
      <c r="J5" s="631"/>
      <c r="K5" s="631"/>
      <c r="L5" s="631"/>
      <c r="M5" s="631"/>
      <c r="N5" s="508" t="s">
        <v>865</v>
      </c>
      <c r="O5" s="508"/>
      <c r="P5" s="508"/>
      <c r="Q5" s="613" t="s">
        <v>883</v>
      </c>
      <c r="R5" s="613"/>
      <c r="S5" s="613"/>
      <c r="T5" s="632"/>
      <c r="U5" s="625" t="s">
        <v>884</v>
      </c>
      <c r="V5" s="625"/>
      <c r="W5" s="625"/>
      <c r="X5" s="625" t="s">
        <v>885</v>
      </c>
      <c r="Y5" s="533"/>
      <c r="Z5" s="533"/>
      <c r="AA5" s="626" t="s">
        <v>883</v>
      </c>
      <c r="AB5" s="626"/>
      <c r="AC5" s="626"/>
      <c r="AD5" s="626"/>
      <c r="AE5" s="625" t="s">
        <v>884</v>
      </c>
      <c r="AF5" s="625"/>
      <c r="AG5" s="625"/>
      <c r="AH5" s="625" t="s">
        <v>885</v>
      </c>
      <c r="AI5" s="533"/>
      <c r="AJ5" s="286"/>
    </row>
    <row r="6" spans="1:36" ht="20.25" customHeight="1">
      <c r="A6" s="610"/>
      <c r="B6" s="508"/>
      <c r="C6" s="508"/>
      <c r="D6" s="223" t="s">
        <v>886</v>
      </c>
      <c r="E6" s="223"/>
      <c r="F6" s="223"/>
      <c r="G6" s="223"/>
      <c r="H6" s="628" t="s">
        <v>887</v>
      </c>
      <c r="I6" s="628"/>
      <c r="J6" s="628"/>
      <c r="K6" s="629" t="s">
        <v>888</v>
      </c>
      <c r="L6" s="629"/>
      <c r="M6" s="629"/>
      <c r="N6" s="508"/>
      <c r="O6" s="508"/>
      <c r="P6" s="508"/>
      <c r="Q6" s="613"/>
      <c r="R6" s="613"/>
      <c r="S6" s="613"/>
      <c r="T6" s="632"/>
      <c r="U6" s="627"/>
      <c r="V6" s="627"/>
      <c r="W6" s="627"/>
      <c r="X6" s="534"/>
      <c r="Y6" s="534"/>
      <c r="Z6" s="534"/>
      <c r="AA6" s="626"/>
      <c r="AB6" s="626"/>
      <c r="AC6" s="626"/>
      <c r="AD6" s="626"/>
      <c r="AE6" s="627"/>
      <c r="AF6" s="627"/>
      <c r="AG6" s="627"/>
      <c r="AH6" s="534"/>
      <c r="AI6" s="534"/>
      <c r="AJ6" s="278"/>
    </row>
    <row r="8" spans="1:36" ht="20.25" customHeight="1">
      <c r="A8" s="504">
        <f>SUM(A10:A20)</f>
        <v>13283</v>
      </c>
      <c r="B8" s="504"/>
      <c r="C8" s="504"/>
      <c r="D8" s="504">
        <f>SUM(D10:D20)</f>
        <v>21140</v>
      </c>
      <c r="E8" s="504"/>
      <c r="F8" s="504"/>
      <c r="G8" s="504"/>
      <c r="H8" s="504">
        <f>SUM(H10:H20)</f>
        <v>12158</v>
      </c>
      <c r="I8" s="504"/>
      <c r="J8" s="504"/>
      <c r="K8" s="504">
        <f>SUM(K10:K20)</f>
        <v>8754</v>
      </c>
      <c r="L8" s="504"/>
      <c r="M8" s="504"/>
      <c r="N8" s="504">
        <f>SUM(N10:N20)</f>
        <v>894</v>
      </c>
      <c r="O8" s="504"/>
      <c r="P8" s="504"/>
      <c r="Q8" s="504">
        <f>SUM(Q10:Q20)</f>
        <v>72051</v>
      </c>
      <c r="R8" s="504"/>
      <c r="S8" s="504"/>
      <c r="T8" s="504"/>
      <c r="U8" s="504">
        <f>SUM(U10:U20)</f>
        <v>12219</v>
      </c>
      <c r="V8" s="504"/>
      <c r="W8" s="504"/>
      <c r="X8" s="504">
        <f>SUM(Y10:Y20)</f>
        <v>0</v>
      </c>
      <c r="Y8" s="504"/>
      <c r="Z8" s="504"/>
      <c r="AA8" s="504">
        <f>SUM(AC10:AC20)</f>
        <v>0</v>
      </c>
      <c r="AB8" s="504"/>
      <c r="AC8" s="504"/>
      <c r="AD8" s="504"/>
      <c r="AE8" s="504">
        <f>SUM(AF10:AF20)</f>
        <v>0</v>
      </c>
      <c r="AF8" s="504"/>
      <c r="AG8" s="504"/>
      <c r="AH8" s="504">
        <f>SUM(AI10:AI20)</f>
        <v>0</v>
      </c>
      <c r="AI8" s="504"/>
      <c r="AJ8" s="504"/>
    </row>
    <row r="9" spans="1:36" ht="20.25" customHeight="1">
      <c r="A9" s="504"/>
      <c r="B9" s="504"/>
      <c r="C9" s="504"/>
      <c r="D9" s="504"/>
      <c r="E9" s="504"/>
      <c r="F9" s="504"/>
      <c r="G9" s="504"/>
      <c r="H9" s="50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504"/>
      <c r="T9" s="504"/>
      <c r="U9" s="504"/>
      <c r="V9" s="504"/>
      <c r="W9" s="504"/>
      <c r="X9" s="504"/>
      <c r="Y9" s="504"/>
      <c r="Z9" s="504"/>
      <c r="AA9" s="504"/>
      <c r="AB9" s="504"/>
      <c r="AC9" s="504"/>
      <c r="AD9" s="504"/>
      <c r="AE9" s="504"/>
      <c r="AF9" s="504"/>
      <c r="AG9" s="504"/>
      <c r="AH9" s="504"/>
      <c r="AI9" s="504"/>
      <c r="AJ9" s="504"/>
    </row>
    <row r="10" spans="1:36" ht="20.25" customHeight="1">
      <c r="A10" s="504" t="s">
        <v>778</v>
      </c>
      <c r="B10" s="504"/>
      <c r="C10" s="504"/>
      <c r="D10" s="504" t="s">
        <v>225</v>
      </c>
      <c r="E10" s="504"/>
      <c r="F10" s="504"/>
      <c r="G10" s="504"/>
      <c r="H10" s="504" t="s">
        <v>778</v>
      </c>
      <c r="I10" s="504"/>
      <c r="J10" s="504"/>
      <c r="K10" s="504" t="s">
        <v>225</v>
      </c>
      <c r="L10" s="504"/>
      <c r="M10" s="504"/>
      <c r="N10" s="504" t="s">
        <v>778</v>
      </c>
      <c r="O10" s="504"/>
      <c r="P10" s="504"/>
      <c r="Q10" s="504">
        <v>8768</v>
      </c>
      <c r="R10" s="504"/>
      <c r="S10" s="504"/>
      <c r="T10" s="504"/>
      <c r="U10" s="504">
        <v>113</v>
      </c>
      <c r="V10" s="504"/>
      <c r="W10" s="504"/>
      <c r="X10" s="504">
        <v>85</v>
      </c>
      <c r="Y10" s="504"/>
      <c r="Z10" s="504"/>
      <c r="AA10" s="504" t="s">
        <v>778</v>
      </c>
      <c r="AB10" s="504"/>
      <c r="AC10" s="504"/>
      <c r="AD10" s="504"/>
      <c r="AE10" s="504" t="s">
        <v>778</v>
      </c>
      <c r="AF10" s="504"/>
      <c r="AG10" s="504"/>
      <c r="AH10" s="504" t="s">
        <v>778</v>
      </c>
      <c r="AI10" s="504"/>
      <c r="AJ10" s="504"/>
    </row>
    <row r="11" spans="1:36" ht="20.25" customHeight="1">
      <c r="A11" s="504">
        <v>305</v>
      </c>
      <c r="B11" s="504"/>
      <c r="C11" s="504"/>
      <c r="D11" s="504">
        <v>347</v>
      </c>
      <c r="E11" s="504"/>
      <c r="F11" s="504"/>
      <c r="G11" s="504"/>
      <c r="H11" s="504">
        <v>215</v>
      </c>
      <c r="I11" s="504"/>
      <c r="J11" s="504"/>
      <c r="K11" s="504">
        <v>128</v>
      </c>
      <c r="L11" s="504"/>
      <c r="M11" s="504"/>
      <c r="N11" s="504">
        <v>8</v>
      </c>
      <c r="O11" s="504"/>
      <c r="P11" s="504"/>
      <c r="Q11" s="504">
        <v>4550</v>
      </c>
      <c r="R11" s="504"/>
      <c r="S11" s="504"/>
      <c r="T11" s="504"/>
      <c r="U11" s="504">
        <v>1936</v>
      </c>
      <c r="V11" s="504"/>
      <c r="W11" s="504"/>
      <c r="X11" s="504">
        <v>701</v>
      </c>
      <c r="Y11" s="504"/>
      <c r="Z11" s="504"/>
      <c r="AA11" s="504">
        <v>599</v>
      </c>
      <c r="AB11" s="504"/>
      <c r="AC11" s="504"/>
      <c r="AD11" s="504"/>
      <c r="AE11" s="504">
        <v>211</v>
      </c>
      <c r="AF11" s="504"/>
      <c r="AG11" s="504"/>
      <c r="AH11" s="504">
        <v>61</v>
      </c>
      <c r="AI11" s="504"/>
      <c r="AJ11" s="504"/>
    </row>
    <row r="12" spans="1:36" ht="20.25" customHeight="1">
      <c r="A12" s="504">
        <v>891</v>
      </c>
      <c r="B12" s="504"/>
      <c r="C12" s="504"/>
      <c r="D12" s="504">
        <v>1668</v>
      </c>
      <c r="E12" s="504"/>
      <c r="F12" s="504"/>
      <c r="G12" s="504"/>
      <c r="H12" s="504">
        <v>922</v>
      </c>
      <c r="I12" s="504"/>
      <c r="J12" s="504"/>
      <c r="K12" s="504">
        <v>729</v>
      </c>
      <c r="L12" s="504"/>
      <c r="M12" s="504"/>
      <c r="N12" s="504">
        <v>54</v>
      </c>
      <c r="O12" s="504"/>
      <c r="P12" s="504"/>
      <c r="Q12" s="504">
        <v>3523</v>
      </c>
      <c r="R12" s="504"/>
      <c r="S12" s="504"/>
      <c r="T12" s="504"/>
      <c r="U12" s="504">
        <v>1095</v>
      </c>
      <c r="V12" s="504"/>
      <c r="W12" s="504"/>
      <c r="X12" s="504">
        <v>579</v>
      </c>
      <c r="Y12" s="504"/>
      <c r="Z12" s="504"/>
      <c r="AA12" s="504">
        <v>1884</v>
      </c>
      <c r="AB12" s="504"/>
      <c r="AC12" s="504"/>
      <c r="AD12" s="504"/>
      <c r="AE12" s="504">
        <v>674</v>
      </c>
      <c r="AF12" s="504"/>
      <c r="AG12" s="504"/>
      <c r="AH12" s="504">
        <v>207</v>
      </c>
      <c r="AI12" s="504"/>
      <c r="AJ12" s="504"/>
    </row>
    <row r="13" spans="1:36" ht="20.25" customHeight="1">
      <c r="A13" s="504">
        <v>821</v>
      </c>
      <c r="B13" s="504"/>
      <c r="C13" s="504"/>
      <c r="D13" s="504">
        <v>1785</v>
      </c>
      <c r="E13" s="504"/>
      <c r="F13" s="504"/>
      <c r="G13" s="504"/>
      <c r="H13" s="504">
        <v>1020</v>
      </c>
      <c r="I13" s="504"/>
      <c r="J13" s="504"/>
      <c r="K13" s="504">
        <v>748</v>
      </c>
      <c r="L13" s="504"/>
      <c r="M13" s="504"/>
      <c r="N13" s="504">
        <v>108</v>
      </c>
      <c r="O13" s="504"/>
      <c r="P13" s="504"/>
      <c r="Q13" s="504">
        <v>2662</v>
      </c>
      <c r="R13" s="504"/>
      <c r="S13" s="504"/>
      <c r="T13" s="504"/>
      <c r="U13" s="504">
        <v>755</v>
      </c>
      <c r="V13" s="504"/>
      <c r="W13" s="504"/>
      <c r="X13" s="504">
        <v>144</v>
      </c>
      <c r="Y13" s="504"/>
      <c r="Z13" s="504"/>
      <c r="AA13" s="504">
        <v>1889</v>
      </c>
      <c r="AB13" s="504"/>
      <c r="AC13" s="504"/>
      <c r="AD13" s="504"/>
      <c r="AE13" s="504">
        <v>733</v>
      </c>
      <c r="AF13" s="504"/>
      <c r="AG13" s="504"/>
      <c r="AH13" s="504">
        <v>131</v>
      </c>
      <c r="AI13" s="504"/>
      <c r="AJ13" s="504"/>
    </row>
    <row r="14" spans="1:36" ht="20.25" customHeight="1">
      <c r="A14" s="504">
        <v>941</v>
      </c>
      <c r="B14" s="504"/>
      <c r="C14" s="504"/>
      <c r="D14" s="504">
        <v>1960</v>
      </c>
      <c r="E14" s="504"/>
      <c r="F14" s="504"/>
      <c r="G14" s="504"/>
      <c r="H14" s="504">
        <v>1131</v>
      </c>
      <c r="I14" s="504"/>
      <c r="J14" s="504"/>
      <c r="K14" s="504">
        <v>815</v>
      </c>
      <c r="L14" s="504"/>
      <c r="M14" s="504"/>
      <c r="N14" s="504">
        <v>67</v>
      </c>
      <c r="O14" s="504"/>
      <c r="P14" s="504"/>
      <c r="Q14" s="504">
        <v>3015</v>
      </c>
      <c r="R14" s="504"/>
      <c r="S14" s="504"/>
      <c r="T14" s="504"/>
      <c r="U14" s="504">
        <v>855</v>
      </c>
      <c r="V14" s="504"/>
      <c r="W14" s="504"/>
      <c r="X14" s="504">
        <v>149</v>
      </c>
      <c r="Y14" s="504"/>
      <c r="Z14" s="504"/>
      <c r="AA14" s="504">
        <v>2150</v>
      </c>
      <c r="AB14" s="504"/>
      <c r="AC14" s="504"/>
      <c r="AD14" s="504"/>
      <c r="AE14" s="504">
        <v>848</v>
      </c>
      <c r="AF14" s="504"/>
      <c r="AG14" s="504"/>
      <c r="AH14" s="504">
        <v>148</v>
      </c>
      <c r="AI14" s="504"/>
      <c r="AJ14" s="504"/>
    </row>
    <row r="15" spans="1:36" ht="20.25" customHeight="1">
      <c r="A15" s="325">
        <v>2652</v>
      </c>
      <c r="B15" s="325"/>
      <c r="C15" s="325"/>
      <c r="D15" s="325">
        <v>4873</v>
      </c>
      <c r="E15" s="325"/>
      <c r="F15" s="325"/>
      <c r="G15" s="325"/>
      <c r="H15" s="325">
        <v>2871</v>
      </c>
      <c r="I15" s="325"/>
      <c r="J15" s="325"/>
      <c r="K15" s="325">
        <v>1940</v>
      </c>
      <c r="L15" s="325"/>
      <c r="M15" s="325"/>
      <c r="N15" s="325">
        <v>181</v>
      </c>
      <c r="O15" s="325"/>
      <c r="P15" s="325"/>
      <c r="Q15" s="325">
        <v>8410</v>
      </c>
      <c r="R15" s="325"/>
      <c r="S15" s="325"/>
      <c r="T15" s="325"/>
      <c r="U15" s="325">
        <v>2479</v>
      </c>
      <c r="V15" s="325"/>
      <c r="W15" s="325"/>
      <c r="X15" s="325">
        <v>405</v>
      </c>
      <c r="Y15" s="325"/>
      <c r="Z15" s="325"/>
      <c r="AA15" s="325">
        <v>6209</v>
      </c>
      <c r="AB15" s="325"/>
      <c r="AC15" s="325"/>
      <c r="AD15" s="325"/>
      <c r="AE15" s="325">
        <v>2469</v>
      </c>
      <c r="AF15" s="325"/>
      <c r="AG15" s="325"/>
      <c r="AH15" s="325">
        <v>401</v>
      </c>
      <c r="AI15" s="325"/>
      <c r="AJ15" s="325"/>
    </row>
    <row r="16" spans="1:36" ht="20.25" customHeight="1">
      <c r="A16" s="325">
        <v>3025</v>
      </c>
      <c r="B16" s="325"/>
      <c r="C16" s="325"/>
      <c r="D16" s="325">
        <v>4716</v>
      </c>
      <c r="E16" s="325"/>
      <c r="F16" s="325"/>
      <c r="G16" s="325"/>
      <c r="H16" s="325">
        <v>2754</v>
      </c>
      <c r="I16" s="325"/>
      <c r="J16" s="325"/>
      <c r="K16" s="325">
        <v>1923</v>
      </c>
      <c r="L16" s="325"/>
      <c r="M16" s="325"/>
      <c r="N16" s="325">
        <v>174</v>
      </c>
      <c r="O16" s="325"/>
      <c r="P16" s="325"/>
      <c r="Q16" s="325">
        <v>8539</v>
      </c>
      <c r="R16" s="325"/>
      <c r="S16" s="325"/>
      <c r="T16" s="325"/>
      <c r="U16" s="325">
        <v>2233</v>
      </c>
      <c r="V16" s="325"/>
      <c r="W16" s="325"/>
      <c r="X16" s="325">
        <v>439</v>
      </c>
      <c r="Y16" s="325"/>
      <c r="Z16" s="325"/>
      <c r="AA16" s="325">
        <v>6492</v>
      </c>
      <c r="AB16" s="325"/>
      <c r="AC16" s="325"/>
      <c r="AD16" s="325"/>
      <c r="AE16" s="325">
        <v>2224</v>
      </c>
      <c r="AF16" s="325"/>
      <c r="AG16" s="325"/>
      <c r="AH16" s="325">
        <v>439</v>
      </c>
      <c r="AI16" s="325"/>
      <c r="AJ16" s="325"/>
    </row>
    <row r="17" spans="1:36" ht="20.25" customHeight="1">
      <c r="A17" s="325">
        <v>2787</v>
      </c>
      <c r="B17" s="325"/>
      <c r="C17" s="325"/>
      <c r="D17" s="325">
        <v>4186</v>
      </c>
      <c r="E17" s="325"/>
      <c r="F17" s="325"/>
      <c r="G17" s="325"/>
      <c r="H17" s="325">
        <v>2325</v>
      </c>
      <c r="I17" s="325"/>
      <c r="J17" s="325"/>
      <c r="K17" s="325">
        <v>1824</v>
      </c>
      <c r="L17" s="325"/>
      <c r="M17" s="325"/>
      <c r="N17" s="325">
        <v>162</v>
      </c>
      <c r="O17" s="325"/>
      <c r="P17" s="325"/>
      <c r="Q17" s="325">
        <v>9916</v>
      </c>
      <c r="R17" s="325"/>
      <c r="S17" s="325"/>
      <c r="T17" s="325"/>
      <c r="U17" s="325">
        <v>1899</v>
      </c>
      <c r="V17" s="325"/>
      <c r="W17" s="325"/>
      <c r="X17" s="325">
        <v>318</v>
      </c>
      <c r="Y17" s="325"/>
      <c r="Z17" s="325"/>
      <c r="AA17" s="325">
        <v>5976</v>
      </c>
      <c r="AB17" s="325"/>
      <c r="AC17" s="325"/>
      <c r="AD17" s="325"/>
      <c r="AE17" s="325">
        <v>1897</v>
      </c>
      <c r="AF17" s="325"/>
      <c r="AG17" s="325"/>
      <c r="AH17" s="325">
        <v>318</v>
      </c>
      <c r="AI17" s="325"/>
      <c r="AJ17" s="325"/>
    </row>
    <row r="18" spans="1:36" ht="20.25" customHeight="1">
      <c r="A18" s="325">
        <v>1608</v>
      </c>
      <c r="B18" s="325"/>
      <c r="C18" s="325"/>
      <c r="D18" s="325">
        <v>1512</v>
      </c>
      <c r="E18" s="325"/>
      <c r="F18" s="325"/>
      <c r="G18" s="325"/>
      <c r="H18" s="325">
        <v>870</v>
      </c>
      <c r="I18" s="325"/>
      <c r="J18" s="325"/>
      <c r="K18" s="325">
        <v>607</v>
      </c>
      <c r="L18" s="325"/>
      <c r="M18" s="325"/>
      <c r="N18" s="325">
        <v>96</v>
      </c>
      <c r="O18" s="325"/>
      <c r="P18" s="325"/>
      <c r="Q18" s="325">
        <v>12213</v>
      </c>
      <c r="R18" s="325"/>
      <c r="S18" s="325"/>
      <c r="T18" s="325"/>
      <c r="U18" s="325">
        <v>806</v>
      </c>
      <c r="V18" s="325"/>
      <c r="W18" s="325"/>
      <c r="X18" s="325">
        <v>158</v>
      </c>
      <c r="Y18" s="325"/>
      <c r="Z18" s="325"/>
      <c r="AA18" s="325">
        <v>3605</v>
      </c>
      <c r="AB18" s="325"/>
      <c r="AC18" s="325"/>
      <c r="AD18" s="325"/>
      <c r="AE18" s="325">
        <v>805</v>
      </c>
      <c r="AF18" s="325"/>
      <c r="AG18" s="325"/>
      <c r="AH18" s="325">
        <v>158</v>
      </c>
      <c r="AI18" s="325"/>
      <c r="AJ18" s="325"/>
    </row>
    <row r="19" spans="1:36" ht="20.25" customHeight="1">
      <c r="A19" s="504">
        <v>253</v>
      </c>
      <c r="B19" s="504"/>
      <c r="C19" s="504"/>
      <c r="D19" s="504">
        <v>93</v>
      </c>
      <c r="E19" s="504"/>
      <c r="F19" s="504"/>
      <c r="G19" s="504"/>
      <c r="H19" s="504">
        <v>50</v>
      </c>
      <c r="I19" s="504"/>
      <c r="J19" s="504"/>
      <c r="K19" s="504">
        <v>40</v>
      </c>
      <c r="L19" s="504"/>
      <c r="M19" s="504"/>
      <c r="N19" s="504">
        <v>44</v>
      </c>
      <c r="O19" s="504"/>
      <c r="P19" s="504"/>
      <c r="Q19" s="504">
        <v>10149</v>
      </c>
      <c r="R19" s="504"/>
      <c r="S19" s="504"/>
      <c r="T19" s="504"/>
      <c r="U19" s="504">
        <v>48</v>
      </c>
      <c r="V19" s="504"/>
      <c r="W19" s="504"/>
      <c r="X19" s="504">
        <v>23</v>
      </c>
      <c r="Y19" s="504"/>
      <c r="Z19" s="504"/>
      <c r="AA19" s="504">
        <v>766</v>
      </c>
      <c r="AB19" s="504"/>
      <c r="AC19" s="504"/>
      <c r="AD19" s="504"/>
      <c r="AE19" s="504">
        <v>48</v>
      </c>
      <c r="AF19" s="504"/>
      <c r="AG19" s="504"/>
      <c r="AH19" s="504">
        <v>23</v>
      </c>
      <c r="AI19" s="504"/>
      <c r="AJ19" s="504"/>
    </row>
    <row r="20" spans="1:36" ht="20.25" customHeight="1">
      <c r="A20" s="504" t="s">
        <v>778</v>
      </c>
      <c r="B20" s="504"/>
      <c r="C20" s="504"/>
      <c r="D20" s="504" t="s">
        <v>778</v>
      </c>
      <c r="E20" s="504"/>
      <c r="F20" s="504"/>
      <c r="G20" s="504"/>
      <c r="H20" s="504" t="s">
        <v>778</v>
      </c>
      <c r="I20" s="504"/>
      <c r="J20" s="504"/>
      <c r="K20" s="504" t="s">
        <v>778</v>
      </c>
      <c r="L20" s="504"/>
      <c r="M20" s="504"/>
      <c r="N20" s="504" t="s">
        <v>778</v>
      </c>
      <c r="O20" s="504"/>
      <c r="P20" s="504"/>
      <c r="Q20" s="504">
        <v>306</v>
      </c>
      <c r="R20" s="504"/>
      <c r="S20" s="504"/>
      <c r="T20" s="504"/>
      <c r="U20" s="504" t="s">
        <v>778</v>
      </c>
      <c r="V20" s="504"/>
      <c r="W20" s="504"/>
      <c r="X20" s="504" t="s">
        <v>778</v>
      </c>
      <c r="Y20" s="504"/>
      <c r="Z20" s="504"/>
      <c r="AA20" s="504" t="s">
        <v>778</v>
      </c>
      <c r="AB20" s="504"/>
      <c r="AC20" s="504"/>
      <c r="AD20" s="504"/>
      <c r="AE20" s="504" t="s">
        <v>778</v>
      </c>
      <c r="AF20" s="504"/>
      <c r="AG20" s="504"/>
      <c r="AH20" s="504" t="s">
        <v>778</v>
      </c>
      <c r="AI20" s="504"/>
      <c r="AJ20" s="504"/>
    </row>
    <row r="21" spans="1:36" ht="20.25" customHeight="1">
      <c r="A21" s="504"/>
      <c r="B21" s="504"/>
      <c r="C21" s="504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504"/>
      <c r="AB21" s="504"/>
      <c r="AC21" s="504"/>
      <c r="AD21" s="504"/>
      <c r="AE21" s="237"/>
      <c r="AF21" s="237"/>
      <c r="AG21" s="237"/>
      <c r="AH21" s="237"/>
      <c r="AI21" s="237"/>
      <c r="AJ21" s="237"/>
    </row>
    <row r="22" spans="1:36" ht="20.25" customHeight="1">
      <c r="A22" s="504">
        <f>SUM(A24:A34)</f>
        <v>6231</v>
      </c>
      <c r="B22" s="504"/>
      <c r="C22" s="504"/>
      <c r="D22" s="504">
        <f>SUM(D24:D34)</f>
        <v>13633</v>
      </c>
      <c r="E22" s="504"/>
      <c r="F22" s="504"/>
      <c r="G22" s="504"/>
      <c r="H22" s="504">
        <f>SUM(H24:H34)</f>
        <v>7462</v>
      </c>
      <c r="I22" s="504"/>
      <c r="J22" s="504"/>
      <c r="K22" s="504">
        <f>SUM(K24:K34)</f>
        <v>6003</v>
      </c>
      <c r="L22" s="504"/>
      <c r="M22" s="504"/>
      <c r="N22" s="504">
        <f>SUM(N24:N34)</f>
        <v>629</v>
      </c>
      <c r="O22" s="504"/>
      <c r="P22" s="504"/>
      <c r="Q22" s="504">
        <f>SUM(Q24:Q34)</f>
        <v>35035</v>
      </c>
      <c r="R22" s="504"/>
      <c r="S22" s="504"/>
      <c r="T22" s="504"/>
      <c r="U22" s="504">
        <f>SUM(U24:U34)</f>
        <v>7286</v>
      </c>
      <c r="V22" s="504"/>
      <c r="W22" s="504"/>
      <c r="X22" s="504">
        <f>SUM(Y24:Y34)</f>
        <v>0</v>
      </c>
      <c r="Y22" s="504"/>
      <c r="Z22" s="504"/>
      <c r="AA22" s="504">
        <f>SUM(AC24:AC34)</f>
        <v>0</v>
      </c>
      <c r="AB22" s="504"/>
      <c r="AC22" s="504"/>
      <c r="AD22" s="504"/>
      <c r="AE22" s="504">
        <f>SUM(AF24:AF34)</f>
        <v>0</v>
      </c>
      <c r="AF22" s="504"/>
      <c r="AG22" s="504"/>
      <c r="AH22" s="504">
        <f>SUM(AI24:AI34)</f>
        <v>0</v>
      </c>
      <c r="AI22" s="504"/>
      <c r="AJ22" s="504"/>
    </row>
    <row r="23" spans="1:36" ht="20.25" customHeight="1">
      <c r="A23" s="504"/>
      <c r="B23" s="504"/>
      <c r="C23" s="504"/>
      <c r="D23" s="504"/>
      <c r="E23" s="504"/>
      <c r="F23" s="504"/>
      <c r="G23" s="504"/>
      <c r="H23" s="504"/>
      <c r="I23" s="504"/>
      <c r="J23" s="504"/>
      <c r="K23" s="504"/>
      <c r="L23" s="504"/>
      <c r="M23" s="504"/>
      <c r="N23" s="504"/>
      <c r="O23" s="504"/>
      <c r="P23" s="504"/>
      <c r="Q23" s="504"/>
      <c r="R23" s="504"/>
      <c r="S23" s="504"/>
      <c r="T23" s="504"/>
      <c r="U23" s="504"/>
      <c r="V23" s="504"/>
      <c r="W23" s="504"/>
      <c r="X23" s="504"/>
      <c r="Y23" s="504"/>
      <c r="Z23" s="504"/>
      <c r="AA23" s="504"/>
      <c r="AB23" s="504"/>
      <c r="AC23" s="504"/>
      <c r="AD23" s="504"/>
      <c r="AE23" s="504"/>
      <c r="AF23" s="504"/>
      <c r="AG23" s="504"/>
      <c r="AH23" s="504"/>
      <c r="AI23" s="504"/>
      <c r="AJ23" s="504"/>
    </row>
    <row r="24" spans="1:36" ht="20.25" customHeight="1">
      <c r="A24" s="504" t="s">
        <v>778</v>
      </c>
      <c r="B24" s="504"/>
      <c r="C24" s="504"/>
      <c r="D24" s="504" t="s">
        <v>225</v>
      </c>
      <c r="E24" s="504"/>
      <c r="F24" s="504"/>
      <c r="G24" s="504"/>
      <c r="H24" s="504" t="s">
        <v>778</v>
      </c>
      <c r="I24" s="504"/>
      <c r="J24" s="504"/>
      <c r="K24" s="504" t="s">
        <v>225</v>
      </c>
      <c r="L24" s="504"/>
      <c r="M24" s="504"/>
      <c r="N24" s="504" t="s">
        <v>778</v>
      </c>
      <c r="O24" s="504"/>
      <c r="P24" s="504"/>
      <c r="Q24" s="504">
        <v>4595</v>
      </c>
      <c r="R24" s="504"/>
      <c r="S24" s="504"/>
      <c r="T24" s="504"/>
      <c r="U24" s="504">
        <v>58</v>
      </c>
      <c r="V24" s="504"/>
      <c r="W24" s="504"/>
      <c r="X24" s="504">
        <v>53</v>
      </c>
      <c r="Y24" s="504"/>
      <c r="Z24" s="504"/>
      <c r="AA24" s="504" t="s">
        <v>778</v>
      </c>
      <c r="AB24" s="504"/>
      <c r="AC24" s="504"/>
      <c r="AD24" s="504"/>
      <c r="AE24" s="504" t="s">
        <v>778</v>
      </c>
      <c r="AF24" s="504"/>
      <c r="AG24" s="504"/>
      <c r="AH24" s="504" t="s">
        <v>778</v>
      </c>
      <c r="AI24" s="504"/>
      <c r="AJ24" s="504"/>
    </row>
    <row r="25" spans="1:36" ht="20.25" customHeight="1">
      <c r="A25" s="491">
        <v>167</v>
      </c>
      <c r="B25" s="491"/>
      <c r="C25" s="491"/>
      <c r="D25" s="504">
        <v>164</v>
      </c>
      <c r="E25" s="504"/>
      <c r="F25" s="504"/>
      <c r="G25" s="504"/>
      <c r="H25" s="504">
        <v>102</v>
      </c>
      <c r="I25" s="504"/>
      <c r="J25" s="504"/>
      <c r="K25" s="504">
        <v>59</v>
      </c>
      <c r="L25" s="504"/>
      <c r="M25" s="504"/>
      <c r="N25" s="504">
        <v>5</v>
      </c>
      <c r="O25" s="504"/>
      <c r="P25" s="504"/>
      <c r="Q25" s="504">
        <v>2658</v>
      </c>
      <c r="R25" s="504"/>
      <c r="S25" s="504"/>
      <c r="T25" s="504"/>
      <c r="U25" s="504">
        <v>1064</v>
      </c>
      <c r="V25" s="504"/>
      <c r="W25" s="504"/>
      <c r="X25" s="504">
        <v>468</v>
      </c>
      <c r="Y25" s="504"/>
      <c r="Z25" s="504"/>
      <c r="AA25" s="504">
        <v>340</v>
      </c>
      <c r="AB25" s="504"/>
      <c r="AC25" s="504"/>
      <c r="AD25" s="504"/>
      <c r="AE25" s="504">
        <v>112</v>
      </c>
      <c r="AF25" s="504"/>
      <c r="AG25" s="504"/>
      <c r="AH25" s="504">
        <v>47</v>
      </c>
      <c r="AI25" s="504"/>
      <c r="AJ25" s="504"/>
    </row>
    <row r="26" spans="1:36" ht="20.25" customHeight="1">
      <c r="A26" s="491">
        <v>516</v>
      </c>
      <c r="B26" s="491"/>
      <c r="C26" s="491"/>
      <c r="D26" s="504">
        <v>767</v>
      </c>
      <c r="E26" s="504"/>
      <c r="F26" s="504"/>
      <c r="G26" s="504"/>
      <c r="H26" s="504">
        <v>451</v>
      </c>
      <c r="I26" s="504"/>
      <c r="J26" s="504"/>
      <c r="K26" s="504">
        <v>303</v>
      </c>
      <c r="L26" s="504"/>
      <c r="M26" s="504"/>
      <c r="N26" s="504">
        <v>40</v>
      </c>
      <c r="O26" s="504"/>
      <c r="P26" s="504"/>
      <c r="Q26" s="504">
        <v>2261</v>
      </c>
      <c r="R26" s="504"/>
      <c r="S26" s="504"/>
      <c r="T26" s="504"/>
      <c r="U26" s="504">
        <v>713</v>
      </c>
      <c r="V26" s="504"/>
      <c r="W26" s="504"/>
      <c r="X26" s="504">
        <v>450</v>
      </c>
      <c r="Y26" s="504"/>
      <c r="Z26" s="504"/>
      <c r="AA26" s="504">
        <v>1153</v>
      </c>
      <c r="AB26" s="504"/>
      <c r="AC26" s="504"/>
      <c r="AD26" s="504"/>
      <c r="AE26" s="504">
        <v>404</v>
      </c>
      <c r="AF26" s="504"/>
      <c r="AG26" s="504"/>
      <c r="AH26" s="504">
        <v>151</v>
      </c>
      <c r="AI26" s="504"/>
      <c r="AJ26" s="504"/>
    </row>
    <row r="27" spans="1:36" ht="20.25" customHeight="1">
      <c r="A27" s="491">
        <v>457</v>
      </c>
      <c r="B27" s="491"/>
      <c r="C27" s="491"/>
      <c r="D27" s="504">
        <v>978</v>
      </c>
      <c r="E27" s="504"/>
      <c r="F27" s="504"/>
      <c r="G27" s="504"/>
      <c r="H27" s="504">
        <v>580</v>
      </c>
      <c r="I27" s="504"/>
      <c r="J27" s="504"/>
      <c r="K27" s="504">
        <v>388</v>
      </c>
      <c r="L27" s="504"/>
      <c r="M27" s="504"/>
      <c r="N27" s="504">
        <v>84</v>
      </c>
      <c r="O27" s="504"/>
      <c r="P27" s="504"/>
      <c r="Q27" s="504">
        <v>1436</v>
      </c>
      <c r="R27" s="504"/>
      <c r="S27" s="504"/>
      <c r="T27" s="504"/>
      <c r="U27" s="504">
        <v>429</v>
      </c>
      <c r="V27" s="504"/>
      <c r="W27" s="504"/>
      <c r="X27" s="504">
        <v>86</v>
      </c>
      <c r="Y27" s="504"/>
      <c r="Z27" s="504"/>
      <c r="AA27" s="504">
        <v>1091</v>
      </c>
      <c r="AB27" s="504"/>
      <c r="AC27" s="504"/>
      <c r="AD27" s="504"/>
      <c r="AE27" s="504">
        <v>414</v>
      </c>
      <c r="AF27" s="504"/>
      <c r="AG27" s="504"/>
      <c r="AH27" s="504">
        <v>78</v>
      </c>
      <c r="AI27" s="504"/>
      <c r="AJ27" s="504"/>
    </row>
    <row r="28" spans="1:36" ht="20.25" customHeight="1">
      <c r="A28" s="491">
        <v>482</v>
      </c>
      <c r="B28" s="491"/>
      <c r="C28" s="491"/>
      <c r="D28" s="504">
        <v>1185</v>
      </c>
      <c r="E28" s="504"/>
      <c r="F28" s="504"/>
      <c r="G28" s="504"/>
      <c r="H28" s="504">
        <v>699</v>
      </c>
      <c r="I28" s="504"/>
      <c r="J28" s="504"/>
      <c r="K28" s="504">
        <v>476</v>
      </c>
      <c r="L28" s="504"/>
      <c r="M28" s="504"/>
      <c r="N28" s="504">
        <v>49</v>
      </c>
      <c r="O28" s="504"/>
      <c r="P28" s="504"/>
      <c r="Q28" s="504">
        <v>1539</v>
      </c>
      <c r="R28" s="504"/>
      <c r="S28" s="504"/>
      <c r="T28" s="504"/>
      <c r="U28" s="504">
        <v>541</v>
      </c>
      <c r="V28" s="504"/>
      <c r="W28" s="504"/>
      <c r="X28" s="504">
        <v>103</v>
      </c>
      <c r="Y28" s="504"/>
      <c r="Z28" s="504"/>
      <c r="AA28" s="504">
        <v>1256</v>
      </c>
      <c r="AB28" s="504"/>
      <c r="AC28" s="504"/>
      <c r="AD28" s="504"/>
      <c r="AE28" s="504">
        <v>534</v>
      </c>
      <c r="AF28" s="504"/>
      <c r="AG28" s="504"/>
      <c r="AH28" s="504">
        <v>103</v>
      </c>
      <c r="AI28" s="504"/>
      <c r="AJ28" s="504"/>
    </row>
    <row r="29" spans="1:36" ht="20.25" customHeight="1">
      <c r="A29" s="491">
        <v>1226</v>
      </c>
      <c r="B29" s="491"/>
      <c r="C29" s="491"/>
      <c r="D29" s="325">
        <v>3138</v>
      </c>
      <c r="E29" s="325"/>
      <c r="F29" s="325"/>
      <c r="G29" s="325"/>
      <c r="H29" s="325">
        <v>1766</v>
      </c>
      <c r="I29" s="325"/>
      <c r="J29" s="325"/>
      <c r="K29" s="325">
        <v>1328</v>
      </c>
      <c r="L29" s="325"/>
      <c r="M29" s="325"/>
      <c r="N29" s="325">
        <v>129</v>
      </c>
      <c r="O29" s="325"/>
      <c r="P29" s="325"/>
      <c r="Q29" s="325">
        <v>4041</v>
      </c>
      <c r="R29" s="325"/>
      <c r="S29" s="325"/>
      <c r="T29" s="325"/>
      <c r="U29" s="325">
        <v>1470</v>
      </c>
      <c r="V29" s="325"/>
      <c r="W29" s="325"/>
      <c r="X29" s="325">
        <v>299</v>
      </c>
      <c r="Y29" s="325"/>
      <c r="Z29" s="325"/>
      <c r="AA29" s="325">
        <v>3413</v>
      </c>
      <c r="AB29" s="325"/>
      <c r="AC29" s="325"/>
      <c r="AD29" s="325"/>
      <c r="AE29" s="325">
        <v>1466</v>
      </c>
      <c r="AF29" s="325"/>
      <c r="AG29" s="325"/>
      <c r="AH29" s="325">
        <v>297</v>
      </c>
      <c r="AI29" s="325"/>
      <c r="AJ29" s="325"/>
    </row>
    <row r="30" spans="1:36" ht="20.25" customHeight="1">
      <c r="A30" s="491">
        <v>1133</v>
      </c>
      <c r="B30" s="491"/>
      <c r="C30" s="491"/>
      <c r="D30" s="325">
        <v>3148</v>
      </c>
      <c r="E30" s="325"/>
      <c r="F30" s="325"/>
      <c r="G30" s="325"/>
      <c r="H30" s="325">
        <v>1666</v>
      </c>
      <c r="I30" s="325"/>
      <c r="J30" s="325"/>
      <c r="K30" s="325">
        <v>1450</v>
      </c>
      <c r="L30" s="325"/>
      <c r="M30" s="325"/>
      <c r="N30" s="325">
        <v>118</v>
      </c>
      <c r="O30" s="325"/>
      <c r="P30" s="325"/>
      <c r="Q30" s="325">
        <v>3897</v>
      </c>
      <c r="R30" s="325"/>
      <c r="S30" s="325"/>
      <c r="T30" s="325"/>
      <c r="U30" s="325">
        <v>1331</v>
      </c>
      <c r="V30" s="325"/>
      <c r="W30" s="325"/>
      <c r="X30" s="325">
        <v>335</v>
      </c>
      <c r="Y30" s="325"/>
      <c r="Z30" s="325"/>
      <c r="AA30" s="325">
        <v>3293</v>
      </c>
      <c r="AB30" s="325"/>
      <c r="AC30" s="325"/>
      <c r="AD30" s="325"/>
      <c r="AE30" s="325">
        <v>1328</v>
      </c>
      <c r="AF30" s="325"/>
      <c r="AG30" s="325"/>
      <c r="AH30" s="325">
        <v>335</v>
      </c>
      <c r="AI30" s="325"/>
      <c r="AJ30" s="325"/>
    </row>
    <row r="31" spans="1:36" ht="20.25" customHeight="1">
      <c r="A31" s="491">
        <v>1186</v>
      </c>
      <c r="B31" s="491"/>
      <c r="C31" s="491"/>
      <c r="D31" s="325">
        <v>3036</v>
      </c>
      <c r="E31" s="325"/>
      <c r="F31" s="325"/>
      <c r="G31" s="325"/>
      <c r="H31" s="325">
        <v>1532</v>
      </c>
      <c r="I31" s="325"/>
      <c r="J31" s="325"/>
      <c r="K31" s="325">
        <v>1477</v>
      </c>
      <c r="L31" s="325"/>
      <c r="M31" s="325"/>
      <c r="N31" s="325">
        <v>115</v>
      </c>
      <c r="O31" s="325"/>
      <c r="P31" s="325"/>
      <c r="Q31" s="325">
        <v>4384</v>
      </c>
      <c r="R31" s="325"/>
      <c r="S31" s="325"/>
      <c r="T31" s="325"/>
      <c r="U31" s="325">
        <v>1140</v>
      </c>
      <c r="V31" s="325"/>
      <c r="W31" s="325"/>
      <c r="X31" s="325">
        <v>258</v>
      </c>
      <c r="Y31" s="325"/>
      <c r="Z31" s="325"/>
      <c r="AA31" s="325">
        <v>3180</v>
      </c>
      <c r="AB31" s="325"/>
      <c r="AC31" s="325"/>
      <c r="AD31" s="325"/>
      <c r="AE31" s="325">
        <v>1139</v>
      </c>
      <c r="AF31" s="325"/>
      <c r="AG31" s="325"/>
      <c r="AH31" s="325">
        <v>258</v>
      </c>
      <c r="AI31" s="325"/>
      <c r="AJ31" s="325"/>
    </row>
    <row r="32" spans="1:36" ht="20.25" customHeight="1">
      <c r="A32" s="491">
        <v>897</v>
      </c>
      <c r="B32" s="491"/>
      <c r="C32" s="491"/>
      <c r="D32" s="325">
        <v>1152</v>
      </c>
      <c r="E32" s="325"/>
      <c r="F32" s="325"/>
      <c r="G32" s="325"/>
      <c r="H32" s="325">
        <v>634</v>
      </c>
      <c r="I32" s="325"/>
      <c r="J32" s="325"/>
      <c r="K32" s="325">
        <v>491</v>
      </c>
      <c r="L32" s="325"/>
      <c r="M32" s="325"/>
      <c r="N32" s="325">
        <v>58</v>
      </c>
      <c r="O32" s="325"/>
      <c r="P32" s="325"/>
      <c r="Q32" s="325">
        <v>5873</v>
      </c>
      <c r="R32" s="325"/>
      <c r="S32" s="325"/>
      <c r="T32" s="325"/>
      <c r="U32" s="325">
        <v>507</v>
      </c>
      <c r="V32" s="325"/>
      <c r="W32" s="325"/>
      <c r="X32" s="325">
        <v>123</v>
      </c>
      <c r="Y32" s="325"/>
      <c r="Z32" s="325"/>
      <c r="AA32" s="325">
        <v>2138</v>
      </c>
      <c r="AB32" s="325"/>
      <c r="AC32" s="325"/>
      <c r="AD32" s="325"/>
      <c r="AE32" s="325">
        <v>506</v>
      </c>
      <c r="AF32" s="325"/>
      <c r="AG32" s="325"/>
      <c r="AH32" s="325">
        <v>123</v>
      </c>
      <c r="AI32" s="325"/>
      <c r="AJ32" s="325"/>
    </row>
    <row r="33" spans="1:36" ht="20.25" customHeight="1">
      <c r="A33" s="491">
        <v>167</v>
      </c>
      <c r="B33" s="491"/>
      <c r="C33" s="491"/>
      <c r="D33" s="504">
        <v>65</v>
      </c>
      <c r="E33" s="504"/>
      <c r="F33" s="504"/>
      <c r="G33" s="504"/>
      <c r="H33" s="504">
        <v>32</v>
      </c>
      <c r="I33" s="504"/>
      <c r="J33" s="504"/>
      <c r="K33" s="504">
        <v>31</v>
      </c>
      <c r="L33" s="504"/>
      <c r="M33" s="504"/>
      <c r="N33" s="504">
        <v>31</v>
      </c>
      <c r="O33" s="504"/>
      <c r="P33" s="504"/>
      <c r="Q33" s="504">
        <v>4105</v>
      </c>
      <c r="R33" s="504"/>
      <c r="S33" s="504"/>
      <c r="T33" s="504"/>
      <c r="U33" s="504">
        <v>33</v>
      </c>
      <c r="V33" s="504"/>
      <c r="W33" s="504"/>
      <c r="X33" s="504">
        <v>20</v>
      </c>
      <c r="Y33" s="504"/>
      <c r="Z33" s="504"/>
      <c r="AA33" s="504">
        <v>481</v>
      </c>
      <c r="AB33" s="504"/>
      <c r="AC33" s="504"/>
      <c r="AD33" s="504"/>
      <c r="AE33" s="504">
        <v>33</v>
      </c>
      <c r="AF33" s="504"/>
      <c r="AG33" s="504"/>
      <c r="AH33" s="504">
        <v>20</v>
      </c>
      <c r="AI33" s="504"/>
      <c r="AJ33" s="504"/>
    </row>
    <row r="34" spans="1:36" ht="20.25" customHeight="1">
      <c r="A34" s="491" t="s">
        <v>778</v>
      </c>
      <c r="B34" s="491"/>
      <c r="C34" s="491"/>
      <c r="D34" s="504" t="s">
        <v>778</v>
      </c>
      <c r="E34" s="504"/>
      <c r="F34" s="504"/>
      <c r="G34" s="504"/>
      <c r="H34" s="504" t="s">
        <v>778</v>
      </c>
      <c r="I34" s="504"/>
      <c r="J34" s="504"/>
      <c r="K34" s="504" t="s">
        <v>778</v>
      </c>
      <c r="L34" s="504"/>
      <c r="M34" s="504"/>
      <c r="N34" s="504" t="s">
        <v>778</v>
      </c>
      <c r="O34" s="504"/>
      <c r="P34" s="504"/>
      <c r="Q34" s="504">
        <v>246</v>
      </c>
      <c r="R34" s="504"/>
      <c r="S34" s="504"/>
      <c r="T34" s="504"/>
      <c r="U34" s="504" t="s">
        <v>778</v>
      </c>
      <c r="V34" s="504"/>
      <c r="W34" s="504"/>
      <c r="X34" s="504" t="s">
        <v>778</v>
      </c>
      <c r="Y34" s="504"/>
      <c r="Z34" s="504"/>
      <c r="AA34" s="504" t="s">
        <v>778</v>
      </c>
      <c r="AB34" s="504"/>
      <c r="AC34" s="504"/>
      <c r="AD34" s="504"/>
      <c r="AE34" s="504" t="s">
        <v>778</v>
      </c>
      <c r="AF34" s="504"/>
      <c r="AG34" s="504"/>
      <c r="AH34" s="504" t="s">
        <v>778</v>
      </c>
      <c r="AI34" s="504"/>
      <c r="AJ34" s="504"/>
    </row>
    <row r="35" spans="1:36" ht="20.25" customHeight="1">
      <c r="A35" s="504"/>
      <c r="B35" s="504"/>
      <c r="C35" s="504"/>
      <c r="D35" s="504"/>
      <c r="E35" s="504"/>
      <c r="F35" s="504"/>
      <c r="G35" s="504"/>
      <c r="H35" s="504"/>
      <c r="I35" s="504"/>
      <c r="J35" s="504"/>
      <c r="K35" s="504"/>
      <c r="L35" s="504"/>
      <c r="M35" s="504"/>
      <c r="N35" s="504"/>
      <c r="O35" s="504"/>
      <c r="P35" s="504"/>
      <c r="Q35" s="504"/>
      <c r="R35" s="504"/>
      <c r="S35" s="504"/>
      <c r="T35" s="504"/>
      <c r="U35" s="504"/>
      <c r="V35" s="504"/>
      <c r="W35" s="504"/>
      <c r="X35" s="504"/>
      <c r="Y35" s="504"/>
      <c r="Z35" s="504"/>
      <c r="AA35" s="504"/>
      <c r="AB35" s="504"/>
      <c r="AC35" s="504"/>
      <c r="AD35" s="504"/>
      <c r="AE35" s="504"/>
      <c r="AF35" s="504"/>
      <c r="AG35" s="504"/>
      <c r="AH35" s="504"/>
      <c r="AI35" s="504"/>
      <c r="AJ35" s="504"/>
    </row>
    <row r="36" spans="1:36" ht="20.25" customHeight="1">
      <c r="A36" s="504">
        <f>SUM(A38:A48)</f>
        <v>7052</v>
      </c>
      <c r="B36" s="504"/>
      <c r="C36" s="504"/>
      <c r="D36" s="504">
        <f>SUM(D38:D48)</f>
        <v>7507</v>
      </c>
      <c r="E36" s="504"/>
      <c r="F36" s="504"/>
      <c r="G36" s="504"/>
      <c r="H36" s="504">
        <f>SUM(H38:H48)</f>
        <v>4696</v>
      </c>
      <c r="I36" s="504"/>
      <c r="J36" s="504"/>
      <c r="K36" s="504">
        <f>SUM(K38:K48)</f>
        <v>2751</v>
      </c>
      <c r="L36" s="504"/>
      <c r="M36" s="504"/>
      <c r="N36" s="504">
        <f>SUM(N38:N48)</f>
        <v>265</v>
      </c>
      <c r="O36" s="504"/>
      <c r="P36" s="504"/>
      <c r="Q36" s="504">
        <f>SUM(Q38:Q48)</f>
        <v>37016</v>
      </c>
      <c r="R36" s="504"/>
      <c r="S36" s="504"/>
      <c r="T36" s="504"/>
      <c r="U36" s="504">
        <f>SUM(U38:U48)</f>
        <v>4933</v>
      </c>
      <c r="V36" s="504"/>
      <c r="W36" s="504"/>
      <c r="X36" s="504">
        <f>SUM(Y38:Y48)</f>
        <v>0</v>
      </c>
      <c r="Y36" s="504"/>
      <c r="Z36" s="504"/>
      <c r="AA36" s="504">
        <f>SUM(AC38:AC48)</f>
        <v>0</v>
      </c>
      <c r="AB36" s="504"/>
      <c r="AC36" s="504"/>
      <c r="AD36" s="504"/>
      <c r="AE36" s="504">
        <f>SUM(AF38:AF48)</f>
        <v>0</v>
      </c>
      <c r="AF36" s="504"/>
      <c r="AG36" s="504"/>
      <c r="AH36" s="504">
        <f>SUM(AI38:AI48)</f>
        <v>0</v>
      </c>
      <c r="AI36" s="504"/>
      <c r="AJ36" s="504"/>
    </row>
    <row r="37" spans="1:36" ht="20.25" customHeight="1">
      <c r="A37" s="504"/>
      <c r="B37" s="504"/>
      <c r="C37" s="504"/>
      <c r="D37" s="504"/>
      <c r="E37" s="504"/>
      <c r="F37" s="504"/>
      <c r="G37" s="504"/>
      <c r="H37" s="504"/>
      <c r="I37" s="504"/>
      <c r="J37" s="504"/>
      <c r="K37" s="504"/>
      <c r="L37" s="504"/>
      <c r="M37" s="504"/>
      <c r="N37" s="504"/>
      <c r="O37" s="504"/>
      <c r="P37" s="504"/>
      <c r="Q37" s="504"/>
      <c r="R37" s="504"/>
      <c r="S37" s="504"/>
      <c r="T37" s="504"/>
      <c r="U37" s="504"/>
      <c r="V37" s="504"/>
      <c r="W37" s="504"/>
      <c r="X37" s="504"/>
      <c r="Y37" s="504"/>
      <c r="Z37" s="504"/>
      <c r="AA37" s="504"/>
      <c r="AB37" s="504"/>
      <c r="AC37" s="504"/>
      <c r="AD37" s="504"/>
      <c r="AE37" s="504"/>
      <c r="AF37" s="504"/>
      <c r="AG37" s="504"/>
      <c r="AH37" s="504"/>
      <c r="AI37" s="504"/>
      <c r="AJ37" s="504"/>
    </row>
    <row r="38" spans="1:36" ht="20.25" customHeight="1">
      <c r="A38" s="504" t="s">
        <v>778</v>
      </c>
      <c r="B38" s="504"/>
      <c r="C38" s="504"/>
      <c r="D38" s="504" t="s">
        <v>778</v>
      </c>
      <c r="E38" s="504"/>
      <c r="F38" s="504"/>
      <c r="G38" s="504"/>
      <c r="H38" s="504" t="s">
        <v>778</v>
      </c>
      <c r="I38" s="504"/>
      <c r="J38" s="504"/>
      <c r="K38" s="504" t="s">
        <v>778</v>
      </c>
      <c r="L38" s="504"/>
      <c r="M38" s="504"/>
      <c r="N38" s="504" t="s">
        <v>778</v>
      </c>
      <c r="O38" s="504"/>
      <c r="P38" s="504"/>
      <c r="Q38" s="504">
        <v>4173</v>
      </c>
      <c r="R38" s="504"/>
      <c r="S38" s="504"/>
      <c r="T38" s="504"/>
      <c r="U38" s="504">
        <v>55</v>
      </c>
      <c r="V38" s="504"/>
      <c r="W38" s="504"/>
      <c r="X38" s="504">
        <v>32</v>
      </c>
      <c r="Y38" s="504"/>
      <c r="Z38" s="504"/>
      <c r="AA38" s="504" t="s">
        <v>778</v>
      </c>
      <c r="AB38" s="504"/>
      <c r="AC38" s="504"/>
      <c r="AD38" s="504"/>
      <c r="AE38" s="504" t="s">
        <v>778</v>
      </c>
      <c r="AF38" s="504"/>
      <c r="AG38" s="504"/>
      <c r="AH38" s="504" t="s">
        <v>778</v>
      </c>
      <c r="AI38" s="504"/>
      <c r="AJ38" s="504"/>
    </row>
    <row r="39" spans="1:36" ht="20.25" customHeight="1">
      <c r="A39" s="491">
        <v>138</v>
      </c>
      <c r="B39" s="491"/>
      <c r="C39" s="491"/>
      <c r="D39" s="504">
        <v>183</v>
      </c>
      <c r="E39" s="504"/>
      <c r="F39" s="504"/>
      <c r="G39" s="504"/>
      <c r="H39" s="504">
        <v>113</v>
      </c>
      <c r="I39" s="504"/>
      <c r="J39" s="504"/>
      <c r="K39" s="504">
        <v>69</v>
      </c>
      <c r="L39" s="504"/>
      <c r="M39" s="504"/>
      <c r="N39" s="504">
        <v>3</v>
      </c>
      <c r="O39" s="504"/>
      <c r="P39" s="504"/>
      <c r="Q39" s="504">
        <v>1892</v>
      </c>
      <c r="R39" s="504"/>
      <c r="S39" s="504"/>
      <c r="T39" s="504"/>
      <c r="U39" s="504">
        <v>872</v>
      </c>
      <c r="V39" s="504"/>
      <c r="W39" s="504"/>
      <c r="X39" s="504">
        <v>233</v>
      </c>
      <c r="Y39" s="504"/>
      <c r="Z39" s="504"/>
      <c r="AA39" s="504">
        <v>259</v>
      </c>
      <c r="AB39" s="504"/>
      <c r="AC39" s="504"/>
      <c r="AD39" s="504"/>
      <c r="AE39" s="504">
        <v>99</v>
      </c>
      <c r="AF39" s="504"/>
      <c r="AG39" s="504"/>
      <c r="AH39" s="504">
        <v>14</v>
      </c>
      <c r="AI39" s="504"/>
      <c r="AJ39" s="504"/>
    </row>
    <row r="40" spans="1:36" ht="20.25" customHeight="1">
      <c r="A40" s="491">
        <v>375</v>
      </c>
      <c r="B40" s="491"/>
      <c r="C40" s="491"/>
      <c r="D40" s="504">
        <v>901</v>
      </c>
      <c r="E40" s="504"/>
      <c r="F40" s="504"/>
      <c r="G40" s="504"/>
      <c r="H40" s="504">
        <v>471</v>
      </c>
      <c r="I40" s="504"/>
      <c r="J40" s="504"/>
      <c r="K40" s="504">
        <v>426</v>
      </c>
      <c r="L40" s="504"/>
      <c r="M40" s="504"/>
      <c r="N40" s="504">
        <v>14</v>
      </c>
      <c r="O40" s="504"/>
      <c r="P40" s="504"/>
      <c r="Q40" s="504">
        <v>1262</v>
      </c>
      <c r="R40" s="504"/>
      <c r="S40" s="504"/>
      <c r="T40" s="504"/>
      <c r="U40" s="504">
        <v>382</v>
      </c>
      <c r="V40" s="504"/>
      <c r="W40" s="504"/>
      <c r="X40" s="504">
        <v>129</v>
      </c>
      <c r="Y40" s="504"/>
      <c r="Z40" s="504"/>
      <c r="AA40" s="504">
        <v>731</v>
      </c>
      <c r="AB40" s="504"/>
      <c r="AC40" s="504"/>
      <c r="AD40" s="504"/>
      <c r="AE40" s="504">
        <v>270</v>
      </c>
      <c r="AF40" s="504"/>
      <c r="AG40" s="504"/>
      <c r="AH40" s="504">
        <v>56</v>
      </c>
      <c r="AI40" s="504"/>
      <c r="AJ40" s="504"/>
    </row>
    <row r="41" spans="1:36" ht="20.25" customHeight="1">
      <c r="A41" s="491">
        <v>364</v>
      </c>
      <c r="B41" s="491"/>
      <c r="C41" s="491"/>
      <c r="D41" s="504">
        <v>807</v>
      </c>
      <c r="E41" s="504"/>
      <c r="F41" s="504"/>
      <c r="G41" s="504"/>
      <c r="H41" s="504">
        <v>440</v>
      </c>
      <c r="I41" s="504"/>
      <c r="J41" s="504"/>
      <c r="K41" s="504">
        <v>360</v>
      </c>
      <c r="L41" s="504"/>
      <c r="M41" s="504"/>
      <c r="N41" s="504">
        <v>24</v>
      </c>
      <c r="O41" s="504"/>
      <c r="P41" s="504"/>
      <c r="Q41" s="504">
        <v>1226</v>
      </c>
      <c r="R41" s="504"/>
      <c r="S41" s="504"/>
      <c r="T41" s="504"/>
      <c r="U41" s="504">
        <v>326</v>
      </c>
      <c r="V41" s="504"/>
      <c r="W41" s="504"/>
      <c r="X41" s="504">
        <v>58</v>
      </c>
      <c r="Y41" s="504"/>
      <c r="Z41" s="504"/>
      <c r="AA41" s="504">
        <v>798</v>
      </c>
      <c r="AB41" s="504"/>
      <c r="AC41" s="504"/>
      <c r="AD41" s="504"/>
      <c r="AE41" s="504">
        <v>319</v>
      </c>
      <c r="AF41" s="504"/>
      <c r="AG41" s="504"/>
      <c r="AH41" s="504">
        <v>53</v>
      </c>
      <c r="AI41" s="504"/>
      <c r="AJ41" s="504"/>
    </row>
    <row r="42" spans="1:36" ht="20.25" customHeight="1">
      <c r="A42" s="491">
        <v>459</v>
      </c>
      <c r="B42" s="491"/>
      <c r="C42" s="491"/>
      <c r="D42" s="504">
        <v>775</v>
      </c>
      <c r="E42" s="504"/>
      <c r="F42" s="504"/>
      <c r="G42" s="504"/>
      <c r="H42" s="504">
        <v>432</v>
      </c>
      <c r="I42" s="504"/>
      <c r="J42" s="504"/>
      <c r="K42" s="504">
        <v>339</v>
      </c>
      <c r="L42" s="504"/>
      <c r="M42" s="504"/>
      <c r="N42" s="504">
        <v>18</v>
      </c>
      <c r="O42" s="504"/>
      <c r="P42" s="504"/>
      <c r="Q42" s="504">
        <v>1476</v>
      </c>
      <c r="R42" s="504"/>
      <c r="S42" s="504"/>
      <c r="T42" s="504"/>
      <c r="U42" s="504">
        <v>314</v>
      </c>
      <c r="V42" s="504"/>
      <c r="W42" s="504"/>
      <c r="X42" s="504">
        <v>46</v>
      </c>
      <c r="Y42" s="504"/>
      <c r="Z42" s="504"/>
      <c r="AA42" s="504">
        <v>894</v>
      </c>
      <c r="AB42" s="504"/>
      <c r="AC42" s="504"/>
      <c r="AD42" s="504"/>
      <c r="AE42" s="504">
        <v>314</v>
      </c>
      <c r="AF42" s="504"/>
      <c r="AG42" s="504"/>
      <c r="AH42" s="504">
        <v>45</v>
      </c>
      <c r="AI42" s="504"/>
      <c r="AJ42" s="504"/>
    </row>
    <row r="43" spans="1:36" ht="20.25" customHeight="1">
      <c r="A43" s="491">
        <v>1426</v>
      </c>
      <c r="B43" s="491"/>
      <c r="C43" s="491"/>
      <c r="D43" s="325">
        <v>1735</v>
      </c>
      <c r="E43" s="325"/>
      <c r="F43" s="325"/>
      <c r="G43" s="325"/>
      <c r="H43" s="325">
        <v>1105</v>
      </c>
      <c r="I43" s="325"/>
      <c r="J43" s="325"/>
      <c r="K43" s="325">
        <v>612</v>
      </c>
      <c r="L43" s="325"/>
      <c r="M43" s="325"/>
      <c r="N43" s="325">
        <v>52</v>
      </c>
      <c r="O43" s="325"/>
      <c r="P43" s="325"/>
      <c r="Q43" s="325">
        <v>4369</v>
      </c>
      <c r="R43" s="325"/>
      <c r="S43" s="325"/>
      <c r="T43" s="325"/>
      <c r="U43" s="325">
        <v>1009</v>
      </c>
      <c r="V43" s="325"/>
      <c r="W43" s="325"/>
      <c r="X43" s="325">
        <v>106</v>
      </c>
      <c r="Y43" s="325"/>
      <c r="Z43" s="325"/>
      <c r="AA43" s="325">
        <v>2796</v>
      </c>
      <c r="AB43" s="325"/>
      <c r="AC43" s="325"/>
      <c r="AD43" s="325"/>
      <c r="AE43" s="325">
        <v>1003</v>
      </c>
      <c r="AF43" s="325"/>
      <c r="AG43" s="325"/>
      <c r="AH43" s="325">
        <v>104</v>
      </c>
      <c r="AI43" s="325"/>
      <c r="AJ43" s="325"/>
    </row>
    <row r="44" spans="1:36" ht="20.25" customHeight="1">
      <c r="A44" s="491">
        <v>1892</v>
      </c>
      <c r="B44" s="491"/>
      <c r="C44" s="491"/>
      <c r="D44" s="325">
        <v>1568</v>
      </c>
      <c r="E44" s="325"/>
      <c r="F44" s="325"/>
      <c r="G44" s="325"/>
      <c r="H44" s="325">
        <v>1088</v>
      </c>
      <c r="I44" s="325"/>
      <c r="J44" s="325"/>
      <c r="K44" s="325">
        <v>473</v>
      </c>
      <c r="L44" s="325"/>
      <c r="M44" s="325"/>
      <c r="N44" s="325">
        <v>56</v>
      </c>
      <c r="O44" s="325"/>
      <c r="P44" s="325"/>
      <c r="Q44" s="325">
        <v>4642</v>
      </c>
      <c r="R44" s="325"/>
      <c r="S44" s="325"/>
      <c r="T44" s="325"/>
      <c r="U44" s="325">
        <v>902</v>
      </c>
      <c r="V44" s="325"/>
      <c r="W44" s="325"/>
      <c r="X44" s="325">
        <v>104</v>
      </c>
      <c r="Y44" s="325"/>
      <c r="Z44" s="325"/>
      <c r="AA44" s="325">
        <v>3199</v>
      </c>
      <c r="AB44" s="325"/>
      <c r="AC44" s="325"/>
      <c r="AD44" s="325"/>
      <c r="AE44" s="325">
        <v>896</v>
      </c>
      <c r="AF44" s="325"/>
      <c r="AG44" s="325"/>
      <c r="AH44" s="325">
        <v>104</v>
      </c>
      <c r="AI44" s="325"/>
      <c r="AJ44" s="325"/>
    </row>
    <row r="45" spans="1:36" ht="20.25" customHeight="1">
      <c r="A45" s="491">
        <v>1601</v>
      </c>
      <c r="B45" s="491"/>
      <c r="C45" s="491"/>
      <c r="D45" s="325">
        <v>1150</v>
      </c>
      <c r="E45" s="325"/>
      <c r="F45" s="325"/>
      <c r="G45" s="325"/>
      <c r="H45" s="325">
        <v>793</v>
      </c>
      <c r="I45" s="325"/>
      <c r="J45" s="325"/>
      <c r="K45" s="325">
        <v>347</v>
      </c>
      <c r="L45" s="325"/>
      <c r="M45" s="325"/>
      <c r="N45" s="325">
        <v>47</v>
      </c>
      <c r="O45" s="325"/>
      <c r="P45" s="325"/>
      <c r="Q45" s="325">
        <v>5532</v>
      </c>
      <c r="R45" s="325"/>
      <c r="S45" s="325"/>
      <c r="T45" s="325"/>
      <c r="U45" s="325">
        <v>759</v>
      </c>
      <c r="V45" s="325"/>
      <c r="W45" s="325"/>
      <c r="X45" s="325">
        <v>60</v>
      </c>
      <c r="Y45" s="325"/>
      <c r="Z45" s="325"/>
      <c r="AA45" s="325">
        <v>2796</v>
      </c>
      <c r="AB45" s="325"/>
      <c r="AC45" s="325"/>
      <c r="AD45" s="325"/>
      <c r="AE45" s="325">
        <v>758</v>
      </c>
      <c r="AF45" s="325"/>
      <c r="AG45" s="325"/>
      <c r="AH45" s="325">
        <v>60</v>
      </c>
      <c r="AI45" s="325"/>
      <c r="AJ45" s="325"/>
    </row>
    <row r="46" spans="1:36" ht="20.25" customHeight="1">
      <c r="A46" s="491">
        <v>711</v>
      </c>
      <c r="B46" s="491"/>
      <c r="C46" s="491"/>
      <c r="D46" s="325">
        <v>360</v>
      </c>
      <c r="E46" s="325"/>
      <c r="F46" s="325"/>
      <c r="G46" s="325"/>
      <c r="H46" s="325">
        <v>236</v>
      </c>
      <c r="I46" s="325"/>
      <c r="J46" s="325"/>
      <c r="K46" s="325">
        <v>116</v>
      </c>
      <c r="L46" s="325"/>
      <c r="M46" s="325"/>
      <c r="N46" s="325">
        <v>38</v>
      </c>
      <c r="O46" s="325"/>
      <c r="P46" s="325"/>
      <c r="Q46" s="325">
        <v>6340</v>
      </c>
      <c r="R46" s="325"/>
      <c r="S46" s="325"/>
      <c r="T46" s="325"/>
      <c r="U46" s="325">
        <v>299</v>
      </c>
      <c r="V46" s="325"/>
      <c r="W46" s="325"/>
      <c r="X46" s="325">
        <v>35</v>
      </c>
      <c r="Y46" s="325"/>
      <c r="Z46" s="325"/>
      <c r="AA46" s="325">
        <v>1467</v>
      </c>
      <c r="AB46" s="325"/>
      <c r="AC46" s="325"/>
      <c r="AD46" s="325"/>
      <c r="AE46" s="325">
        <v>299</v>
      </c>
      <c r="AF46" s="325"/>
      <c r="AG46" s="325"/>
      <c r="AH46" s="325">
        <v>35</v>
      </c>
      <c r="AI46" s="325"/>
      <c r="AJ46" s="325"/>
    </row>
    <row r="47" spans="1:36" ht="20.25" customHeight="1">
      <c r="A47" s="491">
        <v>86</v>
      </c>
      <c r="B47" s="491"/>
      <c r="C47" s="491"/>
      <c r="D47" s="504">
        <v>28</v>
      </c>
      <c r="E47" s="504"/>
      <c r="F47" s="504"/>
      <c r="G47" s="504"/>
      <c r="H47" s="504">
        <v>18</v>
      </c>
      <c r="I47" s="504"/>
      <c r="J47" s="504"/>
      <c r="K47" s="504">
        <v>9</v>
      </c>
      <c r="L47" s="504"/>
      <c r="M47" s="504"/>
      <c r="N47" s="504">
        <v>13</v>
      </c>
      <c r="O47" s="504"/>
      <c r="P47" s="504"/>
      <c r="Q47" s="504">
        <v>6044</v>
      </c>
      <c r="R47" s="504"/>
      <c r="S47" s="504"/>
      <c r="T47" s="504"/>
      <c r="U47" s="504">
        <v>15</v>
      </c>
      <c r="V47" s="504"/>
      <c r="W47" s="504"/>
      <c r="X47" s="504">
        <v>3</v>
      </c>
      <c r="Y47" s="504"/>
      <c r="Z47" s="504"/>
      <c r="AA47" s="504">
        <v>285</v>
      </c>
      <c r="AB47" s="504"/>
      <c r="AC47" s="504"/>
      <c r="AD47" s="504"/>
      <c r="AE47" s="504">
        <v>15</v>
      </c>
      <c r="AF47" s="504"/>
      <c r="AG47" s="504"/>
      <c r="AH47" s="504">
        <v>3</v>
      </c>
      <c r="AI47" s="504"/>
      <c r="AJ47" s="504"/>
    </row>
    <row r="48" spans="1:36" ht="20.25" customHeight="1">
      <c r="A48" s="491" t="s">
        <v>778</v>
      </c>
      <c r="B48" s="491"/>
      <c r="C48" s="491"/>
      <c r="D48" s="522" t="s">
        <v>778</v>
      </c>
      <c r="E48" s="504"/>
      <c r="F48" s="504"/>
      <c r="G48" s="504"/>
      <c r="H48" s="504" t="s">
        <v>778</v>
      </c>
      <c r="I48" s="504"/>
      <c r="J48" s="504"/>
      <c r="K48" s="504" t="s">
        <v>778</v>
      </c>
      <c r="L48" s="504"/>
      <c r="M48" s="504"/>
      <c r="N48" s="504" t="s">
        <v>778</v>
      </c>
      <c r="O48" s="504"/>
      <c r="P48" s="504"/>
      <c r="Q48" s="504">
        <v>60</v>
      </c>
      <c r="R48" s="504"/>
      <c r="S48" s="504"/>
      <c r="T48" s="504"/>
      <c r="U48" s="504" t="s">
        <v>778</v>
      </c>
      <c r="V48" s="504"/>
      <c r="W48" s="504"/>
      <c r="X48" s="504" t="s">
        <v>778</v>
      </c>
      <c r="Y48" s="504"/>
      <c r="Z48" s="504"/>
      <c r="AA48" s="504" t="s">
        <v>778</v>
      </c>
      <c r="AB48" s="504"/>
      <c r="AC48" s="504"/>
      <c r="AD48" s="504"/>
      <c r="AE48" s="504" t="s">
        <v>778</v>
      </c>
      <c r="AF48" s="504"/>
      <c r="AG48" s="504"/>
      <c r="AH48" s="504" t="s">
        <v>778</v>
      </c>
      <c r="AI48" s="504"/>
      <c r="AJ48" s="504"/>
    </row>
    <row r="49" spans="1:36" ht="20.25" customHeight="1">
      <c r="A49" s="290"/>
      <c r="B49" s="290"/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290"/>
      <c r="AE49" s="290"/>
      <c r="AF49" s="290"/>
      <c r="AG49" s="290"/>
      <c r="AH49" s="237"/>
      <c r="AI49" s="237"/>
      <c r="AJ49" s="237"/>
    </row>
    <row r="50" spans="1:36" ht="13.5" customHeight="1">
      <c r="A50" s="18" t="s">
        <v>889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G50" s="18"/>
      <c r="AH50" s="18"/>
      <c r="AI50" s="18"/>
      <c r="AJ50" s="41" t="s">
        <v>856</v>
      </c>
    </row>
    <row r="51" spans="1:36" ht="13.5">
      <c r="A51" s="1" t="s">
        <v>890</v>
      </c>
    </row>
    <row r="52" spans="1:36" ht="13.5">
      <c r="A52" s="1" t="s">
        <v>891</v>
      </c>
    </row>
  </sheetData>
  <mergeCells count="478">
    <mergeCell ref="X5:Z6"/>
    <mergeCell ref="AA5:AD6"/>
    <mergeCell ref="AE5:AG6"/>
    <mergeCell ref="AH5:AJ6"/>
    <mergeCell ref="D6:G6"/>
    <mergeCell ref="H6:J6"/>
    <mergeCell ref="K6:M6"/>
    <mergeCell ref="A1:AI1"/>
    <mergeCell ref="A4:P4"/>
    <mergeCell ref="Q4:Z4"/>
    <mergeCell ref="AA4:AJ4"/>
    <mergeCell ref="A5:C6"/>
    <mergeCell ref="D5:M5"/>
    <mergeCell ref="N5:P6"/>
    <mergeCell ref="Q5:T6"/>
    <mergeCell ref="U5:W6"/>
    <mergeCell ref="A9:C9"/>
    <mergeCell ref="D9:G9"/>
    <mergeCell ref="H9:J9"/>
    <mergeCell ref="K9:M9"/>
    <mergeCell ref="N9:P9"/>
    <mergeCell ref="A8:C8"/>
    <mergeCell ref="D8:G8"/>
    <mergeCell ref="H8:J8"/>
    <mergeCell ref="K8:M8"/>
    <mergeCell ref="N8:P8"/>
    <mergeCell ref="Q9:T9"/>
    <mergeCell ref="U9:W9"/>
    <mergeCell ref="X9:Z9"/>
    <mergeCell ref="AA9:AD9"/>
    <mergeCell ref="AE9:AG9"/>
    <mergeCell ref="AH9:AJ9"/>
    <mergeCell ref="U8:W8"/>
    <mergeCell ref="X8:Z8"/>
    <mergeCell ref="AA8:AD8"/>
    <mergeCell ref="AE8:AG8"/>
    <mergeCell ref="AH8:AJ8"/>
    <mergeCell ref="Q8:T8"/>
    <mergeCell ref="A11:C11"/>
    <mergeCell ref="D11:G11"/>
    <mergeCell ref="H11:J11"/>
    <mergeCell ref="K11:M11"/>
    <mergeCell ref="N11:P11"/>
    <mergeCell ref="A10:C10"/>
    <mergeCell ref="D10:G10"/>
    <mergeCell ref="H10:J10"/>
    <mergeCell ref="K10:M10"/>
    <mergeCell ref="N10:P10"/>
    <mergeCell ref="Q11:T11"/>
    <mergeCell ref="U11:W11"/>
    <mergeCell ref="X11:Z11"/>
    <mergeCell ref="AA11:AD11"/>
    <mergeCell ref="AE11:AG11"/>
    <mergeCell ref="AH11:AJ11"/>
    <mergeCell ref="U10:W10"/>
    <mergeCell ref="X10:Z10"/>
    <mergeCell ref="AA10:AD10"/>
    <mergeCell ref="AE10:AG10"/>
    <mergeCell ref="AH10:AJ10"/>
    <mergeCell ref="Q10:T10"/>
    <mergeCell ref="A13:C13"/>
    <mergeCell ref="D13:G13"/>
    <mergeCell ref="H13:J13"/>
    <mergeCell ref="K13:M13"/>
    <mergeCell ref="N13:P13"/>
    <mergeCell ref="A12:C12"/>
    <mergeCell ref="D12:G12"/>
    <mergeCell ref="H12:J12"/>
    <mergeCell ref="K12:M12"/>
    <mergeCell ref="N12:P12"/>
    <mergeCell ref="Q13:T13"/>
    <mergeCell ref="U13:W13"/>
    <mergeCell ref="X13:Z13"/>
    <mergeCell ref="AA13:AD13"/>
    <mergeCell ref="AE13:AG13"/>
    <mergeCell ref="AH13:AJ13"/>
    <mergeCell ref="U12:W12"/>
    <mergeCell ref="X12:Z12"/>
    <mergeCell ref="AA12:AD12"/>
    <mergeCell ref="AE12:AG12"/>
    <mergeCell ref="AH12:AJ12"/>
    <mergeCell ref="Q12:T12"/>
    <mergeCell ref="A15:C15"/>
    <mergeCell ref="D15:G15"/>
    <mergeCell ref="H15:J15"/>
    <mergeCell ref="K15:M15"/>
    <mergeCell ref="N15:P15"/>
    <mergeCell ref="A14:C14"/>
    <mergeCell ref="D14:G14"/>
    <mergeCell ref="H14:J14"/>
    <mergeCell ref="K14:M14"/>
    <mergeCell ref="N14:P14"/>
    <mergeCell ref="Q15:T15"/>
    <mergeCell ref="U15:W15"/>
    <mergeCell ref="X15:Z15"/>
    <mergeCell ref="AA15:AD15"/>
    <mergeCell ref="AE15:AG15"/>
    <mergeCell ref="AH15:AJ15"/>
    <mergeCell ref="U14:W14"/>
    <mergeCell ref="X14:Z14"/>
    <mergeCell ref="AA14:AD14"/>
    <mergeCell ref="AE14:AG14"/>
    <mergeCell ref="AH14:AJ14"/>
    <mergeCell ref="Q14:T14"/>
    <mergeCell ref="A17:C17"/>
    <mergeCell ref="D17:G17"/>
    <mergeCell ref="H17:J17"/>
    <mergeCell ref="K17:M17"/>
    <mergeCell ref="N17:P17"/>
    <mergeCell ref="A16:C16"/>
    <mergeCell ref="D16:G16"/>
    <mergeCell ref="H16:J16"/>
    <mergeCell ref="K16:M16"/>
    <mergeCell ref="N16:P16"/>
    <mergeCell ref="Q17:T17"/>
    <mergeCell ref="U17:W17"/>
    <mergeCell ref="X17:Z17"/>
    <mergeCell ref="AA17:AD17"/>
    <mergeCell ref="AE17:AG17"/>
    <mergeCell ref="AH17:AJ17"/>
    <mergeCell ref="U16:W16"/>
    <mergeCell ref="X16:Z16"/>
    <mergeCell ref="AA16:AD16"/>
    <mergeCell ref="AE16:AG16"/>
    <mergeCell ref="AH16:AJ16"/>
    <mergeCell ref="Q16:T16"/>
    <mergeCell ref="A19:C19"/>
    <mergeCell ref="D19:G19"/>
    <mergeCell ref="H19:J19"/>
    <mergeCell ref="K19:M19"/>
    <mergeCell ref="N19:P19"/>
    <mergeCell ref="A18:C18"/>
    <mergeCell ref="D18:G18"/>
    <mergeCell ref="H18:J18"/>
    <mergeCell ref="K18:M18"/>
    <mergeCell ref="N18:P18"/>
    <mergeCell ref="Q19:T19"/>
    <mergeCell ref="U19:W19"/>
    <mergeCell ref="X19:Z19"/>
    <mergeCell ref="AA19:AD19"/>
    <mergeCell ref="AE19:AG19"/>
    <mergeCell ref="AH19:AJ19"/>
    <mergeCell ref="U18:W18"/>
    <mergeCell ref="X18:Z18"/>
    <mergeCell ref="AA18:AD18"/>
    <mergeCell ref="AE18:AG18"/>
    <mergeCell ref="AH18:AJ18"/>
    <mergeCell ref="Q18:T18"/>
    <mergeCell ref="A21:C21"/>
    <mergeCell ref="D21:G21"/>
    <mergeCell ref="H21:J21"/>
    <mergeCell ref="K21:M21"/>
    <mergeCell ref="N21:P21"/>
    <mergeCell ref="A20:C20"/>
    <mergeCell ref="D20:G20"/>
    <mergeCell ref="H20:J20"/>
    <mergeCell ref="K20:M20"/>
    <mergeCell ref="N20:P20"/>
    <mergeCell ref="Q21:T21"/>
    <mergeCell ref="U21:W21"/>
    <mergeCell ref="X21:Z21"/>
    <mergeCell ref="AA21:AD21"/>
    <mergeCell ref="AE21:AG21"/>
    <mergeCell ref="AH21:AJ21"/>
    <mergeCell ref="U20:W20"/>
    <mergeCell ref="X20:Z20"/>
    <mergeCell ref="AA20:AD20"/>
    <mergeCell ref="AE20:AG20"/>
    <mergeCell ref="AH20:AJ20"/>
    <mergeCell ref="Q20:T20"/>
    <mergeCell ref="A23:C23"/>
    <mergeCell ref="D23:G23"/>
    <mergeCell ref="H23:J23"/>
    <mergeCell ref="K23:M23"/>
    <mergeCell ref="N23:P23"/>
    <mergeCell ref="A22:C22"/>
    <mergeCell ref="D22:G22"/>
    <mergeCell ref="H22:J22"/>
    <mergeCell ref="K22:M22"/>
    <mergeCell ref="N22:P22"/>
    <mergeCell ref="Q23:T23"/>
    <mergeCell ref="U23:W23"/>
    <mergeCell ref="X23:Z23"/>
    <mergeCell ref="AA23:AD23"/>
    <mergeCell ref="AE23:AG23"/>
    <mergeCell ref="AH23:AJ23"/>
    <mergeCell ref="U22:W22"/>
    <mergeCell ref="X22:Z22"/>
    <mergeCell ref="AA22:AD22"/>
    <mergeCell ref="AE22:AG22"/>
    <mergeCell ref="AH22:AJ22"/>
    <mergeCell ref="Q22:T22"/>
    <mergeCell ref="A25:C25"/>
    <mergeCell ref="D25:G25"/>
    <mergeCell ref="H25:J25"/>
    <mergeCell ref="K25:M25"/>
    <mergeCell ref="N25:P25"/>
    <mergeCell ref="A24:C24"/>
    <mergeCell ref="D24:G24"/>
    <mergeCell ref="H24:J24"/>
    <mergeCell ref="K24:M24"/>
    <mergeCell ref="N24:P24"/>
    <mergeCell ref="Q25:T25"/>
    <mergeCell ref="U25:W25"/>
    <mergeCell ref="X25:Z25"/>
    <mergeCell ref="AA25:AD25"/>
    <mergeCell ref="AE25:AG25"/>
    <mergeCell ref="AH25:AJ25"/>
    <mergeCell ref="U24:W24"/>
    <mergeCell ref="X24:Z24"/>
    <mergeCell ref="AA24:AD24"/>
    <mergeCell ref="AE24:AG24"/>
    <mergeCell ref="AH24:AJ24"/>
    <mergeCell ref="Q24:T24"/>
    <mergeCell ref="A27:C27"/>
    <mergeCell ref="D27:G27"/>
    <mergeCell ref="H27:J27"/>
    <mergeCell ref="K27:M27"/>
    <mergeCell ref="N27:P27"/>
    <mergeCell ref="A26:C26"/>
    <mergeCell ref="D26:G26"/>
    <mergeCell ref="H26:J26"/>
    <mergeCell ref="K26:M26"/>
    <mergeCell ref="N26:P26"/>
    <mergeCell ref="Q27:T27"/>
    <mergeCell ref="U27:W27"/>
    <mergeCell ref="X27:Z27"/>
    <mergeCell ref="AA27:AD27"/>
    <mergeCell ref="AE27:AG27"/>
    <mergeCell ref="AH27:AJ27"/>
    <mergeCell ref="U26:W26"/>
    <mergeCell ref="X26:Z26"/>
    <mergeCell ref="AA26:AD26"/>
    <mergeCell ref="AE26:AG26"/>
    <mergeCell ref="AH26:AJ26"/>
    <mergeCell ref="Q26:T26"/>
    <mergeCell ref="A29:C29"/>
    <mergeCell ref="D29:G29"/>
    <mergeCell ref="H29:J29"/>
    <mergeCell ref="K29:M29"/>
    <mergeCell ref="N29:P29"/>
    <mergeCell ref="A28:C28"/>
    <mergeCell ref="D28:G28"/>
    <mergeCell ref="H28:J28"/>
    <mergeCell ref="K28:M28"/>
    <mergeCell ref="N28:P28"/>
    <mergeCell ref="Q29:T29"/>
    <mergeCell ref="U29:W29"/>
    <mergeCell ref="X29:Z29"/>
    <mergeCell ref="AA29:AD29"/>
    <mergeCell ref="AE29:AG29"/>
    <mergeCell ref="AH29:AJ29"/>
    <mergeCell ref="U28:W28"/>
    <mergeCell ref="X28:Z28"/>
    <mergeCell ref="AA28:AD28"/>
    <mergeCell ref="AE28:AG28"/>
    <mergeCell ref="AH28:AJ28"/>
    <mergeCell ref="Q28:T28"/>
    <mergeCell ref="A31:C31"/>
    <mergeCell ref="D31:G31"/>
    <mergeCell ref="H31:J31"/>
    <mergeCell ref="K31:M31"/>
    <mergeCell ref="N31:P31"/>
    <mergeCell ref="A30:C30"/>
    <mergeCell ref="D30:G30"/>
    <mergeCell ref="H30:J30"/>
    <mergeCell ref="K30:M30"/>
    <mergeCell ref="N30:P30"/>
    <mergeCell ref="Q31:T31"/>
    <mergeCell ref="U31:W31"/>
    <mergeCell ref="X31:Z31"/>
    <mergeCell ref="AA31:AD31"/>
    <mergeCell ref="AE31:AG31"/>
    <mergeCell ref="AH31:AJ31"/>
    <mergeCell ref="U30:W30"/>
    <mergeCell ref="X30:Z30"/>
    <mergeCell ref="AA30:AD30"/>
    <mergeCell ref="AE30:AG30"/>
    <mergeCell ref="AH30:AJ30"/>
    <mergeCell ref="Q30:T30"/>
    <mergeCell ref="A33:C33"/>
    <mergeCell ref="D33:G33"/>
    <mergeCell ref="H33:J33"/>
    <mergeCell ref="K33:M33"/>
    <mergeCell ref="N33:P33"/>
    <mergeCell ref="A32:C32"/>
    <mergeCell ref="D32:G32"/>
    <mergeCell ref="H32:J32"/>
    <mergeCell ref="K32:M32"/>
    <mergeCell ref="N32:P32"/>
    <mergeCell ref="Q33:T33"/>
    <mergeCell ref="U33:W33"/>
    <mergeCell ref="X33:Z33"/>
    <mergeCell ref="AA33:AD33"/>
    <mergeCell ref="AE33:AG33"/>
    <mergeCell ref="AH33:AJ33"/>
    <mergeCell ref="U32:W32"/>
    <mergeCell ref="X32:Z32"/>
    <mergeCell ref="AA32:AD32"/>
    <mergeCell ref="AE32:AG32"/>
    <mergeCell ref="AH32:AJ32"/>
    <mergeCell ref="Q32:T32"/>
    <mergeCell ref="A35:C35"/>
    <mergeCell ref="D35:G35"/>
    <mergeCell ref="H35:J35"/>
    <mergeCell ref="K35:M35"/>
    <mergeCell ref="N35:P35"/>
    <mergeCell ref="A34:C34"/>
    <mergeCell ref="D34:G34"/>
    <mergeCell ref="H34:J34"/>
    <mergeCell ref="K34:M34"/>
    <mergeCell ref="N34:P34"/>
    <mergeCell ref="Q35:T35"/>
    <mergeCell ref="U35:W35"/>
    <mergeCell ref="X35:Z35"/>
    <mergeCell ref="AA35:AD35"/>
    <mergeCell ref="AE35:AG35"/>
    <mergeCell ref="AH35:AJ35"/>
    <mergeCell ref="U34:W34"/>
    <mergeCell ref="X34:Z34"/>
    <mergeCell ref="AA34:AD34"/>
    <mergeCell ref="AE34:AG34"/>
    <mergeCell ref="AH34:AJ34"/>
    <mergeCell ref="Q34:T34"/>
    <mergeCell ref="A37:C37"/>
    <mergeCell ref="D37:G37"/>
    <mergeCell ref="H37:J37"/>
    <mergeCell ref="K37:M37"/>
    <mergeCell ref="N37:P37"/>
    <mergeCell ref="A36:C36"/>
    <mergeCell ref="D36:G36"/>
    <mergeCell ref="H36:J36"/>
    <mergeCell ref="K36:M36"/>
    <mergeCell ref="N36:P36"/>
    <mergeCell ref="Q37:T37"/>
    <mergeCell ref="U37:W37"/>
    <mergeCell ref="X37:Z37"/>
    <mergeCell ref="AA37:AD37"/>
    <mergeCell ref="AE37:AG37"/>
    <mergeCell ref="AH37:AJ37"/>
    <mergeCell ref="U36:W36"/>
    <mergeCell ref="X36:Z36"/>
    <mergeCell ref="AA36:AD36"/>
    <mergeCell ref="AE36:AG36"/>
    <mergeCell ref="AH36:AJ36"/>
    <mergeCell ref="Q36:T36"/>
    <mergeCell ref="A39:C39"/>
    <mergeCell ref="D39:G39"/>
    <mergeCell ref="H39:J39"/>
    <mergeCell ref="K39:M39"/>
    <mergeCell ref="N39:P39"/>
    <mergeCell ref="A38:C38"/>
    <mergeCell ref="D38:G38"/>
    <mergeCell ref="H38:J38"/>
    <mergeCell ref="K38:M38"/>
    <mergeCell ref="N38:P38"/>
    <mergeCell ref="Q39:T39"/>
    <mergeCell ref="U39:W39"/>
    <mergeCell ref="X39:Z39"/>
    <mergeCell ref="AA39:AD39"/>
    <mergeCell ref="AE39:AG39"/>
    <mergeCell ref="AH39:AJ39"/>
    <mergeCell ref="U38:W38"/>
    <mergeCell ref="X38:Z38"/>
    <mergeCell ref="AA38:AD38"/>
    <mergeCell ref="AE38:AG38"/>
    <mergeCell ref="AH38:AJ38"/>
    <mergeCell ref="Q38:T38"/>
    <mergeCell ref="A41:C41"/>
    <mergeCell ref="D41:G41"/>
    <mergeCell ref="H41:J41"/>
    <mergeCell ref="K41:M41"/>
    <mergeCell ref="N41:P41"/>
    <mergeCell ref="A40:C40"/>
    <mergeCell ref="D40:G40"/>
    <mergeCell ref="H40:J40"/>
    <mergeCell ref="K40:M40"/>
    <mergeCell ref="N40:P40"/>
    <mergeCell ref="Q41:T41"/>
    <mergeCell ref="U41:W41"/>
    <mergeCell ref="X41:Z41"/>
    <mergeCell ref="AA41:AD41"/>
    <mergeCell ref="AE41:AG41"/>
    <mergeCell ref="AH41:AJ41"/>
    <mergeCell ref="U40:W40"/>
    <mergeCell ref="X40:Z40"/>
    <mergeCell ref="AA40:AD40"/>
    <mergeCell ref="AE40:AG40"/>
    <mergeCell ref="AH40:AJ40"/>
    <mergeCell ref="Q40:T40"/>
    <mergeCell ref="A43:C43"/>
    <mergeCell ref="D43:G43"/>
    <mergeCell ref="H43:J43"/>
    <mergeCell ref="K43:M43"/>
    <mergeCell ref="N43:P43"/>
    <mergeCell ref="A42:C42"/>
    <mergeCell ref="D42:G42"/>
    <mergeCell ref="H42:J42"/>
    <mergeCell ref="K42:M42"/>
    <mergeCell ref="N42:P42"/>
    <mergeCell ref="Q43:T43"/>
    <mergeCell ref="U43:W43"/>
    <mergeCell ref="X43:Z43"/>
    <mergeCell ref="AA43:AD43"/>
    <mergeCell ref="AE43:AG43"/>
    <mergeCell ref="AH43:AJ43"/>
    <mergeCell ref="U42:W42"/>
    <mergeCell ref="X42:Z42"/>
    <mergeCell ref="AA42:AD42"/>
    <mergeCell ref="AE42:AG42"/>
    <mergeCell ref="AH42:AJ42"/>
    <mergeCell ref="Q42:T42"/>
    <mergeCell ref="A45:C45"/>
    <mergeCell ref="D45:G45"/>
    <mergeCell ref="H45:J45"/>
    <mergeCell ref="K45:M45"/>
    <mergeCell ref="N45:P45"/>
    <mergeCell ref="A44:C44"/>
    <mergeCell ref="D44:G44"/>
    <mergeCell ref="H44:J44"/>
    <mergeCell ref="K44:M44"/>
    <mergeCell ref="N44:P44"/>
    <mergeCell ref="Q45:T45"/>
    <mergeCell ref="U45:W45"/>
    <mergeCell ref="X45:Z45"/>
    <mergeCell ref="AA45:AD45"/>
    <mergeCell ref="AE45:AG45"/>
    <mergeCell ref="AH45:AJ45"/>
    <mergeCell ref="U44:W44"/>
    <mergeCell ref="X44:Z44"/>
    <mergeCell ref="AA44:AD44"/>
    <mergeCell ref="AE44:AG44"/>
    <mergeCell ref="AH44:AJ44"/>
    <mergeCell ref="Q44:T44"/>
    <mergeCell ref="A47:C47"/>
    <mergeCell ref="D47:G47"/>
    <mergeCell ref="H47:J47"/>
    <mergeCell ref="K47:M47"/>
    <mergeCell ref="N47:P47"/>
    <mergeCell ref="A46:C46"/>
    <mergeCell ref="D46:G46"/>
    <mergeCell ref="H46:J46"/>
    <mergeCell ref="K46:M46"/>
    <mergeCell ref="N46:P46"/>
    <mergeCell ref="Q47:T47"/>
    <mergeCell ref="U47:W47"/>
    <mergeCell ref="X47:Z47"/>
    <mergeCell ref="AA47:AD47"/>
    <mergeCell ref="AE47:AG47"/>
    <mergeCell ref="AH47:AJ47"/>
    <mergeCell ref="U46:W46"/>
    <mergeCell ref="X46:Z46"/>
    <mergeCell ref="AA46:AD46"/>
    <mergeCell ref="AE46:AG46"/>
    <mergeCell ref="AH46:AJ46"/>
    <mergeCell ref="Q46:T46"/>
    <mergeCell ref="A49:C49"/>
    <mergeCell ref="D49:G49"/>
    <mergeCell ref="H49:J49"/>
    <mergeCell ref="K49:M49"/>
    <mergeCell ref="N49:P49"/>
    <mergeCell ref="A48:C48"/>
    <mergeCell ref="D48:G48"/>
    <mergeCell ref="H48:J48"/>
    <mergeCell ref="K48:M48"/>
    <mergeCell ref="N48:P48"/>
    <mergeCell ref="Q49:T49"/>
    <mergeCell ref="U49:W49"/>
    <mergeCell ref="X49:Z49"/>
    <mergeCell ref="AA49:AD49"/>
    <mergeCell ref="AE49:AG49"/>
    <mergeCell ref="AH49:AJ49"/>
    <mergeCell ref="U48:W48"/>
    <mergeCell ref="X48:Z48"/>
    <mergeCell ref="AA48:AD48"/>
    <mergeCell ref="AE48:AG48"/>
    <mergeCell ref="AH48:AJ48"/>
    <mergeCell ref="Q48:T48"/>
  </mergeCells>
  <phoneticPr fontId="1"/>
  <pageMargins left="0.70866141732283472" right="0.70866141732283472" top="0.74803149606299213" bottom="0.74803149606299213" header="0.31496062992125984" footer="0.31496062992125984"/>
  <pageSetup paperSize="9" scale="78" firstPageNumber="15" orientation="portrait" r:id="rId1"/>
  <headerFooter scaleWithDoc="0">
    <oddFooter>&amp;C- 40 -</oddFooter>
    <firstFooter>&amp;C- 15 -</first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B9B7A-79BD-4196-A789-4E2320043B84}">
  <sheetPr>
    <tabColor theme="0"/>
    <pageSetUpPr fitToPage="1"/>
  </sheetPr>
  <dimension ref="A1:AN40"/>
  <sheetViews>
    <sheetView zoomScaleNormal="100" zoomScaleSheetLayoutView="100" workbookViewId="0">
      <selection activeCell="BB5" sqref="BB5"/>
    </sheetView>
  </sheetViews>
  <sheetFormatPr defaultColWidth="2.625" defaultRowHeight="22.5" customHeight="1"/>
  <cols>
    <col min="1" max="16384" width="2.625" style="1"/>
  </cols>
  <sheetData>
    <row r="1" spans="1:34" s="10" customFormat="1" ht="22.5" customHeight="1">
      <c r="A1" s="283" t="s">
        <v>892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</row>
    <row r="2" spans="1:34" s="10" customFormat="1" ht="22.5" customHeight="1">
      <c r="A2" s="283" t="s">
        <v>893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</row>
    <row r="3" spans="1:34" ht="13.5"/>
    <row r="4" spans="1:34" ht="22.5" customHeight="1">
      <c r="A4" s="658" t="s">
        <v>894</v>
      </c>
      <c r="B4" s="658"/>
      <c r="C4" s="658"/>
      <c r="D4" s="658"/>
      <c r="E4" s="658"/>
      <c r="F4" s="658"/>
      <c r="G4" s="658"/>
      <c r="H4" s="659"/>
      <c r="I4" s="660" t="s">
        <v>895</v>
      </c>
      <c r="J4" s="661"/>
      <c r="K4" s="662"/>
      <c r="L4" s="660" t="s">
        <v>896</v>
      </c>
      <c r="M4" s="661"/>
      <c r="N4" s="662"/>
      <c r="O4" s="660" t="s">
        <v>897</v>
      </c>
      <c r="P4" s="661"/>
      <c r="Q4" s="662"/>
      <c r="R4" s="658" t="s">
        <v>894</v>
      </c>
      <c r="S4" s="658"/>
      <c r="T4" s="658"/>
      <c r="U4" s="658"/>
      <c r="V4" s="658"/>
      <c r="W4" s="658"/>
      <c r="X4" s="658"/>
      <c r="Y4" s="659"/>
      <c r="Z4" s="660" t="s">
        <v>895</v>
      </c>
      <c r="AA4" s="661"/>
      <c r="AB4" s="662"/>
      <c r="AC4" s="660" t="s">
        <v>896</v>
      </c>
      <c r="AD4" s="661"/>
      <c r="AE4" s="662"/>
      <c r="AF4" s="660" t="s">
        <v>897</v>
      </c>
      <c r="AG4" s="661"/>
      <c r="AH4" s="661"/>
    </row>
    <row r="5" spans="1:34" ht="22.5" customHeight="1">
      <c r="A5" s="188"/>
      <c r="B5" s="188"/>
      <c r="C5" s="188"/>
      <c r="D5" s="188"/>
      <c r="E5" s="188"/>
      <c r="F5" s="188"/>
      <c r="G5" s="188"/>
      <c r="H5" s="189"/>
      <c r="I5" s="190"/>
      <c r="J5" s="191"/>
      <c r="K5" s="191"/>
      <c r="L5" s="191"/>
      <c r="M5" s="191"/>
      <c r="N5" s="191"/>
      <c r="O5" s="191"/>
      <c r="P5" s="192"/>
      <c r="Q5" s="193"/>
      <c r="R5" s="194"/>
      <c r="S5" s="194"/>
      <c r="T5" s="194"/>
      <c r="U5" s="194"/>
      <c r="V5" s="194"/>
      <c r="W5" s="194"/>
      <c r="X5" s="194"/>
      <c r="Y5" s="189"/>
      <c r="Z5" s="191"/>
      <c r="AA5" s="191"/>
      <c r="AB5" s="191"/>
      <c r="AC5" s="191"/>
      <c r="AD5" s="191"/>
      <c r="AE5" s="191"/>
      <c r="AF5" s="191"/>
    </row>
    <row r="6" spans="1:34" ht="22.5" customHeight="1">
      <c r="A6" s="656" t="s">
        <v>898</v>
      </c>
      <c r="B6" s="656"/>
      <c r="C6" s="656"/>
      <c r="D6" s="656"/>
      <c r="E6" s="656"/>
      <c r="F6" s="656"/>
      <c r="G6" s="656"/>
      <c r="H6" s="657"/>
      <c r="I6" s="650">
        <v>43341</v>
      </c>
      <c r="J6" s="651"/>
      <c r="K6" s="651"/>
      <c r="L6" s="651">
        <v>38687</v>
      </c>
      <c r="M6" s="651"/>
      <c r="N6" s="651"/>
      <c r="O6" s="651">
        <v>4654</v>
      </c>
      <c r="P6" s="651"/>
      <c r="Q6" s="652"/>
      <c r="S6" s="638" t="s">
        <v>899</v>
      </c>
      <c r="T6" s="638"/>
      <c r="U6" s="638"/>
      <c r="V6" s="638"/>
      <c r="W6" s="638"/>
      <c r="X6" s="638"/>
      <c r="Y6" s="195"/>
      <c r="Z6" s="639">
        <v>48</v>
      </c>
      <c r="AA6" s="633"/>
      <c r="AB6" s="633"/>
      <c r="AC6" s="633">
        <v>44</v>
      </c>
      <c r="AD6" s="633"/>
      <c r="AE6" s="633"/>
      <c r="AF6" s="633">
        <v>4</v>
      </c>
      <c r="AG6" s="633"/>
      <c r="AH6" s="633"/>
    </row>
    <row r="7" spans="1:34" ht="22.5" customHeight="1">
      <c r="B7" s="655" t="s">
        <v>900</v>
      </c>
      <c r="C7" s="655"/>
      <c r="D7" s="655"/>
      <c r="E7" s="655"/>
      <c r="F7" s="655"/>
      <c r="G7" s="655"/>
      <c r="H7" s="196"/>
      <c r="I7" s="639">
        <v>18337</v>
      </c>
      <c r="J7" s="633"/>
      <c r="K7" s="633"/>
      <c r="L7" s="633">
        <v>16653</v>
      </c>
      <c r="M7" s="633"/>
      <c r="N7" s="633"/>
      <c r="O7" s="633">
        <v>1684</v>
      </c>
      <c r="P7" s="633"/>
      <c r="Q7" s="642"/>
      <c r="S7" s="638" t="s">
        <v>901</v>
      </c>
      <c r="T7" s="638"/>
      <c r="U7" s="638"/>
      <c r="V7" s="638"/>
      <c r="W7" s="638"/>
      <c r="X7" s="638"/>
      <c r="Y7" s="195"/>
      <c r="Z7" s="639">
        <v>21</v>
      </c>
      <c r="AA7" s="633"/>
      <c r="AB7" s="633"/>
      <c r="AC7" s="633">
        <v>19</v>
      </c>
      <c r="AD7" s="633"/>
      <c r="AE7" s="633"/>
      <c r="AF7" s="633">
        <v>2</v>
      </c>
      <c r="AG7" s="633"/>
      <c r="AH7" s="633"/>
    </row>
    <row r="8" spans="1:34" ht="22.5" customHeight="1">
      <c r="B8" s="654" t="s">
        <v>902</v>
      </c>
      <c r="C8" s="654"/>
      <c r="D8" s="654"/>
      <c r="E8" s="654"/>
      <c r="F8" s="654"/>
      <c r="G8" s="654"/>
      <c r="H8" s="196"/>
      <c r="I8" s="639">
        <v>3370</v>
      </c>
      <c r="J8" s="633"/>
      <c r="K8" s="633"/>
      <c r="L8" s="633">
        <v>3370</v>
      </c>
      <c r="M8" s="633"/>
      <c r="N8" s="633"/>
      <c r="O8" s="640" t="s">
        <v>778</v>
      </c>
      <c r="P8" s="640"/>
      <c r="Q8" s="641"/>
      <c r="S8" s="638" t="s">
        <v>903</v>
      </c>
      <c r="T8" s="638"/>
      <c r="U8" s="638"/>
      <c r="V8" s="638"/>
      <c r="W8" s="638"/>
      <c r="X8" s="638"/>
      <c r="Y8" s="195"/>
      <c r="Z8" s="639">
        <v>35</v>
      </c>
      <c r="AA8" s="633"/>
      <c r="AB8" s="633"/>
      <c r="AC8" s="633">
        <v>30</v>
      </c>
      <c r="AD8" s="633"/>
      <c r="AE8" s="633"/>
      <c r="AF8" s="633">
        <v>5</v>
      </c>
      <c r="AG8" s="633"/>
      <c r="AH8" s="633"/>
    </row>
    <row r="9" spans="1:34" ht="22.5" customHeight="1">
      <c r="B9" s="654" t="s">
        <v>904</v>
      </c>
      <c r="C9" s="654"/>
      <c r="D9" s="654"/>
      <c r="E9" s="654"/>
      <c r="F9" s="654"/>
      <c r="G9" s="654"/>
      <c r="H9" s="196"/>
      <c r="I9" s="639">
        <v>14967</v>
      </c>
      <c r="J9" s="633"/>
      <c r="K9" s="633"/>
      <c r="L9" s="633">
        <v>13283</v>
      </c>
      <c r="M9" s="633"/>
      <c r="N9" s="633"/>
      <c r="O9" s="633">
        <v>1684</v>
      </c>
      <c r="P9" s="633"/>
      <c r="Q9" s="642"/>
      <c r="S9" s="638" t="s">
        <v>905</v>
      </c>
      <c r="T9" s="638"/>
      <c r="U9" s="638"/>
      <c r="V9" s="638"/>
      <c r="W9" s="638"/>
      <c r="X9" s="638"/>
      <c r="Y9" s="195"/>
      <c r="Z9" s="639">
        <v>106</v>
      </c>
      <c r="AA9" s="633"/>
      <c r="AB9" s="633"/>
      <c r="AC9" s="633">
        <v>74</v>
      </c>
      <c r="AD9" s="633"/>
      <c r="AE9" s="633"/>
      <c r="AF9" s="633">
        <v>32</v>
      </c>
      <c r="AG9" s="633"/>
      <c r="AH9" s="633"/>
    </row>
    <row r="10" spans="1:34" ht="22.5" customHeight="1">
      <c r="B10" s="653" t="s">
        <v>906</v>
      </c>
      <c r="C10" s="653"/>
      <c r="D10" s="653"/>
      <c r="E10" s="653"/>
      <c r="F10" s="653"/>
      <c r="G10" s="653"/>
      <c r="H10" s="196"/>
      <c r="I10" s="639">
        <v>24006</v>
      </c>
      <c r="J10" s="633"/>
      <c r="K10" s="633"/>
      <c r="L10" s="633">
        <v>21140</v>
      </c>
      <c r="M10" s="633"/>
      <c r="N10" s="633"/>
      <c r="O10" s="633">
        <v>2866</v>
      </c>
      <c r="P10" s="633"/>
      <c r="Q10" s="642"/>
      <c r="S10" s="638" t="s">
        <v>907</v>
      </c>
      <c r="T10" s="638"/>
      <c r="U10" s="638"/>
      <c r="V10" s="638"/>
      <c r="W10" s="638"/>
      <c r="X10" s="638"/>
      <c r="Y10" s="197"/>
      <c r="Z10" s="639">
        <v>22</v>
      </c>
      <c r="AA10" s="633"/>
      <c r="AB10" s="633"/>
      <c r="AC10" s="633">
        <v>22</v>
      </c>
      <c r="AD10" s="633"/>
      <c r="AE10" s="633"/>
      <c r="AF10" s="640" t="s">
        <v>225</v>
      </c>
      <c r="AG10" s="640"/>
      <c r="AH10" s="640"/>
    </row>
    <row r="11" spans="1:34" ht="22.5" customHeight="1">
      <c r="A11" s="191"/>
      <c r="B11" s="191"/>
      <c r="C11" s="191"/>
      <c r="D11" s="191"/>
      <c r="E11" s="191"/>
      <c r="F11" s="191"/>
      <c r="G11" s="191"/>
      <c r="H11" s="198"/>
      <c r="I11" s="639"/>
      <c r="J11" s="633"/>
      <c r="K11" s="633"/>
      <c r="L11" s="633"/>
      <c r="M11" s="633"/>
      <c r="N11" s="633"/>
      <c r="O11" s="633"/>
      <c r="P11" s="633"/>
      <c r="Q11" s="642"/>
      <c r="S11" s="638" t="s">
        <v>908</v>
      </c>
      <c r="T11" s="638"/>
      <c r="U11" s="638"/>
      <c r="V11" s="638"/>
      <c r="W11" s="638"/>
      <c r="X11" s="638"/>
      <c r="Y11" s="194"/>
      <c r="Z11" s="639">
        <v>253</v>
      </c>
      <c r="AA11" s="633"/>
      <c r="AB11" s="633"/>
      <c r="AC11" s="633">
        <v>185</v>
      </c>
      <c r="AD11" s="633"/>
      <c r="AE11" s="633"/>
      <c r="AF11" s="633">
        <v>68</v>
      </c>
      <c r="AG11" s="633"/>
      <c r="AH11" s="633"/>
    </row>
    <row r="12" spans="1:34" ht="22.5" customHeight="1">
      <c r="A12" s="647" t="s">
        <v>909</v>
      </c>
      <c r="B12" s="647"/>
      <c r="C12" s="647"/>
      <c r="D12" s="647"/>
      <c r="E12" s="647"/>
      <c r="F12" s="647"/>
      <c r="G12" s="647"/>
      <c r="H12" s="648"/>
      <c r="I12" s="650">
        <v>13780</v>
      </c>
      <c r="J12" s="651"/>
      <c r="K12" s="651"/>
      <c r="L12" s="651">
        <v>12158</v>
      </c>
      <c r="M12" s="651"/>
      <c r="N12" s="651"/>
      <c r="O12" s="651">
        <v>1622</v>
      </c>
      <c r="P12" s="651"/>
      <c r="Q12" s="652"/>
      <c r="S12" s="638" t="s">
        <v>910</v>
      </c>
      <c r="T12" s="638"/>
      <c r="U12" s="638"/>
      <c r="V12" s="638"/>
      <c r="W12" s="638"/>
      <c r="X12" s="638"/>
      <c r="Y12" s="194"/>
      <c r="Z12" s="639">
        <v>182</v>
      </c>
      <c r="AA12" s="633"/>
      <c r="AB12" s="633"/>
      <c r="AC12" s="633">
        <v>179</v>
      </c>
      <c r="AD12" s="633"/>
      <c r="AE12" s="633"/>
      <c r="AF12" s="633">
        <v>3</v>
      </c>
      <c r="AG12" s="633"/>
      <c r="AH12" s="633"/>
    </row>
    <row r="13" spans="1:34" ht="22.5" customHeight="1">
      <c r="B13" s="638" t="s">
        <v>911</v>
      </c>
      <c r="C13" s="638"/>
      <c r="D13" s="638"/>
      <c r="E13" s="638"/>
      <c r="F13" s="638"/>
      <c r="G13" s="638"/>
      <c r="H13" s="195"/>
      <c r="I13" s="639">
        <f>SUM(I14:K22)</f>
        <v>386</v>
      </c>
      <c r="J13" s="633"/>
      <c r="K13" s="633"/>
      <c r="L13" s="633">
        <f>SUM(L14:N22)</f>
        <v>314</v>
      </c>
      <c r="M13" s="633"/>
      <c r="N13" s="633"/>
      <c r="O13" s="633">
        <f>SUM(O14:O22)</f>
        <v>72</v>
      </c>
      <c r="P13" s="633"/>
      <c r="Q13" s="642"/>
      <c r="S13" s="638" t="s">
        <v>912</v>
      </c>
      <c r="T13" s="638"/>
      <c r="U13" s="638"/>
      <c r="V13" s="638"/>
      <c r="W13" s="638"/>
      <c r="X13" s="638"/>
      <c r="Y13" s="194"/>
      <c r="Z13" s="639">
        <v>2038</v>
      </c>
      <c r="AA13" s="633"/>
      <c r="AB13" s="633"/>
      <c r="AC13" s="633">
        <v>1987</v>
      </c>
      <c r="AD13" s="633"/>
      <c r="AE13" s="633"/>
      <c r="AF13" s="633">
        <v>51</v>
      </c>
      <c r="AG13" s="633"/>
      <c r="AH13" s="633"/>
    </row>
    <row r="14" spans="1:34" ht="22.5" customHeight="1">
      <c r="B14" s="638" t="s">
        <v>913</v>
      </c>
      <c r="C14" s="638"/>
      <c r="D14" s="638"/>
      <c r="E14" s="638"/>
      <c r="F14" s="638"/>
      <c r="G14" s="638"/>
      <c r="H14" s="195"/>
      <c r="I14" s="639">
        <v>30</v>
      </c>
      <c r="J14" s="633"/>
      <c r="K14" s="633"/>
      <c r="L14" s="633">
        <v>17</v>
      </c>
      <c r="M14" s="633"/>
      <c r="N14" s="633"/>
      <c r="O14" s="633">
        <v>13</v>
      </c>
      <c r="P14" s="633"/>
      <c r="Q14" s="642"/>
      <c r="S14" s="638" t="s">
        <v>914</v>
      </c>
      <c r="T14" s="638"/>
      <c r="U14" s="638"/>
      <c r="V14" s="638"/>
      <c r="W14" s="638"/>
      <c r="X14" s="638"/>
      <c r="Y14" s="195"/>
      <c r="Z14" s="639">
        <v>56</v>
      </c>
      <c r="AA14" s="633"/>
      <c r="AB14" s="633"/>
      <c r="AC14" s="633">
        <v>49</v>
      </c>
      <c r="AD14" s="633"/>
      <c r="AE14" s="633"/>
      <c r="AF14" s="633">
        <v>7</v>
      </c>
      <c r="AG14" s="633"/>
      <c r="AH14" s="633"/>
    </row>
    <row r="15" spans="1:34" ht="22.5" customHeight="1">
      <c r="B15" s="638" t="s">
        <v>915</v>
      </c>
      <c r="C15" s="638"/>
      <c r="D15" s="638"/>
      <c r="E15" s="638"/>
      <c r="F15" s="638"/>
      <c r="G15" s="638"/>
      <c r="H15" s="195"/>
      <c r="I15" s="639">
        <v>24</v>
      </c>
      <c r="J15" s="633"/>
      <c r="K15" s="633"/>
      <c r="L15" s="633">
        <v>15</v>
      </c>
      <c r="M15" s="633"/>
      <c r="N15" s="633"/>
      <c r="O15" s="633">
        <v>9</v>
      </c>
      <c r="P15" s="633"/>
      <c r="Q15" s="642"/>
      <c r="S15" s="638" t="s">
        <v>916</v>
      </c>
      <c r="T15" s="638"/>
      <c r="U15" s="638"/>
      <c r="V15" s="638"/>
      <c r="W15" s="638"/>
      <c r="X15" s="638"/>
      <c r="Y15" s="195"/>
      <c r="Z15" s="639">
        <v>9</v>
      </c>
      <c r="AA15" s="633"/>
      <c r="AB15" s="633"/>
      <c r="AC15" s="633">
        <v>5</v>
      </c>
      <c r="AD15" s="633"/>
      <c r="AE15" s="633"/>
      <c r="AF15" s="633">
        <v>4</v>
      </c>
      <c r="AG15" s="633"/>
      <c r="AH15" s="633"/>
    </row>
    <row r="16" spans="1:34" ht="22.5" customHeight="1">
      <c r="B16" s="638" t="s">
        <v>917</v>
      </c>
      <c r="C16" s="638"/>
      <c r="D16" s="638"/>
      <c r="E16" s="638"/>
      <c r="F16" s="638"/>
      <c r="G16" s="638"/>
      <c r="H16" s="195"/>
      <c r="I16" s="639">
        <v>136</v>
      </c>
      <c r="J16" s="633"/>
      <c r="K16" s="633"/>
      <c r="L16" s="633">
        <v>117</v>
      </c>
      <c r="M16" s="633"/>
      <c r="N16" s="633"/>
      <c r="O16" s="633">
        <v>19</v>
      </c>
      <c r="P16" s="633"/>
      <c r="Q16" s="642"/>
      <c r="S16" s="638" t="s">
        <v>918</v>
      </c>
      <c r="T16" s="638"/>
      <c r="U16" s="638"/>
      <c r="V16" s="638"/>
      <c r="W16" s="638"/>
      <c r="X16" s="638"/>
      <c r="Y16" s="195"/>
      <c r="Z16" s="639">
        <v>69</v>
      </c>
      <c r="AA16" s="633"/>
      <c r="AB16" s="633"/>
      <c r="AC16" s="633">
        <v>66</v>
      </c>
      <c r="AD16" s="633"/>
      <c r="AE16" s="633"/>
      <c r="AF16" s="633">
        <v>3</v>
      </c>
      <c r="AG16" s="633"/>
      <c r="AH16" s="633"/>
    </row>
    <row r="17" spans="1:40" ht="22.5" customHeight="1">
      <c r="B17" s="638" t="s">
        <v>919</v>
      </c>
      <c r="C17" s="638"/>
      <c r="D17" s="638"/>
      <c r="E17" s="638"/>
      <c r="F17" s="638"/>
      <c r="G17" s="638"/>
      <c r="H17" s="195"/>
      <c r="I17" s="639">
        <v>18</v>
      </c>
      <c r="J17" s="633"/>
      <c r="K17" s="633"/>
      <c r="L17" s="633">
        <v>18</v>
      </c>
      <c r="M17" s="633"/>
      <c r="N17" s="633"/>
      <c r="O17" s="640" t="s">
        <v>225</v>
      </c>
      <c r="P17" s="640"/>
      <c r="Q17" s="641"/>
      <c r="S17" s="638" t="s">
        <v>920</v>
      </c>
      <c r="T17" s="638"/>
      <c r="U17" s="638"/>
      <c r="V17" s="638"/>
      <c r="W17" s="638"/>
      <c r="X17" s="638"/>
      <c r="Y17" s="195"/>
      <c r="Z17" s="639">
        <v>316</v>
      </c>
      <c r="AA17" s="633"/>
      <c r="AB17" s="633"/>
      <c r="AC17" s="633">
        <v>242</v>
      </c>
      <c r="AD17" s="633"/>
      <c r="AE17" s="633"/>
      <c r="AF17" s="633">
        <v>74</v>
      </c>
      <c r="AG17" s="633"/>
      <c r="AH17" s="633"/>
    </row>
    <row r="18" spans="1:40" ht="22.5" customHeight="1">
      <c r="B18" s="638" t="s">
        <v>921</v>
      </c>
      <c r="C18" s="638"/>
      <c r="D18" s="638"/>
      <c r="E18" s="638"/>
      <c r="F18" s="638"/>
      <c r="G18" s="638"/>
      <c r="H18" s="195"/>
      <c r="I18" s="639">
        <v>34</v>
      </c>
      <c r="J18" s="633"/>
      <c r="K18" s="633"/>
      <c r="L18" s="633">
        <v>30</v>
      </c>
      <c r="M18" s="633"/>
      <c r="N18" s="633"/>
      <c r="O18" s="633">
        <v>4</v>
      </c>
      <c r="P18" s="633"/>
      <c r="Q18" s="642"/>
      <c r="S18" s="638" t="s">
        <v>922</v>
      </c>
      <c r="T18" s="638"/>
      <c r="U18" s="638"/>
      <c r="V18" s="638"/>
      <c r="W18" s="638"/>
      <c r="X18" s="638"/>
      <c r="Y18" s="195"/>
      <c r="Z18" s="639">
        <v>153</v>
      </c>
      <c r="AA18" s="633"/>
      <c r="AB18" s="633"/>
      <c r="AC18" s="633">
        <v>69</v>
      </c>
      <c r="AD18" s="633"/>
      <c r="AE18" s="633"/>
      <c r="AF18" s="640">
        <v>84</v>
      </c>
      <c r="AG18" s="640"/>
      <c r="AH18" s="640"/>
    </row>
    <row r="19" spans="1:40" ht="22.5" customHeight="1">
      <c r="B19" s="638" t="s">
        <v>923</v>
      </c>
      <c r="C19" s="638"/>
      <c r="D19" s="638"/>
      <c r="E19" s="638"/>
      <c r="F19" s="638"/>
      <c r="G19" s="638"/>
      <c r="H19" s="195"/>
      <c r="I19" s="639">
        <v>18</v>
      </c>
      <c r="J19" s="633"/>
      <c r="K19" s="633"/>
      <c r="L19" s="633">
        <v>9</v>
      </c>
      <c r="M19" s="633"/>
      <c r="N19" s="633"/>
      <c r="O19" s="633">
        <v>9</v>
      </c>
      <c r="P19" s="633"/>
      <c r="Q19" s="642"/>
      <c r="S19" s="638" t="s">
        <v>924</v>
      </c>
      <c r="T19" s="638"/>
      <c r="U19" s="638"/>
      <c r="V19" s="638"/>
      <c r="W19" s="638"/>
      <c r="X19" s="638"/>
      <c r="Y19" s="195"/>
      <c r="Z19" s="639">
        <v>21</v>
      </c>
      <c r="AA19" s="633"/>
      <c r="AB19" s="633"/>
      <c r="AC19" s="633">
        <v>20</v>
      </c>
      <c r="AD19" s="633"/>
      <c r="AE19" s="633"/>
      <c r="AF19" s="640">
        <v>1</v>
      </c>
      <c r="AG19" s="640"/>
      <c r="AH19" s="640"/>
    </row>
    <row r="20" spans="1:40" ht="22.5" customHeight="1">
      <c r="B20" s="638" t="s">
        <v>925</v>
      </c>
      <c r="C20" s="638"/>
      <c r="D20" s="638"/>
      <c r="E20" s="638"/>
      <c r="F20" s="638"/>
      <c r="G20" s="638"/>
      <c r="H20" s="195"/>
      <c r="I20" s="639">
        <v>83</v>
      </c>
      <c r="J20" s="633"/>
      <c r="K20" s="633"/>
      <c r="L20" s="633">
        <v>73</v>
      </c>
      <c r="M20" s="633"/>
      <c r="N20" s="633"/>
      <c r="O20" s="633">
        <v>10</v>
      </c>
      <c r="P20" s="633"/>
      <c r="Q20" s="642"/>
      <c r="S20" s="638" t="s">
        <v>926</v>
      </c>
      <c r="T20" s="638"/>
      <c r="U20" s="638"/>
      <c r="V20" s="638"/>
      <c r="W20" s="638"/>
      <c r="X20" s="638"/>
      <c r="Y20" s="195"/>
      <c r="Z20" s="639">
        <v>20</v>
      </c>
      <c r="AA20" s="633"/>
      <c r="AB20" s="633"/>
      <c r="AC20" s="633">
        <v>20</v>
      </c>
      <c r="AD20" s="633"/>
      <c r="AE20" s="633"/>
      <c r="AF20" s="640" t="s">
        <v>778</v>
      </c>
      <c r="AG20" s="640"/>
      <c r="AH20" s="640"/>
    </row>
    <row r="21" spans="1:40" ht="22.5" customHeight="1">
      <c r="B21" s="638" t="s">
        <v>927</v>
      </c>
      <c r="C21" s="638"/>
      <c r="D21" s="638"/>
      <c r="E21" s="638"/>
      <c r="F21" s="638"/>
      <c r="G21" s="638"/>
      <c r="H21" s="195"/>
      <c r="I21" s="639">
        <v>23</v>
      </c>
      <c r="J21" s="633"/>
      <c r="K21" s="633"/>
      <c r="L21" s="633">
        <v>22</v>
      </c>
      <c r="M21" s="633"/>
      <c r="N21" s="633"/>
      <c r="O21" s="633">
        <v>1</v>
      </c>
      <c r="P21" s="633"/>
      <c r="Q21" s="642"/>
      <c r="S21" s="638" t="s">
        <v>928</v>
      </c>
      <c r="T21" s="638"/>
      <c r="U21" s="638"/>
      <c r="V21" s="638"/>
      <c r="W21" s="638"/>
      <c r="X21" s="638"/>
      <c r="Y21" s="195"/>
      <c r="Z21" s="639">
        <v>19</v>
      </c>
      <c r="AA21" s="633"/>
      <c r="AB21" s="633"/>
      <c r="AC21" s="633">
        <v>19</v>
      </c>
      <c r="AD21" s="633"/>
      <c r="AE21" s="633"/>
      <c r="AF21" s="640" t="s">
        <v>778</v>
      </c>
      <c r="AG21" s="640"/>
      <c r="AH21" s="640"/>
    </row>
    <row r="22" spans="1:40" ht="22.5" customHeight="1">
      <c r="B22" s="638" t="s">
        <v>929</v>
      </c>
      <c r="C22" s="638"/>
      <c r="D22" s="638"/>
      <c r="E22" s="638"/>
      <c r="F22" s="638"/>
      <c r="G22" s="638"/>
      <c r="H22" s="195"/>
      <c r="I22" s="639">
        <v>20</v>
      </c>
      <c r="J22" s="633"/>
      <c r="K22" s="633"/>
      <c r="L22" s="633">
        <v>13</v>
      </c>
      <c r="M22" s="633"/>
      <c r="N22" s="633"/>
      <c r="O22" s="640">
        <v>7</v>
      </c>
      <c r="P22" s="640"/>
      <c r="Q22" s="641"/>
      <c r="S22" s="638" t="s">
        <v>930</v>
      </c>
      <c r="T22" s="638"/>
      <c r="U22" s="638"/>
      <c r="V22" s="638"/>
      <c r="W22" s="638"/>
      <c r="X22" s="638"/>
      <c r="Y22" s="195"/>
      <c r="Z22" s="639">
        <v>33</v>
      </c>
      <c r="AA22" s="633"/>
      <c r="AB22" s="633"/>
      <c r="AC22" s="633">
        <v>22</v>
      </c>
      <c r="AD22" s="633"/>
      <c r="AE22" s="633"/>
      <c r="AF22" s="640">
        <v>11</v>
      </c>
      <c r="AG22" s="640"/>
      <c r="AH22" s="640"/>
    </row>
    <row r="23" spans="1:40" ht="22.5" customHeight="1">
      <c r="A23" s="194"/>
      <c r="B23" s="638" t="s">
        <v>931</v>
      </c>
      <c r="C23" s="638"/>
      <c r="D23" s="638"/>
      <c r="E23" s="638"/>
      <c r="F23" s="638"/>
      <c r="G23" s="638"/>
      <c r="H23" s="195"/>
      <c r="I23" s="639">
        <v>1135</v>
      </c>
      <c r="J23" s="633"/>
      <c r="K23" s="633"/>
      <c r="L23" s="633">
        <v>880</v>
      </c>
      <c r="M23" s="633"/>
      <c r="N23" s="633"/>
      <c r="O23" s="633">
        <v>255</v>
      </c>
      <c r="P23" s="633"/>
      <c r="Q23" s="642"/>
      <c r="S23" s="638" t="s">
        <v>932</v>
      </c>
      <c r="T23" s="638"/>
      <c r="U23" s="638"/>
      <c r="V23" s="638"/>
      <c r="W23" s="638"/>
      <c r="X23" s="638"/>
      <c r="Y23" s="195"/>
      <c r="Z23" s="639">
        <v>21</v>
      </c>
      <c r="AA23" s="633"/>
      <c r="AB23" s="633"/>
      <c r="AC23" s="633">
        <v>21</v>
      </c>
      <c r="AD23" s="633"/>
      <c r="AE23" s="633"/>
      <c r="AF23" s="640" t="s">
        <v>225</v>
      </c>
      <c r="AG23" s="640"/>
      <c r="AH23" s="640"/>
    </row>
    <row r="24" spans="1:40" ht="22.5" customHeight="1">
      <c r="A24" s="194"/>
      <c r="B24" s="638" t="s">
        <v>933</v>
      </c>
      <c r="C24" s="638"/>
      <c r="D24" s="638"/>
      <c r="E24" s="638"/>
      <c r="F24" s="638"/>
      <c r="G24" s="638"/>
      <c r="H24" s="195"/>
      <c r="I24" s="639">
        <v>35</v>
      </c>
      <c r="J24" s="633"/>
      <c r="K24" s="633"/>
      <c r="L24" s="633">
        <v>31</v>
      </c>
      <c r="M24" s="633"/>
      <c r="N24" s="633"/>
      <c r="O24" s="633">
        <v>4</v>
      </c>
      <c r="P24" s="633"/>
      <c r="Q24" s="642"/>
      <c r="S24" s="638" t="s">
        <v>934</v>
      </c>
      <c r="T24" s="638"/>
      <c r="U24" s="638"/>
      <c r="V24" s="638"/>
      <c r="W24" s="638"/>
      <c r="X24" s="638"/>
      <c r="Y24" s="31"/>
      <c r="Z24" s="248">
        <v>24</v>
      </c>
      <c r="AA24" s="237"/>
      <c r="AB24" s="237"/>
      <c r="AC24" s="237">
        <v>24</v>
      </c>
      <c r="AD24" s="237"/>
      <c r="AE24" s="237"/>
      <c r="AF24" s="640" t="s">
        <v>778</v>
      </c>
      <c r="AG24" s="640"/>
      <c r="AH24" s="640"/>
    </row>
    <row r="25" spans="1:40" ht="22.5" customHeight="1">
      <c r="A25" s="194"/>
      <c r="B25" s="638" t="s">
        <v>935</v>
      </c>
      <c r="C25" s="638"/>
      <c r="D25" s="638"/>
      <c r="E25" s="638"/>
      <c r="F25" s="638"/>
      <c r="G25" s="638"/>
      <c r="H25" s="195"/>
      <c r="I25" s="639">
        <v>36</v>
      </c>
      <c r="J25" s="633"/>
      <c r="K25" s="633"/>
      <c r="L25" s="633">
        <v>33</v>
      </c>
      <c r="M25" s="633"/>
      <c r="N25" s="633"/>
      <c r="O25" s="633">
        <v>3</v>
      </c>
      <c r="P25" s="633"/>
      <c r="Q25" s="642"/>
      <c r="S25" s="638" t="s">
        <v>936</v>
      </c>
      <c r="T25" s="638"/>
      <c r="U25" s="638"/>
      <c r="V25" s="638"/>
      <c r="W25" s="638"/>
      <c r="X25" s="638"/>
      <c r="Y25" s="195"/>
      <c r="Z25" s="639">
        <v>37</v>
      </c>
      <c r="AA25" s="633"/>
      <c r="AB25" s="633"/>
      <c r="AC25" s="633">
        <v>37</v>
      </c>
      <c r="AD25" s="633"/>
      <c r="AE25" s="633"/>
      <c r="AF25" s="640" t="s">
        <v>778</v>
      </c>
      <c r="AG25" s="640"/>
      <c r="AH25" s="640"/>
    </row>
    <row r="26" spans="1:40" ht="22.5" customHeight="1">
      <c r="A26" s="194"/>
      <c r="B26" s="638" t="s">
        <v>937</v>
      </c>
      <c r="C26" s="638"/>
      <c r="D26" s="638"/>
      <c r="E26" s="638"/>
      <c r="F26" s="638"/>
      <c r="G26" s="638"/>
      <c r="H26" s="195"/>
      <c r="I26" s="639">
        <v>175</v>
      </c>
      <c r="J26" s="633"/>
      <c r="K26" s="633"/>
      <c r="L26" s="633">
        <v>158</v>
      </c>
      <c r="M26" s="633"/>
      <c r="N26" s="633"/>
      <c r="O26" s="633">
        <v>17</v>
      </c>
      <c r="P26" s="633"/>
      <c r="Q26" s="642"/>
      <c r="S26" s="649" t="s">
        <v>938</v>
      </c>
      <c r="T26" s="649"/>
      <c r="U26" s="649"/>
      <c r="V26" s="649"/>
      <c r="W26" s="649"/>
      <c r="X26" s="649"/>
      <c r="Y26" s="195"/>
      <c r="Z26" s="639">
        <v>112</v>
      </c>
      <c r="AA26" s="633"/>
      <c r="AB26" s="633"/>
      <c r="AC26" s="633">
        <v>97</v>
      </c>
      <c r="AD26" s="633"/>
      <c r="AE26" s="633"/>
      <c r="AF26" s="633">
        <v>15</v>
      </c>
      <c r="AG26" s="633"/>
      <c r="AH26" s="633"/>
    </row>
    <row r="27" spans="1:40" ht="22.5" customHeight="1">
      <c r="A27" s="194"/>
      <c r="B27" s="638" t="s">
        <v>939</v>
      </c>
      <c r="C27" s="638"/>
      <c r="D27" s="638"/>
      <c r="E27" s="638"/>
      <c r="F27" s="638"/>
      <c r="G27" s="638"/>
      <c r="H27" s="195"/>
      <c r="I27" s="639">
        <v>2139</v>
      </c>
      <c r="J27" s="633"/>
      <c r="K27" s="633"/>
      <c r="L27" s="633">
        <v>1776</v>
      </c>
      <c r="M27" s="633"/>
      <c r="N27" s="633"/>
      <c r="O27" s="633">
        <v>363</v>
      </c>
      <c r="P27" s="633"/>
      <c r="Q27" s="642"/>
      <c r="S27" s="199"/>
      <c r="T27" s="645"/>
      <c r="U27" s="645"/>
      <c r="V27" s="200"/>
      <c r="W27" s="200"/>
      <c r="X27" s="200"/>
      <c r="Y27" s="195"/>
      <c r="Z27" s="201"/>
      <c r="AA27" s="202"/>
      <c r="AB27" s="202"/>
      <c r="AC27" s="202"/>
      <c r="AD27" s="202"/>
      <c r="AE27" s="202"/>
      <c r="AF27" s="202"/>
      <c r="AH27" s="199"/>
      <c r="AI27" s="199"/>
      <c r="AJ27" s="199"/>
      <c r="AK27" s="203"/>
      <c r="AL27" s="204"/>
      <c r="AM27" s="204"/>
      <c r="AN27" s="204"/>
    </row>
    <row r="28" spans="1:40" ht="22.5" customHeight="1">
      <c r="A28" s="194"/>
      <c r="B28" s="638" t="s">
        <v>940</v>
      </c>
      <c r="C28" s="638"/>
      <c r="D28" s="638"/>
      <c r="E28" s="638"/>
      <c r="F28" s="638"/>
      <c r="G28" s="638"/>
      <c r="H28" s="195"/>
      <c r="I28" s="639">
        <v>100</v>
      </c>
      <c r="J28" s="633"/>
      <c r="K28" s="633"/>
      <c r="L28" s="633">
        <v>81</v>
      </c>
      <c r="M28" s="633"/>
      <c r="N28" s="633"/>
      <c r="O28" s="633">
        <v>19</v>
      </c>
      <c r="P28" s="633"/>
      <c r="Q28" s="642"/>
      <c r="R28" s="646" t="s">
        <v>941</v>
      </c>
      <c r="S28" s="647"/>
      <c r="T28" s="647"/>
      <c r="U28" s="647"/>
      <c r="V28" s="647"/>
      <c r="W28" s="647"/>
      <c r="X28" s="647"/>
      <c r="Y28" s="648"/>
      <c r="Z28" s="643">
        <v>9981</v>
      </c>
      <c r="AA28" s="644"/>
      <c r="AB28" s="644"/>
      <c r="AC28" s="644">
        <v>8754</v>
      </c>
      <c r="AD28" s="644"/>
      <c r="AE28" s="644"/>
      <c r="AF28" s="644">
        <v>1227</v>
      </c>
      <c r="AG28" s="644"/>
      <c r="AH28" s="644"/>
      <c r="AI28" s="203"/>
      <c r="AJ28" s="203"/>
      <c r="AK28" s="203"/>
      <c r="AL28" s="204"/>
      <c r="AM28" s="204"/>
      <c r="AN28" s="204"/>
    </row>
    <row r="29" spans="1:40" ht="22.5" customHeight="1">
      <c r="A29" s="194"/>
      <c r="B29" s="638" t="s">
        <v>942</v>
      </c>
      <c r="C29" s="638"/>
      <c r="D29" s="638"/>
      <c r="E29" s="638"/>
      <c r="F29" s="638"/>
      <c r="G29" s="638"/>
      <c r="H29" s="195"/>
      <c r="I29" s="639">
        <v>2095</v>
      </c>
      <c r="J29" s="633"/>
      <c r="K29" s="633"/>
      <c r="L29" s="633">
        <v>1881</v>
      </c>
      <c r="M29" s="633"/>
      <c r="N29" s="633"/>
      <c r="O29" s="633">
        <v>214</v>
      </c>
      <c r="P29" s="633"/>
      <c r="Q29" s="642"/>
      <c r="S29" s="638" t="s">
        <v>943</v>
      </c>
      <c r="T29" s="638"/>
      <c r="U29" s="638"/>
      <c r="V29" s="638"/>
      <c r="W29" s="638"/>
      <c r="X29" s="638"/>
      <c r="Y29" s="195"/>
      <c r="Z29" s="639">
        <v>42</v>
      </c>
      <c r="AA29" s="633"/>
      <c r="AB29" s="633"/>
      <c r="AC29" s="633">
        <v>40</v>
      </c>
      <c r="AD29" s="633"/>
      <c r="AE29" s="633"/>
      <c r="AF29" s="633">
        <v>2</v>
      </c>
      <c r="AG29" s="633"/>
      <c r="AH29" s="633"/>
      <c r="AI29" s="203"/>
      <c r="AJ29" s="203"/>
      <c r="AK29" s="203"/>
      <c r="AL29" s="204"/>
      <c r="AM29" s="204"/>
      <c r="AN29" s="204"/>
    </row>
    <row r="30" spans="1:40" ht="22.5" customHeight="1">
      <c r="A30" s="194"/>
      <c r="B30" s="638" t="s">
        <v>944</v>
      </c>
      <c r="C30" s="638"/>
      <c r="D30" s="638"/>
      <c r="E30" s="638"/>
      <c r="F30" s="638"/>
      <c r="G30" s="638"/>
      <c r="H30" s="195"/>
      <c r="I30" s="639">
        <v>9</v>
      </c>
      <c r="J30" s="633"/>
      <c r="K30" s="633"/>
      <c r="L30" s="633">
        <v>6</v>
      </c>
      <c r="M30" s="633"/>
      <c r="N30" s="633"/>
      <c r="O30" s="633">
        <v>3</v>
      </c>
      <c r="P30" s="633"/>
      <c r="Q30" s="642"/>
      <c r="S30" s="638" t="s">
        <v>945</v>
      </c>
      <c r="T30" s="638"/>
      <c r="U30" s="638"/>
      <c r="V30" s="638"/>
      <c r="W30" s="638"/>
      <c r="X30" s="638"/>
      <c r="Y30" s="197"/>
      <c r="Z30" s="639">
        <v>21</v>
      </c>
      <c r="AA30" s="633"/>
      <c r="AB30" s="633"/>
      <c r="AC30" s="633">
        <v>21</v>
      </c>
      <c r="AD30" s="633"/>
      <c r="AE30" s="633"/>
      <c r="AF30" s="640" t="s">
        <v>225</v>
      </c>
      <c r="AG30" s="640"/>
      <c r="AH30" s="640"/>
      <c r="AI30" s="203"/>
      <c r="AJ30" s="203"/>
      <c r="AK30" s="203"/>
      <c r="AL30" s="204"/>
      <c r="AM30" s="204"/>
      <c r="AN30" s="204"/>
    </row>
    <row r="31" spans="1:40" ht="22.5" customHeight="1">
      <c r="A31" s="194"/>
      <c r="B31" s="638" t="s">
        <v>946</v>
      </c>
      <c r="C31" s="638"/>
      <c r="D31" s="638"/>
      <c r="E31" s="638"/>
      <c r="F31" s="638"/>
      <c r="G31" s="638"/>
      <c r="H31" s="195"/>
      <c r="I31" s="639">
        <v>18</v>
      </c>
      <c r="J31" s="633"/>
      <c r="K31" s="633"/>
      <c r="L31" s="633">
        <v>15</v>
      </c>
      <c r="M31" s="633"/>
      <c r="N31" s="633"/>
      <c r="O31" s="640">
        <v>3</v>
      </c>
      <c r="P31" s="640"/>
      <c r="Q31" s="641"/>
      <c r="S31" s="638" t="s">
        <v>947</v>
      </c>
      <c r="T31" s="638"/>
      <c r="U31" s="638"/>
      <c r="V31" s="638"/>
      <c r="W31" s="638"/>
      <c r="X31" s="638"/>
      <c r="Y31" s="195"/>
      <c r="Z31" s="639">
        <v>28</v>
      </c>
      <c r="AA31" s="633"/>
      <c r="AB31" s="633"/>
      <c r="AC31" s="633">
        <v>27</v>
      </c>
      <c r="AD31" s="633"/>
      <c r="AE31" s="633"/>
      <c r="AF31" s="633">
        <v>1</v>
      </c>
      <c r="AG31" s="633"/>
      <c r="AH31" s="633"/>
      <c r="AI31" s="203"/>
      <c r="AJ31" s="203"/>
      <c r="AK31" s="203"/>
      <c r="AL31" s="204"/>
      <c r="AM31" s="204"/>
      <c r="AN31" s="204"/>
    </row>
    <row r="32" spans="1:40" ht="22.5" customHeight="1">
      <c r="A32" s="194"/>
      <c r="B32" s="638" t="s">
        <v>948</v>
      </c>
      <c r="C32" s="638"/>
      <c r="D32" s="638"/>
      <c r="E32" s="638"/>
      <c r="F32" s="638"/>
      <c r="G32" s="638"/>
      <c r="H32" s="195"/>
      <c r="I32" s="639">
        <v>32</v>
      </c>
      <c r="J32" s="633"/>
      <c r="K32" s="633"/>
      <c r="L32" s="633">
        <v>26</v>
      </c>
      <c r="M32" s="633"/>
      <c r="N32" s="633"/>
      <c r="O32" s="633">
        <v>6</v>
      </c>
      <c r="P32" s="633"/>
      <c r="Q32" s="642"/>
      <c r="S32" s="638" t="s">
        <v>949</v>
      </c>
      <c r="T32" s="638"/>
      <c r="U32" s="638"/>
      <c r="V32" s="638"/>
      <c r="W32" s="638"/>
      <c r="X32" s="638"/>
      <c r="Y32" s="195"/>
      <c r="Z32" s="639">
        <v>76</v>
      </c>
      <c r="AA32" s="633"/>
      <c r="AB32" s="633"/>
      <c r="AC32" s="633">
        <v>53</v>
      </c>
      <c r="AD32" s="633"/>
      <c r="AE32" s="633"/>
      <c r="AF32" s="633">
        <v>23</v>
      </c>
      <c r="AG32" s="633"/>
      <c r="AH32" s="633"/>
      <c r="AJ32" s="203"/>
      <c r="AK32" s="194"/>
      <c r="AL32" s="204"/>
      <c r="AM32" s="204"/>
      <c r="AN32" s="204"/>
    </row>
    <row r="33" spans="1:40" ht="22.5" customHeight="1">
      <c r="A33" s="194"/>
      <c r="B33" s="638" t="s">
        <v>950</v>
      </c>
      <c r="C33" s="638"/>
      <c r="D33" s="638"/>
      <c r="E33" s="638"/>
      <c r="F33" s="638"/>
      <c r="G33" s="638"/>
      <c r="H33" s="195"/>
      <c r="I33" s="639">
        <v>13</v>
      </c>
      <c r="J33" s="633"/>
      <c r="K33" s="633"/>
      <c r="L33" s="633">
        <v>7</v>
      </c>
      <c r="M33" s="633"/>
      <c r="N33" s="633"/>
      <c r="O33" s="633">
        <v>6</v>
      </c>
      <c r="P33" s="633"/>
      <c r="Q33" s="642"/>
      <c r="S33" s="638" t="s">
        <v>951</v>
      </c>
      <c r="T33" s="638"/>
      <c r="U33" s="638"/>
      <c r="V33" s="638"/>
      <c r="W33" s="638"/>
      <c r="X33" s="638"/>
      <c r="Y33" s="195"/>
      <c r="Z33" s="639">
        <f>SUM(Z34,[1]P33!E27:E36,[1]P33!L6:L24)</f>
        <v>9438</v>
      </c>
      <c r="AA33" s="633"/>
      <c r="AB33" s="633"/>
      <c r="AC33" s="633">
        <f>SUM(AC34,[1]P33!F27:F36,[1]P33!M6:M24)</f>
        <v>8296</v>
      </c>
      <c r="AD33" s="633"/>
      <c r="AE33" s="633"/>
      <c r="AF33" s="633">
        <f>SUM(AF34,[1]P33!G27:G36,[1]P33!N6:N24)</f>
        <v>1142</v>
      </c>
      <c r="AG33" s="633"/>
      <c r="AH33" s="633"/>
      <c r="AJ33" s="203"/>
      <c r="AK33" s="203"/>
      <c r="AL33" s="204"/>
      <c r="AM33" s="204"/>
      <c r="AN33" s="204"/>
    </row>
    <row r="34" spans="1:40" ht="22.5" customHeight="1">
      <c r="A34" s="194"/>
      <c r="B34" s="638" t="s">
        <v>952</v>
      </c>
      <c r="C34" s="638"/>
      <c r="D34" s="638"/>
      <c r="E34" s="638"/>
      <c r="F34" s="638"/>
      <c r="G34" s="638"/>
      <c r="H34" s="195"/>
      <c r="I34" s="639">
        <v>22</v>
      </c>
      <c r="J34" s="633"/>
      <c r="K34" s="633"/>
      <c r="L34" s="633">
        <v>15</v>
      </c>
      <c r="M34" s="633"/>
      <c r="N34" s="633"/>
      <c r="O34" s="640">
        <v>7</v>
      </c>
      <c r="P34" s="640"/>
      <c r="Q34" s="641"/>
      <c r="T34" s="638" t="s">
        <v>953</v>
      </c>
      <c r="U34" s="638"/>
      <c r="V34" s="638"/>
      <c r="W34" s="638"/>
      <c r="X34" s="638"/>
      <c r="Y34" s="195"/>
      <c r="Z34" s="639">
        <f>SUM(Z35:Z36,[1]P33!E6:E26)</f>
        <v>5070</v>
      </c>
      <c r="AA34" s="633"/>
      <c r="AB34" s="633"/>
      <c r="AC34" s="633">
        <f>SUM(AC35:AC36,[1]P33!F6:F26)</f>
        <v>4342</v>
      </c>
      <c r="AD34" s="633"/>
      <c r="AE34" s="633"/>
      <c r="AF34" s="633">
        <f>SUM(AF35:AF36,[1]P33!G6:G26)</f>
        <v>728</v>
      </c>
      <c r="AG34" s="633"/>
      <c r="AH34" s="633"/>
      <c r="AJ34" s="203"/>
      <c r="AK34" s="203"/>
      <c r="AL34" s="204"/>
      <c r="AM34" s="204"/>
      <c r="AN34" s="204"/>
    </row>
    <row r="35" spans="1:40" ht="22.5" customHeight="1">
      <c r="A35" s="194"/>
      <c r="B35" s="638" t="s">
        <v>954</v>
      </c>
      <c r="C35" s="638"/>
      <c r="D35" s="638"/>
      <c r="E35" s="638"/>
      <c r="F35" s="638"/>
      <c r="G35" s="638"/>
      <c r="H35" s="195"/>
      <c r="I35" s="639">
        <v>22</v>
      </c>
      <c r="J35" s="633"/>
      <c r="K35" s="633"/>
      <c r="L35" s="633">
        <v>21</v>
      </c>
      <c r="M35" s="633"/>
      <c r="N35" s="633"/>
      <c r="O35" s="640">
        <v>1</v>
      </c>
      <c r="P35" s="640"/>
      <c r="Q35" s="641"/>
      <c r="T35" s="638" t="s">
        <v>955</v>
      </c>
      <c r="U35" s="638"/>
      <c r="V35" s="638"/>
      <c r="W35" s="638"/>
      <c r="X35" s="638"/>
      <c r="Y35" s="195"/>
      <c r="Z35" s="639">
        <v>625</v>
      </c>
      <c r="AA35" s="633"/>
      <c r="AB35" s="633"/>
      <c r="AC35" s="633">
        <v>551</v>
      </c>
      <c r="AD35" s="633"/>
      <c r="AE35" s="633"/>
      <c r="AF35" s="633">
        <v>74</v>
      </c>
      <c r="AG35" s="633"/>
      <c r="AH35" s="633"/>
      <c r="AI35" s="205"/>
      <c r="AJ35" s="205"/>
      <c r="AK35" s="203"/>
      <c r="AL35" s="204"/>
      <c r="AM35" s="204"/>
      <c r="AN35" s="204"/>
    </row>
    <row r="36" spans="1:40" ht="22.5" customHeight="1">
      <c r="A36" s="206"/>
      <c r="B36" s="634" t="s">
        <v>956</v>
      </c>
      <c r="C36" s="634"/>
      <c r="D36" s="634"/>
      <c r="E36" s="634"/>
      <c r="F36" s="634"/>
      <c r="G36" s="634"/>
      <c r="H36" s="207"/>
      <c r="I36" s="635">
        <v>3968</v>
      </c>
      <c r="J36" s="636"/>
      <c r="K36" s="636"/>
      <c r="L36" s="636">
        <v>3683</v>
      </c>
      <c r="M36" s="636"/>
      <c r="N36" s="636"/>
      <c r="O36" s="636">
        <v>285</v>
      </c>
      <c r="P36" s="636"/>
      <c r="Q36" s="637"/>
      <c r="R36" s="12"/>
      <c r="S36" s="12"/>
      <c r="T36" s="634" t="s">
        <v>957</v>
      </c>
      <c r="U36" s="634"/>
      <c r="V36" s="634"/>
      <c r="W36" s="634"/>
      <c r="X36" s="634"/>
      <c r="Y36" s="195"/>
      <c r="Z36" s="635">
        <v>254</v>
      </c>
      <c r="AA36" s="636"/>
      <c r="AB36" s="636"/>
      <c r="AC36" s="636">
        <v>252</v>
      </c>
      <c r="AD36" s="636"/>
      <c r="AE36" s="636"/>
      <c r="AF36" s="636">
        <v>2</v>
      </c>
      <c r="AG36" s="636"/>
      <c r="AH36" s="636"/>
      <c r="AJ36" s="203"/>
      <c r="AK36" s="203"/>
      <c r="AL36" s="204"/>
      <c r="AM36" s="204"/>
      <c r="AN36" s="204"/>
    </row>
    <row r="37" spans="1:40" ht="13.5" customHeight="1">
      <c r="A37" s="208" t="s">
        <v>958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</row>
    <row r="38" spans="1:40" ht="13.5">
      <c r="A38" s="199" t="s">
        <v>959</v>
      </c>
      <c r="B38" s="194"/>
      <c r="C38" s="194"/>
      <c r="D38" s="194"/>
      <c r="E38" s="194"/>
      <c r="F38" s="194"/>
      <c r="G38" s="194"/>
      <c r="H38" s="194"/>
      <c r="I38" s="204"/>
      <c r="J38" s="204"/>
      <c r="K38" s="204"/>
      <c r="L38" s="204"/>
      <c r="M38" s="204"/>
      <c r="N38" s="204"/>
      <c r="O38" s="204"/>
      <c r="P38" s="204"/>
      <c r="Q38" s="204"/>
    </row>
    <row r="39" spans="1:40" ht="13.5">
      <c r="A39" s="199" t="s">
        <v>960</v>
      </c>
      <c r="B39" s="194"/>
      <c r="C39" s="194"/>
      <c r="D39" s="194"/>
      <c r="E39" s="194"/>
      <c r="F39" s="194"/>
      <c r="G39" s="194"/>
      <c r="H39" s="194"/>
      <c r="I39" s="204"/>
      <c r="J39" s="204"/>
      <c r="K39" s="204"/>
      <c r="L39" s="204"/>
      <c r="M39" s="204"/>
      <c r="N39" s="204"/>
      <c r="O39" s="204"/>
      <c r="P39" s="204"/>
      <c r="Q39" s="204"/>
    </row>
    <row r="40" spans="1:40" ht="22.5" customHeight="1">
      <c r="A40" s="194"/>
      <c r="B40" s="194"/>
      <c r="C40" s="194"/>
      <c r="D40" s="194"/>
      <c r="E40" s="194"/>
      <c r="F40" s="194"/>
      <c r="G40" s="194"/>
      <c r="H40" s="194"/>
      <c r="I40" s="204"/>
      <c r="J40" s="204"/>
      <c r="K40" s="204"/>
      <c r="L40" s="204"/>
      <c r="M40" s="204"/>
      <c r="N40" s="204"/>
      <c r="O40" s="204"/>
      <c r="P40" s="204"/>
      <c r="Q40" s="204"/>
    </row>
  </sheetData>
  <mergeCells count="254">
    <mergeCell ref="A1:AH1"/>
    <mergeCell ref="A2:AH2"/>
    <mergeCell ref="A4:H4"/>
    <mergeCell ref="I4:K4"/>
    <mergeCell ref="L4:N4"/>
    <mergeCell ref="O4:Q4"/>
    <mergeCell ref="R4:Y4"/>
    <mergeCell ref="Z4:AB4"/>
    <mergeCell ref="AC4:AE4"/>
    <mergeCell ref="AF4:AH4"/>
    <mergeCell ref="A6:H6"/>
    <mergeCell ref="I6:K6"/>
    <mergeCell ref="L6:N6"/>
    <mergeCell ref="O6:Q6"/>
    <mergeCell ref="S6:X6"/>
    <mergeCell ref="Z6:AB6"/>
    <mergeCell ref="AC6:AE6"/>
    <mergeCell ref="AF6:AH6"/>
    <mergeCell ref="AC7:AE7"/>
    <mergeCell ref="AF7:AH7"/>
    <mergeCell ref="B8:G8"/>
    <mergeCell ref="I8:K8"/>
    <mergeCell ref="L8:N8"/>
    <mergeCell ref="O8:Q8"/>
    <mergeCell ref="S8:X8"/>
    <mergeCell ref="Z8:AB8"/>
    <mergeCell ref="AC8:AE8"/>
    <mergeCell ref="AF8:AH8"/>
    <mergeCell ref="B7:G7"/>
    <mergeCell ref="I7:K7"/>
    <mergeCell ref="L7:N7"/>
    <mergeCell ref="O7:Q7"/>
    <mergeCell ref="S7:X7"/>
    <mergeCell ref="Z7:AB7"/>
    <mergeCell ref="AC9:AE9"/>
    <mergeCell ref="AF9:AH9"/>
    <mergeCell ref="B10:G10"/>
    <mergeCell ref="I10:K10"/>
    <mergeCell ref="L10:N10"/>
    <mergeCell ref="O10:Q10"/>
    <mergeCell ref="S10:X10"/>
    <mergeCell ref="Z10:AB10"/>
    <mergeCell ref="AC10:AE10"/>
    <mergeCell ref="AF10:AH10"/>
    <mergeCell ref="B9:G9"/>
    <mergeCell ref="I9:K9"/>
    <mergeCell ref="L9:N9"/>
    <mergeCell ref="O9:Q9"/>
    <mergeCell ref="S9:X9"/>
    <mergeCell ref="Z9:AB9"/>
    <mergeCell ref="AF11:AH11"/>
    <mergeCell ref="A12:H12"/>
    <mergeCell ref="I12:K12"/>
    <mergeCell ref="L12:N12"/>
    <mergeCell ref="O12:Q12"/>
    <mergeCell ref="S12:X12"/>
    <mergeCell ref="Z12:AB12"/>
    <mergeCell ref="AC12:AE12"/>
    <mergeCell ref="AF12:AH12"/>
    <mergeCell ref="I11:K11"/>
    <mergeCell ref="L11:N11"/>
    <mergeCell ref="O11:Q11"/>
    <mergeCell ref="S11:X11"/>
    <mergeCell ref="Z11:AB11"/>
    <mergeCell ref="AC11:AE11"/>
    <mergeCell ref="AC13:AE13"/>
    <mergeCell ref="AF13:AH13"/>
    <mergeCell ref="B14:G14"/>
    <mergeCell ref="I14:K14"/>
    <mergeCell ref="L14:N14"/>
    <mergeCell ref="O14:Q14"/>
    <mergeCell ref="S14:X14"/>
    <mergeCell ref="Z14:AB14"/>
    <mergeCell ref="AC14:AE14"/>
    <mergeCell ref="AF14:AH14"/>
    <mergeCell ref="B13:G13"/>
    <mergeCell ref="I13:K13"/>
    <mergeCell ref="L13:N13"/>
    <mergeCell ref="O13:Q13"/>
    <mergeCell ref="S13:X13"/>
    <mergeCell ref="Z13:AB13"/>
    <mergeCell ref="AC15:AE15"/>
    <mergeCell ref="AF15:AH15"/>
    <mergeCell ref="B16:G16"/>
    <mergeCell ref="I16:K16"/>
    <mergeCell ref="L16:N16"/>
    <mergeCell ref="O16:Q16"/>
    <mergeCell ref="S16:X16"/>
    <mergeCell ref="Z16:AB16"/>
    <mergeCell ref="AC16:AE16"/>
    <mergeCell ref="AF16:AH16"/>
    <mergeCell ref="B15:G15"/>
    <mergeCell ref="I15:K15"/>
    <mergeCell ref="L15:N15"/>
    <mergeCell ref="O15:Q15"/>
    <mergeCell ref="S15:X15"/>
    <mergeCell ref="Z15:AB15"/>
    <mergeCell ref="AC17:AE17"/>
    <mergeCell ref="AF17:AH17"/>
    <mergeCell ref="B18:G18"/>
    <mergeCell ref="I18:K18"/>
    <mergeCell ref="L18:N18"/>
    <mergeCell ref="O18:Q18"/>
    <mergeCell ref="S18:X18"/>
    <mergeCell ref="Z18:AB18"/>
    <mergeCell ref="AC18:AE18"/>
    <mergeCell ref="AF18:AH18"/>
    <mergeCell ref="B17:G17"/>
    <mergeCell ref="I17:K17"/>
    <mergeCell ref="L17:N17"/>
    <mergeCell ref="O17:Q17"/>
    <mergeCell ref="S17:X17"/>
    <mergeCell ref="Z17:AB17"/>
    <mergeCell ref="AC19:AE19"/>
    <mergeCell ref="AF19:AH19"/>
    <mergeCell ref="B20:G20"/>
    <mergeCell ref="I20:K20"/>
    <mergeCell ref="L20:N20"/>
    <mergeCell ref="O20:Q20"/>
    <mergeCell ref="S20:X20"/>
    <mergeCell ref="Z20:AB20"/>
    <mergeCell ref="AC20:AE20"/>
    <mergeCell ref="AF20:AH20"/>
    <mergeCell ref="B19:G19"/>
    <mergeCell ref="I19:K19"/>
    <mergeCell ref="L19:N19"/>
    <mergeCell ref="O19:Q19"/>
    <mergeCell ref="S19:X19"/>
    <mergeCell ref="Z19:AB19"/>
    <mergeCell ref="AC21:AE21"/>
    <mergeCell ref="AF21:AH21"/>
    <mergeCell ref="B22:G22"/>
    <mergeCell ref="I22:K22"/>
    <mergeCell ref="L22:N22"/>
    <mergeCell ref="O22:Q22"/>
    <mergeCell ref="S22:X22"/>
    <mergeCell ref="Z22:AB22"/>
    <mergeCell ref="AC22:AE22"/>
    <mergeCell ref="AF22:AH22"/>
    <mergeCell ref="B21:G21"/>
    <mergeCell ref="I21:K21"/>
    <mergeCell ref="L21:N21"/>
    <mergeCell ref="O21:Q21"/>
    <mergeCell ref="S21:X21"/>
    <mergeCell ref="Z21:AB21"/>
    <mergeCell ref="AC23:AE23"/>
    <mergeCell ref="AF23:AH23"/>
    <mergeCell ref="B24:G24"/>
    <mergeCell ref="I24:K24"/>
    <mergeCell ref="L24:N24"/>
    <mergeCell ref="O24:Q24"/>
    <mergeCell ref="S24:X24"/>
    <mergeCell ref="Z24:AB24"/>
    <mergeCell ref="AC24:AE24"/>
    <mergeCell ref="AF24:AH24"/>
    <mergeCell ref="B23:G23"/>
    <mergeCell ref="I23:K23"/>
    <mergeCell ref="L23:N23"/>
    <mergeCell ref="O23:Q23"/>
    <mergeCell ref="S23:X23"/>
    <mergeCell ref="Z23:AB23"/>
    <mergeCell ref="AC25:AE25"/>
    <mergeCell ref="AF25:AH25"/>
    <mergeCell ref="B26:G26"/>
    <mergeCell ref="I26:K26"/>
    <mergeCell ref="L26:N26"/>
    <mergeCell ref="O26:Q26"/>
    <mergeCell ref="S26:X26"/>
    <mergeCell ref="Z26:AB26"/>
    <mergeCell ref="AC26:AE26"/>
    <mergeCell ref="AF26:AH26"/>
    <mergeCell ref="B25:G25"/>
    <mergeCell ref="I25:K25"/>
    <mergeCell ref="L25:N25"/>
    <mergeCell ref="O25:Q25"/>
    <mergeCell ref="S25:X25"/>
    <mergeCell ref="Z25:AB25"/>
    <mergeCell ref="B27:G27"/>
    <mergeCell ref="I27:K27"/>
    <mergeCell ref="L27:N27"/>
    <mergeCell ref="O27:Q27"/>
    <mergeCell ref="T27:U27"/>
    <mergeCell ref="B28:G28"/>
    <mergeCell ref="I28:K28"/>
    <mergeCell ref="L28:N28"/>
    <mergeCell ref="O28:Q28"/>
    <mergeCell ref="R28:Y28"/>
    <mergeCell ref="Z28:AB28"/>
    <mergeCell ref="AC28:AE28"/>
    <mergeCell ref="AF28:AH28"/>
    <mergeCell ref="B29:G29"/>
    <mergeCell ref="I29:K29"/>
    <mergeCell ref="L29:N29"/>
    <mergeCell ref="O29:Q29"/>
    <mergeCell ref="S29:X29"/>
    <mergeCell ref="Z29:AB29"/>
    <mergeCell ref="AC29:AE29"/>
    <mergeCell ref="AF29:AH29"/>
    <mergeCell ref="B30:G30"/>
    <mergeCell ref="I30:K30"/>
    <mergeCell ref="L30:N30"/>
    <mergeCell ref="O30:Q30"/>
    <mergeCell ref="S30:X30"/>
    <mergeCell ref="Z30:AB30"/>
    <mergeCell ref="AC30:AE30"/>
    <mergeCell ref="AF30:AH30"/>
    <mergeCell ref="AC31:AE31"/>
    <mergeCell ref="AF31:AH31"/>
    <mergeCell ref="B32:G32"/>
    <mergeCell ref="I32:K32"/>
    <mergeCell ref="L32:N32"/>
    <mergeCell ref="O32:Q32"/>
    <mergeCell ref="S32:X32"/>
    <mergeCell ref="Z32:AB32"/>
    <mergeCell ref="AC32:AE32"/>
    <mergeCell ref="AF32:AH32"/>
    <mergeCell ref="B31:G31"/>
    <mergeCell ref="I31:K31"/>
    <mergeCell ref="L31:N31"/>
    <mergeCell ref="O31:Q31"/>
    <mergeCell ref="S31:X31"/>
    <mergeCell ref="Z31:AB31"/>
    <mergeCell ref="AC33:AE33"/>
    <mergeCell ref="AF33:AH33"/>
    <mergeCell ref="B34:G34"/>
    <mergeCell ref="I34:K34"/>
    <mergeCell ref="L34:N34"/>
    <mergeCell ref="O34:Q34"/>
    <mergeCell ref="T34:X34"/>
    <mergeCell ref="Z34:AB34"/>
    <mergeCell ref="AC34:AE34"/>
    <mergeCell ref="AF34:AH34"/>
    <mergeCell ref="B33:G33"/>
    <mergeCell ref="I33:K33"/>
    <mergeCell ref="L33:N33"/>
    <mergeCell ref="O33:Q33"/>
    <mergeCell ref="S33:X33"/>
    <mergeCell ref="Z33:AB33"/>
    <mergeCell ref="AC35:AE35"/>
    <mergeCell ref="AF35:AH35"/>
    <mergeCell ref="B36:G36"/>
    <mergeCell ref="I36:K36"/>
    <mergeCell ref="L36:N36"/>
    <mergeCell ref="O36:Q36"/>
    <mergeCell ref="T36:X36"/>
    <mergeCell ref="Z36:AB36"/>
    <mergeCell ref="AC36:AE36"/>
    <mergeCell ref="AF36:AH36"/>
    <mergeCell ref="B35:G35"/>
    <mergeCell ref="I35:K35"/>
    <mergeCell ref="L35:N35"/>
    <mergeCell ref="O35:Q35"/>
    <mergeCell ref="T35:X35"/>
    <mergeCell ref="Z35:AB35"/>
  </mergeCells>
  <phoneticPr fontId="1"/>
  <pageMargins left="0.70866141732283472" right="0.70866141732283472" top="0.74803149606299213" bottom="0.74803149606299213" header="0.31496062992125984" footer="0.31496062992125984"/>
  <pageSetup paperSize="9" scale="96" firstPageNumber="15" orientation="portrait" r:id="rId1"/>
  <headerFooter scaleWithDoc="0">
    <oddFooter>&amp;C- 41 -</oddFooter>
    <firstFooter>&amp;C- 15 -</first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BD95D-837A-4A80-A878-6CC34CE62FE9}">
  <sheetPr>
    <tabColor theme="0"/>
    <pageSetUpPr fitToPage="1"/>
  </sheetPr>
  <dimension ref="A1:AK39"/>
  <sheetViews>
    <sheetView zoomScaleNormal="100" zoomScaleSheetLayoutView="100" workbookViewId="0">
      <selection activeCell="BB5" sqref="BB5"/>
    </sheetView>
  </sheetViews>
  <sheetFormatPr defaultColWidth="2.625" defaultRowHeight="22.5" customHeight="1"/>
  <cols>
    <col min="1" max="16384" width="2.625" style="1"/>
  </cols>
  <sheetData>
    <row r="1" spans="1:36" s="10" customFormat="1" ht="22.5" customHeight="1">
      <c r="A1" s="308" t="s">
        <v>961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</row>
    <row r="2" spans="1:36" s="10" customFormat="1" ht="22.5" customHeight="1">
      <c r="A2" s="308" t="s">
        <v>962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</row>
    <row r="3" spans="1:36" ht="13.5">
      <c r="AH3" s="28" t="s">
        <v>963</v>
      </c>
    </row>
    <row r="4" spans="1:36" ht="22.5" customHeight="1">
      <c r="A4" s="668" t="s">
        <v>894</v>
      </c>
      <c r="B4" s="668"/>
      <c r="C4" s="668"/>
      <c r="D4" s="668"/>
      <c r="E4" s="668"/>
      <c r="F4" s="668"/>
      <c r="G4" s="668"/>
      <c r="H4" s="658"/>
      <c r="I4" s="660" t="s">
        <v>895</v>
      </c>
      <c r="J4" s="661"/>
      <c r="K4" s="662"/>
      <c r="L4" s="660" t="s">
        <v>896</v>
      </c>
      <c r="M4" s="661"/>
      <c r="N4" s="662"/>
      <c r="O4" s="660" t="s">
        <v>897</v>
      </c>
      <c r="P4" s="661"/>
      <c r="Q4" s="662"/>
      <c r="R4" s="659" t="s">
        <v>894</v>
      </c>
      <c r="S4" s="659"/>
      <c r="T4" s="659"/>
      <c r="U4" s="659"/>
      <c r="V4" s="659"/>
      <c r="W4" s="659"/>
      <c r="X4" s="659"/>
      <c r="Y4" s="659"/>
      <c r="Z4" s="669" t="s">
        <v>895</v>
      </c>
      <c r="AA4" s="669"/>
      <c r="AB4" s="669"/>
      <c r="AC4" s="669" t="s">
        <v>896</v>
      </c>
      <c r="AD4" s="669"/>
      <c r="AE4" s="669"/>
      <c r="AF4" s="669" t="s">
        <v>897</v>
      </c>
      <c r="AG4" s="669"/>
      <c r="AH4" s="660"/>
    </row>
    <row r="5" spans="1:36" ht="22.5" customHeight="1">
      <c r="A5" s="188"/>
      <c r="B5" s="188"/>
      <c r="C5" s="188"/>
      <c r="D5" s="194"/>
      <c r="E5" s="194"/>
      <c r="F5" s="194"/>
      <c r="G5" s="194"/>
      <c r="H5" s="197"/>
      <c r="I5" s="190"/>
      <c r="J5" s="191"/>
      <c r="K5" s="191"/>
      <c r="L5" s="191"/>
      <c r="M5" s="191"/>
      <c r="N5" s="191"/>
      <c r="O5" s="191"/>
      <c r="P5" s="192"/>
      <c r="Q5" s="193"/>
      <c r="R5" s="194"/>
      <c r="S5" s="194"/>
      <c r="T5" s="194"/>
      <c r="U5" s="194"/>
      <c r="V5" s="194"/>
      <c r="W5" s="194"/>
      <c r="X5" s="194"/>
      <c r="Y5" s="197"/>
      <c r="Z5" s="191"/>
      <c r="AA5" s="191"/>
      <c r="AB5" s="191"/>
      <c r="AC5" s="191"/>
      <c r="AD5" s="191"/>
      <c r="AE5" s="191"/>
      <c r="AF5" s="191"/>
    </row>
    <row r="6" spans="1:36" ht="22.5" customHeight="1">
      <c r="C6" s="638" t="s">
        <v>964</v>
      </c>
      <c r="D6" s="638"/>
      <c r="E6" s="638"/>
      <c r="F6" s="638"/>
      <c r="G6" s="638"/>
      <c r="H6" s="195"/>
      <c r="I6" s="639">
        <v>421</v>
      </c>
      <c r="J6" s="633"/>
      <c r="K6" s="633"/>
      <c r="L6" s="633">
        <v>407</v>
      </c>
      <c r="M6" s="633"/>
      <c r="N6" s="633"/>
      <c r="O6" s="633">
        <v>14</v>
      </c>
      <c r="P6" s="633"/>
      <c r="Q6" s="642"/>
      <c r="R6" s="194"/>
      <c r="S6" s="194"/>
      <c r="T6" s="638" t="s">
        <v>965</v>
      </c>
      <c r="U6" s="638"/>
      <c r="V6" s="638"/>
      <c r="W6" s="638"/>
      <c r="X6" s="638"/>
      <c r="Y6" s="194"/>
      <c r="Z6" s="639">
        <v>190</v>
      </c>
      <c r="AA6" s="633"/>
      <c r="AB6" s="633"/>
      <c r="AC6" s="633">
        <v>147</v>
      </c>
      <c r="AD6" s="633"/>
      <c r="AE6" s="633"/>
      <c r="AF6" s="633">
        <v>43</v>
      </c>
      <c r="AG6" s="633"/>
      <c r="AH6" s="633"/>
    </row>
    <row r="7" spans="1:36" ht="22.5" customHeight="1">
      <c r="C7" s="638" t="s">
        <v>966</v>
      </c>
      <c r="D7" s="638"/>
      <c r="E7" s="638"/>
      <c r="F7" s="638"/>
      <c r="G7" s="638"/>
      <c r="H7" s="195"/>
      <c r="I7" s="639">
        <v>673</v>
      </c>
      <c r="J7" s="633"/>
      <c r="K7" s="633"/>
      <c r="L7" s="633">
        <v>546</v>
      </c>
      <c r="M7" s="633"/>
      <c r="N7" s="633"/>
      <c r="O7" s="633">
        <v>127</v>
      </c>
      <c r="P7" s="633"/>
      <c r="Q7" s="642"/>
      <c r="R7" s="194"/>
      <c r="S7" s="194"/>
      <c r="T7" s="638" t="s">
        <v>967</v>
      </c>
      <c r="U7" s="638"/>
      <c r="V7" s="638"/>
      <c r="W7" s="638"/>
      <c r="X7" s="638"/>
      <c r="Y7" s="194"/>
      <c r="Z7" s="639">
        <v>85</v>
      </c>
      <c r="AA7" s="633"/>
      <c r="AB7" s="633"/>
      <c r="AC7" s="633">
        <v>62</v>
      </c>
      <c r="AD7" s="633"/>
      <c r="AE7" s="633"/>
      <c r="AF7" s="633">
        <v>23</v>
      </c>
      <c r="AG7" s="633"/>
      <c r="AH7" s="633"/>
    </row>
    <row r="8" spans="1:36" ht="22.5" customHeight="1">
      <c r="C8" s="638" t="s">
        <v>968</v>
      </c>
      <c r="D8" s="638"/>
      <c r="E8" s="638"/>
      <c r="F8" s="638"/>
      <c r="G8" s="638"/>
      <c r="H8" s="20"/>
      <c r="I8" s="639">
        <v>275</v>
      </c>
      <c r="J8" s="633"/>
      <c r="K8" s="633"/>
      <c r="L8" s="633">
        <v>198</v>
      </c>
      <c r="M8" s="633"/>
      <c r="N8" s="633"/>
      <c r="O8" s="633">
        <v>77</v>
      </c>
      <c r="P8" s="633"/>
      <c r="Q8" s="642"/>
      <c r="R8" s="194"/>
      <c r="S8" s="194"/>
      <c r="T8" s="638" t="s">
        <v>969</v>
      </c>
      <c r="U8" s="638"/>
      <c r="V8" s="638"/>
      <c r="W8" s="638"/>
      <c r="X8" s="638"/>
      <c r="Y8" s="194"/>
      <c r="Z8" s="639">
        <v>153</v>
      </c>
      <c r="AA8" s="633"/>
      <c r="AB8" s="633"/>
      <c r="AC8" s="633">
        <v>143</v>
      </c>
      <c r="AD8" s="633"/>
      <c r="AE8" s="633"/>
      <c r="AF8" s="633">
        <v>10</v>
      </c>
      <c r="AG8" s="633"/>
      <c r="AH8" s="633"/>
    </row>
    <row r="9" spans="1:36" ht="22.5" customHeight="1">
      <c r="C9" s="638" t="s">
        <v>970</v>
      </c>
      <c r="D9" s="638"/>
      <c r="E9" s="638"/>
      <c r="F9" s="638"/>
      <c r="G9" s="638"/>
      <c r="H9" s="20"/>
      <c r="I9" s="639">
        <v>115</v>
      </c>
      <c r="J9" s="633"/>
      <c r="K9" s="633"/>
      <c r="L9" s="633">
        <v>108</v>
      </c>
      <c r="M9" s="633"/>
      <c r="N9" s="633"/>
      <c r="O9" s="633">
        <v>7</v>
      </c>
      <c r="P9" s="633"/>
      <c r="Q9" s="642"/>
      <c r="R9" s="194"/>
      <c r="S9" s="194"/>
      <c r="T9" s="638" t="s">
        <v>971</v>
      </c>
      <c r="U9" s="638"/>
      <c r="V9" s="638"/>
      <c r="W9" s="638"/>
      <c r="X9" s="638"/>
      <c r="Y9" s="195"/>
      <c r="Z9" s="639">
        <v>84</v>
      </c>
      <c r="AA9" s="633"/>
      <c r="AB9" s="633"/>
      <c r="AC9" s="633">
        <v>61</v>
      </c>
      <c r="AD9" s="633"/>
      <c r="AE9" s="633"/>
      <c r="AF9" s="633">
        <v>23</v>
      </c>
      <c r="AG9" s="633"/>
      <c r="AH9" s="633"/>
    </row>
    <row r="10" spans="1:36" ht="22.5" customHeight="1">
      <c r="C10" s="638" t="s">
        <v>972</v>
      </c>
      <c r="D10" s="638"/>
      <c r="E10" s="638"/>
      <c r="F10" s="638"/>
      <c r="G10" s="638"/>
      <c r="H10" s="20"/>
      <c r="I10" s="639">
        <v>31</v>
      </c>
      <c r="J10" s="633"/>
      <c r="K10" s="633"/>
      <c r="L10" s="633">
        <v>31</v>
      </c>
      <c r="M10" s="633"/>
      <c r="N10" s="633"/>
      <c r="O10" s="640" t="s">
        <v>225</v>
      </c>
      <c r="P10" s="640"/>
      <c r="Q10" s="641"/>
      <c r="R10" s="194"/>
      <c r="S10" s="194"/>
      <c r="T10" s="638" t="s">
        <v>973</v>
      </c>
      <c r="U10" s="638"/>
      <c r="V10" s="638"/>
      <c r="W10" s="638"/>
      <c r="X10" s="638"/>
      <c r="Y10" s="195"/>
      <c r="Z10" s="639">
        <v>31</v>
      </c>
      <c r="AA10" s="633"/>
      <c r="AB10" s="633"/>
      <c r="AC10" s="633">
        <v>20</v>
      </c>
      <c r="AD10" s="633"/>
      <c r="AE10" s="633"/>
      <c r="AF10" s="633">
        <v>11</v>
      </c>
      <c r="AG10" s="633"/>
      <c r="AH10" s="633"/>
    </row>
    <row r="11" spans="1:36" ht="22.5" customHeight="1">
      <c r="C11" s="638" t="s">
        <v>974</v>
      </c>
      <c r="D11" s="638"/>
      <c r="E11" s="638"/>
      <c r="F11" s="638"/>
      <c r="G11" s="638"/>
      <c r="H11" s="20"/>
      <c r="I11" s="248">
        <v>119</v>
      </c>
      <c r="J11" s="237"/>
      <c r="K11" s="237"/>
      <c r="L11" s="237">
        <v>112</v>
      </c>
      <c r="M11" s="237"/>
      <c r="N11" s="237"/>
      <c r="O11" s="237">
        <v>7</v>
      </c>
      <c r="P11" s="237"/>
      <c r="Q11" s="384"/>
      <c r="R11" s="194"/>
      <c r="S11" s="194"/>
      <c r="T11" s="638" t="s">
        <v>975</v>
      </c>
      <c r="U11" s="638"/>
      <c r="V11" s="638"/>
      <c r="W11" s="638"/>
      <c r="X11" s="638"/>
      <c r="Y11" s="195"/>
      <c r="Z11" s="639">
        <v>132</v>
      </c>
      <c r="AA11" s="633"/>
      <c r="AB11" s="633"/>
      <c r="AC11" s="633">
        <v>132</v>
      </c>
      <c r="AD11" s="633"/>
      <c r="AE11" s="633"/>
      <c r="AF11" s="640" t="s">
        <v>225</v>
      </c>
      <c r="AG11" s="640"/>
      <c r="AH11" s="640"/>
    </row>
    <row r="12" spans="1:36" ht="22.5" customHeight="1">
      <c r="C12" s="638" t="s">
        <v>976</v>
      </c>
      <c r="D12" s="638"/>
      <c r="E12" s="638"/>
      <c r="F12" s="638"/>
      <c r="G12" s="638"/>
      <c r="H12" s="20"/>
      <c r="I12" s="663">
        <v>176</v>
      </c>
      <c r="J12" s="640"/>
      <c r="K12" s="640"/>
      <c r="L12" s="640">
        <v>169</v>
      </c>
      <c r="M12" s="640"/>
      <c r="N12" s="640"/>
      <c r="O12" s="640">
        <v>7</v>
      </c>
      <c r="P12" s="640"/>
      <c r="Q12" s="641"/>
      <c r="R12" s="194"/>
      <c r="S12" s="194"/>
      <c r="T12" s="638" t="s">
        <v>977</v>
      </c>
      <c r="U12" s="638"/>
      <c r="V12" s="638"/>
      <c r="W12" s="638"/>
      <c r="X12" s="638"/>
      <c r="Y12" s="195"/>
      <c r="Z12" s="639">
        <v>59</v>
      </c>
      <c r="AA12" s="633"/>
      <c r="AB12" s="633"/>
      <c r="AC12" s="633">
        <v>55</v>
      </c>
      <c r="AD12" s="633"/>
      <c r="AE12" s="633"/>
      <c r="AF12" s="640">
        <v>4</v>
      </c>
      <c r="AG12" s="640"/>
      <c r="AH12" s="640"/>
      <c r="AI12" s="205"/>
      <c r="AJ12" s="205"/>
    </row>
    <row r="13" spans="1:36" ht="22.5" customHeight="1">
      <c r="C13" s="638" t="s">
        <v>978</v>
      </c>
      <c r="D13" s="638"/>
      <c r="E13" s="638"/>
      <c r="F13" s="638"/>
      <c r="G13" s="638"/>
      <c r="H13" s="20"/>
      <c r="I13" s="663">
        <v>42</v>
      </c>
      <c r="J13" s="640"/>
      <c r="K13" s="640"/>
      <c r="L13" s="640">
        <v>32</v>
      </c>
      <c r="M13" s="640"/>
      <c r="N13" s="640"/>
      <c r="O13" s="640">
        <v>10</v>
      </c>
      <c r="P13" s="640"/>
      <c r="Q13" s="641"/>
      <c r="R13" s="194"/>
      <c r="S13" s="194"/>
      <c r="T13" s="638" t="s">
        <v>979</v>
      </c>
      <c r="U13" s="638"/>
      <c r="V13" s="638"/>
      <c r="W13" s="638"/>
      <c r="X13" s="638"/>
      <c r="Y13" s="195"/>
      <c r="Z13" s="639">
        <v>96</v>
      </c>
      <c r="AA13" s="633"/>
      <c r="AB13" s="633"/>
      <c r="AC13" s="633">
        <v>87</v>
      </c>
      <c r="AD13" s="633"/>
      <c r="AE13" s="633"/>
      <c r="AF13" s="640">
        <v>9</v>
      </c>
      <c r="AG13" s="640"/>
      <c r="AH13" s="640"/>
    </row>
    <row r="14" spans="1:36" ht="22.5" customHeight="1">
      <c r="C14" s="638" t="s">
        <v>980</v>
      </c>
      <c r="D14" s="638"/>
      <c r="E14" s="638"/>
      <c r="F14" s="638"/>
      <c r="G14" s="638"/>
      <c r="H14" s="20"/>
      <c r="I14" s="663">
        <v>46</v>
      </c>
      <c r="J14" s="640"/>
      <c r="K14" s="640"/>
      <c r="L14" s="640">
        <v>40</v>
      </c>
      <c r="M14" s="640"/>
      <c r="N14" s="640"/>
      <c r="O14" s="640">
        <v>6</v>
      </c>
      <c r="P14" s="640"/>
      <c r="Q14" s="641"/>
      <c r="R14" s="3"/>
      <c r="S14" s="3"/>
      <c r="T14" s="638" t="s">
        <v>981</v>
      </c>
      <c r="U14" s="638"/>
      <c r="V14" s="638"/>
      <c r="W14" s="638"/>
      <c r="X14" s="638"/>
      <c r="Y14" s="195"/>
      <c r="Z14" s="639">
        <v>91</v>
      </c>
      <c r="AA14" s="633"/>
      <c r="AB14" s="633"/>
      <c r="AC14" s="633">
        <v>91</v>
      </c>
      <c r="AD14" s="633"/>
      <c r="AE14" s="633"/>
      <c r="AF14" s="640" t="s">
        <v>225</v>
      </c>
      <c r="AG14" s="640"/>
      <c r="AH14" s="640"/>
    </row>
    <row r="15" spans="1:36" ht="22.5" customHeight="1">
      <c r="C15" s="638" t="s">
        <v>982</v>
      </c>
      <c r="D15" s="638"/>
      <c r="E15" s="638"/>
      <c r="F15" s="638"/>
      <c r="G15" s="638"/>
      <c r="H15" s="20"/>
      <c r="I15" s="663">
        <v>129</v>
      </c>
      <c r="J15" s="640"/>
      <c r="K15" s="640"/>
      <c r="L15" s="640">
        <v>70</v>
      </c>
      <c r="M15" s="640"/>
      <c r="N15" s="640"/>
      <c r="O15" s="640">
        <v>59</v>
      </c>
      <c r="P15" s="640"/>
      <c r="Q15" s="641"/>
      <c r="R15" s="194"/>
      <c r="S15" s="194"/>
      <c r="T15" s="638" t="s">
        <v>983</v>
      </c>
      <c r="U15" s="638"/>
      <c r="V15" s="638"/>
      <c r="W15" s="638"/>
      <c r="X15" s="638"/>
      <c r="Y15" s="195"/>
      <c r="Z15" s="639">
        <v>85</v>
      </c>
      <c r="AA15" s="633"/>
      <c r="AB15" s="633"/>
      <c r="AC15" s="633">
        <v>81</v>
      </c>
      <c r="AD15" s="633"/>
      <c r="AE15" s="633"/>
      <c r="AF15" s="633">
        <v>4</v>
      </c>
      <c r="AG15" s="633"/>
      <c r="AH15" s="633"/>
    </row>
    <row r="16" spans="1:36" ht="22.5" customHeight="1">
      <c r="C16" s="638" t="s">
        <v>984</v>
      </c>
      <c r="D16" s="638"/>
      <c r="E16" s="638"/>
      <c r="F16" s="638"/>
      <c r="G16" s="638"/>
      <c r="H16" s="20"/>
      <c r="I16" s="663">
        <v>402</v>
      </c>
      <c r="J16" s="640"/>
      <c r="K16" s="640"/>
      <c r="L16" s="640">
        <v>346</v>
      </c>
      <c r="M16" s="640"/>
      <c r="N16" s="640"/>
      <c r="O16" s="640">
        <v>56</v>
      </c>
      <c r="P16" s="640"/>
      <c r="Q16" s="641"/>
      <c r="R16" s="194"/>
      <c r="S16" s="194"/>
      <c r="T16" s="638" t="s">
        <v>985</v>
      </c>
      <c r="U16" s="638"/>
      <c r="V16" s="638"/>
      <c r="W16" s="638"/>
      <c r="X16" s="638"/>
      <c r="Y16" s="195"/>
      <c r="Z16" s="639">
        <v>33</v>
      </c>
      <c r="AA16" s="633"/>
      <c r="AB16" s="633"/>
      <c r="AC16" s="633">
        <v>26</v>
      </c>
      <c r="AD16" s="633"/>
      <c r="AE16" s="633"/>
      <c r="AF16" s="633">
        <v>7</v>
      </c>
      <c r="AG16" s="633"/>
      <c r="AH16" s="633"/>
    </row>
    <row r="17" spans="1:37" ht="22.5" customHeight="1">
      <c r="C17" s="638" t="s">
        <v>986</v>
      </c>
      <c r="D17" s="638"/>
      <c r="E17" s="638"/>
      <c r="F17" s="638"/>
      <c r="G17" s="638"/>
      <c r="H17" s="20"/>
      <c r="I17" s="663">
        <v>118</v>
      </c>
      <c r="J17" s="640"/>
      <c r="K17" s="640"/>
      <c r="L17" s="640">
        <v>103</v>
      </c>
      <c r="M17" s="640"/>
      <c r="N17" s="640"/>
      <c r="O17" s="640">
        <v>15</v>
      </c>
      <c r="P17" s="640"/>
      <c r="Q17" s="641"/>
      <c r="R17" s="194"/>
      <c r="S17" s="194"/>
      <c r="T17" s="638" t="s">
        <v>987</v>
      </c>
      <c r="U17" s="638"/>
      <c r="V17" s="638"/>
      <c r="W17" s="638"/>
      <c r="X17" s="638"/>
      <c r="Y17" s="195"/>
      <c r="Z17" s="639">
        <v>9</v>
      </c>
      <c r="AA17" s="633"/>
      <c r="AB17" s="633"/>
      <c r="AC17" s="633">
        <v>7</v>
      </c>
      <c r="AD17" s="633"/>
      <c r="AE17" s="633"/>
      <c r="AF17" s="640">
        <v>2</v>
      </c>
      <c r="AG17" s="640"/>
      <c r="AH17" s="640"/>
    </row>
    <row r="18" spans="1:37" ht="22.5" customHeight="1">
      <c r="C18" s="638" t="s">
        <v>988</v>
      </c>
      <c r="D18" s="638"/>
      <c r="E18" s="638"/>
      <c r="F18" s="638"/>
      <c r="G18" s="638"/>
      <c r="H18" s="20"/>
      <c r="I18" s="663">
        <v>88</v>
      </c>
      <c r="J18" s="640"/>
      <c r="K18" s="640"/>
      <c r="L18" s="640">
        <v>65</v>
      </c>
      <c r="M18" s="640"/>
      <c r="N18" s="640"/>
      <c r="O18" s="640">
        <v>23</v>
      </c>
      <c r="P18" s="640"/>
      <c r="Q18" s="641"/>
      <c r="R18" s="194"/>
      <c r="S18" s="194"/>
      <c r="T18" s="638" t="s">
        <v>989</v>
      </c>
      <c r="U18" s="638"/>
      <c r="V18" s="638"/>
      <c r="W18" s="638"/>
      <c r="X18" s="638"/>
      <c r="Y18" s="195"/>
      <c r="Z18" s="639">
        <v>213</v>
      </c>
      <c r="AA18" s="633"/>
      <c r="AB18" s="633"/>
      <c r="AC18" s="633">
        <v>213</v>
      </c>
      <c r="AD18" s="633"/>
      <c r="AE18" s="633"/>
      <c r="AF18" s="640" t="s">
        <v>778</v>
      </c>
      <c r="AG18" s="640"/>
      <c r="AH18" s="640"/>
    </row>
    <row r="19" spans="1:37" ht="22.5" customHeight="1">
      <c r="C19" s="638" t="s">
        <v>990</v>
      </c>
      <c r="D19" s="638"/>
      <c r="E19" s="638"/>
      <c r="F19" s="638"/>
      <c r="G19" s="638"/>
      <c r="H19" s="20"/>
      <c r="I19" s="663">
        <v>752</v>
      </c>
      <c r="J19" s="640"/>
      <c r="K19" s="640"/>
      <c r="L19" s="640">
        <v>595</v>
      </c>
      <c r="M19" s="640"/>
      <c r="N19" s="640"/>
      <c r="O19" s="640">
        <v>157</v>
      </c>
      <c r="P19" s="640"/>
      <c r="Q19" s="641"/>
      <c r="R19" s="203"/>
      <c r="S19" s="203"/>
      <c r="T19" s="638" t="s">
        <v>991</v>
      </c>
      <c r="U19" s="638"/>
      <c r="V19" s="638"/>
      <c r="W19" s="638"/>
      <c r="X19" s="638"/>
      <c r="Y19" s="195"/>
      <c r="Z19" s="639">
        <v>61</v>
      </c>
      <c r="AA19" s="633"/>
      <c r="AB19" s="633"/>
      <c r="AC19" s="633">
        <v>54</v>
      </c>
      <c r="AD19" s="633"/>
      <c r="AE19" s="633"/>
      <c r="AF19" s="633">
        <v>7</v>
      </c>
      <c r="AG19" s="633"/>
      <c r="AH19" s="633"/>
      <c r="AI19" s="203"/>
      <c r="AJ19" s="203"/>
      <c r="AK19" s="203"/>
    </row>
    <row r="20" spans="1:37" ht="22.5" customHeight="1">
      <c r="C20" s="638" t="s">
        <v>992</v>
      </c>
      <c r="D20" s="638"/>
      <c r="E20" s="638"/>
      <c r="F20" s="638"/>
      <c r="G20" s="638"/>
      <c r="H20" s="20"/>
      <c r="I20" s="663">
        <v>85</v>
      </c>
      <c r="J20" s="640"/>
      <c r="K20" s="640"/>
      <c r="L20" s="640">
        <v>77</v>
      </c>
      <c r="M20" s="640"/>
      <c r="N20" s="640"/>
      <c r="O20" s="640">
        <v>8</v>
      </c>
      <c r="P20" s="640"/>
      <c r="Q20" s="641"/>
      <c r="R20" s="209"/>
      <c r="S20" s="203"/>
      <c r="T20" s="638" t="s">
        <v>993</v>
      </c>
      <c r="U20" s="638"/>
      <c r="V20" s="638"/>
      <c r="W20" s="638"/>
      <c r="X20" s="638"/>
      <c r="Y20" s="195"/>
      <c r="Z20" s="639">
        <v>185</v>
      </c>
      <c r="AA20" s="633"/>
      <c r="AB20" s="633"/>
      <c r="AC20" s="633">
        <v>172</v>
      </c>
      <c r="AD20" s="633"/>
      <c r="AE20" s="633"/>
      <c r="AF20" s="633">
        <v>13</v>
      </c>
      <c r="AG20" s="633"/>
      <c r="AH20" s="633"/>
      <c r="AI20" s="209"/>
      <c r="AJ20" s="203"/>
      <c r="AK20" s="203"/>
    </row>
    <row r="21" spans="1:37" ht="22.5" customHeight="1">
      <c r="C21" s="638" t="s">
        <v>994</v>
      </c>
      <c r="D21" s="638"/>
      <c r="E21" s="638"/>
      <c r="F21" s="638"/>
      <c r="G21" s="638"/>
      <c r="H21" s="20"/>
      <c r="I21" s="663">
        <v>23</v>
      </c>
      <c r="J21" s="640"/>
      <c r="K21" s="640"/>
      <c r="L21" s="640">
        <v>20</v>
      </c>
      <c r="M21" s="640"/>
      <c r="N21" s="640"/>
      <c r="O21" s="640">
        <v>3</v>
      </c>
      <c r="P21" s="640"/>
      <c r="Q21" s="641"/>
      <c r="R21" s="209"/>
      <c r="S21" s="203"/>
      <c r="T21" s="638" t="s">
        <v>995</v>
      </c>
      <c r="U21" s="638"/>
      <c r="V21" s="638"/>
      <c r="W21" s="638"/>
      <c r="X21" s="638"/>
      <c r="Y21" s="195"/>
      <c r="Z21" s="639">
        <v>403</v>
      </c>
      <c r="AA21" s="633"/>
      <c r="AB21" s="633"/>
      <c r="AC21" s="633">
        <v>403</v>
      </c>
      <c r="AD21" s="633"/>
      <c r="AE21" s="633"/>
      <c r="AF21" s="640" t="s">
        <v>778</v>
      </c>
      <c r="AG21" s="640"/>
      <c r="AH21" s="640"/>
      <c r="AI21" s="209"/>
      <c r="AJ21" s="203"/>
      <c r="AK21" s="203"/>
    </row>
    <row r="22" spans="1:37" ht="22.5" customHeight="1">
      <c r="C22" s="638" t="s">
        <v>996</v>
      </c>
      <c r="D22" s="638"/>
      <c r="E22" s="638"/>
      <c r="F22" s="638"/>
      <c r="G22" s="638"/>
      <c r="H22" s="20"/>
      <c r="I22" s="663">
        <v>153</v>
      </c>
      <c r="J22" s="640"/>
      <c r="K22" s="640"/>
      <c r="L22" s="640">
        <v>122</v>
      </c>
      <c r="M22" s="640"/>
      <c r="N22" s="640"/>
      <c r="O22" s="640">
        <v>31</v>
      </c>
      <c r="P22" s="640"/>
      <c r="Q22" s="641"/>
      <c r="R22" s="209"/>
      <c r="S22" s="209"/>
      <c r="T22" s="638" t="s">
        <v>997</v>
      </c>
      <c r="U22" s="638"/>
      <c r="V22" s="638"/>
      <c r="W22" s="638"/>
      <c r="X22" s="638"/>
      <c r="Y22" s="195"/>
      <c r="Z22" s="639">
        <v>29</v>
      </c>
      <c r="AA22" s="633"/>
      <c r="AB22" s="633"/>
      <c r="AC22" s="633">
        <v>29</v>
      </c>
      <c r="AD22" s="633"/>
      <c r="AE22" s="633"/>
      <c r="AF22" s="640" t="s">
        <v>778</v>
      </c>
      <c r="AG22" s="640"/>
      <c r="AH22" s="640"/>
      <c r="AI22" s="209"/>
      <c r="AJ22" s="203"/>
      <c r="AK22" s="203"/>
    </row>
    <row r="23" spans="1:37" ht="22.5" customHeight="1">
      <c r="C23" s="638" t="s">
        <v>998</v>
      </c>
      <c r="D23" s="638"/>
      <c r="E23" s="638"/>
      <c r="F23" s="638"/>
      <c r="G23" s="638"/>
      <c r="H23" s="20"/>
      <c r="I23" s="663">
        <v>482</v>
      </c>
      <c r="J23" s="640"/>
      <c r="K23" s="640"/>
      <c r="L23" s="640">
        <v>453</v>
      </c>
      <c r="M23" s="640"/>
      <c r="N23" s="640"/>
      <c r="O23" s="640">
        <v>29</v>
      </c>
      <c r="P23" s="640"/>
      <c r="Q23" s="641"/>
      <c r="R23" s="209"/>
      <c r="S23" s="209"/>
      <c r="T23" s="638" t="s">
        <v>999</v>
      </c>
      <c r="U23" s="638"/>
      <c r="V23" s="638"/>
      <c r="W23" s="638"/>
      <c r="X23" s="638"/>
      <c r="Y23" s="197"/>
      <c r="Z23" s="639">
        <v>20</v>
      </c>
      <c r="AA23" s="633"/>
      <c r="AB23" s="633"/>
      <c r="AC23" s="633">
        <v>20</v>
      </c>
      <c r="AD23" s="633"/>
      <c r="AE23" s="633"/>
      <c r="AF23" s="640" t="s">
        <v>778</v>
      </c>
      <c r="AG23" s="640"/>
      <c r="AH23" s="640"/>
      <c r="AI23" s="209"/>
      <c r="AJ23" s="203"/>
      <c r="AK23" s="203"/>
    </row>
    <row r="24" spans="1:37" ht="22.5" customHeight="1">
      <c r="C24" s="638" t="s">
        <v>1000</v>
      </c>
      <c r="D24" s="638"/>
      <c r="E24" s="638"/>
      <c r="F24" s="638"/>
      <c r="G24" s="638"/>
      <c r="H24" s="20"/>
      <c r="I24" s="663">
        <v>36</v>
      </c>
      <c r="J24" s="640"/>
      <c r="K24" s="640"/>
      <c r="L24" s="640">
        <v>26</v>
      </c>
      <c r="M24" s="640"/>
      <c r="N24" s="640"/>
      <c r="O24" s="640">
        <v>10</v>
      </c>
      <c r="P24" s="640"/>
      <c r="Q24" s="641"/>
      <c r="R24" s="209"/>
      <c r="S24" s="209"/>
      <c r="T24" s="667" t="s">
        <v>938</v>
      </c>
      <c r="U24" s="667"/>
      <c r="V24" s="667"/>
      <c r="W24" s="667"/>
      <c r="X24" s="667"/>
      <c r="Y24" s="195"/>
      <c r="Z24" s="639">
        <v>10</v>
      </c>
      <c r="AA24" s="633"/>
      <c r="AB24" s="633"/>
      <c r="AC24" s="633">
        <v>9</v>
      </c>
      <c r="AD24" s="633"/>
      <c r="AE24" s="633"/>
      <c r="AF24" s="640">
        <v>1</v>
      </c>
      <c r="AG24" s="640"/>
      <c r="AH24" s="640"/>
      <c r="AI24" s="209"/>
      <c r="AJ24" s="209"/>
      <c r="AK24" s="209"/>
    </row>
    <row r="25" spans="1:37" ht="22.5" customHeight="1">
      <c r="C25" s="638" t="s">
        <v>1001</v>
      </c>
      <c r="D25" s="638"/>
      <c r="E25" s="638"/>
      <c r="F25" s="638"/>
      <c r="G25" s="638"/>
      <c r="H25" s="20"/>
      <c r="I25" s="663">
        <v>10</v>
      </c>
      <c r="J25" s="640"/>
      <c r="K25" s="640"/>
      <c r="L25" s="640">
        <v>8</v>
      </c>
      <c r="M25" s="640"/>
      <c r="N25" s="640"/>
      <c r="O25" s="640">
        <v>2</v>
      </c>
      <c r="P25" s="640"/>
      <c r="Q25" s="641"/>
      <c r="R25" s="203"/>
      <c r="S25" s="638" t="s">
        <v>1002</v>
      </c>
      <c r="T25" s="638"/>
      <c r="U25" s="638"/>
      <c r="V25" s="638"/>
      <c r="W25" s="638"/>
      <c r="X25" s="638"/>
      <c r="Y25" s="195"/>
      <c r="Z25" s="639">
        <v>246</v>
      </c>
      <c r="AA25" s="633"/>
      <c r="AB25" s="633"/>
      <c r="AC25" s="633">
        <v>208</v>
      </c>
      <c r="AD25" s="633"/>
      <c r="AE25" s="633"/>
      <c r="AF25" s="633">
        <v>38</v>
      </c>
      <c r="AG25" s="633"/>
      <c r="AH25" s="633"/>
      <c r="AI25" s="203"/>
      <c r="AJ25" s="203"/>
      <c r="AK25" s="203"/>
    </row>
    <row r="26" spans="1:37" ht="22.5" customHeight="1">
      <c r="C26" s="638" t="s">
        <v>1003</v>
      </c>
      <c r="D26" s="638"/>
      <c r="E26" s="638"/>
      <c r="F26" s="638"/>
      <c r="G26" s="638"/>
      <c r="H26" s="20"/>
      <c r="I26" s="663">
        <v>15</v>
      </c>
      <c r="J26" s="640"/>
      <c r="K26" s="640"/>
      <c r="L26" s="640">
        <v>11</v>
      </c>
      <c r="M26" s="640"/>
      <c r="N26" s="640"/>
      <c r="O26" s="640">
        <v>4</v>
      </c>
      <c r="P26" s="640"/>
      <c r="Q26" s="641"/>
      <c r="R26" s="209"/>
      <c r="S26" s="203"/>
      <c r="T26" s="638" t="s">
        <v>1004</v>
      </c>
      <c r="U26" s="638"/>
      <c r="V26" s="638"/>
      <c r="W26" s="638"/>
      <c r="X26" s="638"/>
      <c r="Y26" s="195"/>
      <c r="Z26" s="639">
        <v>86</v>
      </c>
      <c r="AA26" s="633"/>
      <c r="AB26" s="633"/>
      <c r="AC26" s="633">
        <v>77</v>
      </c>
      <c r="AD26" s="633"/>
      <c r="AE26" s="633"/>
      <c r="AF26" s="633">
        <v>9</v>
      </c>
      <c r="AG26" s="633"/>
      <c r="AH26" s="633"/>
    </row>
    <row r="27" spans="1:37" ht="22.5" customHeight="1">
      <c r="C27" s="638" t="s">
        <v>1005</v>
      </c>
      <c r="D27" s="638"/>
      <c r="E27" s="638"/>
      <c r="F27" s="638"/>
      <c r="G27" s="638"/>
      <c r="H27" s="20"/>
      <c r="I27" s="663">
        <v>475</v>
      </c>
      <c r="J27" s="640"/>
      <c r="K27" s="640"/>
      <c r="L27" s="640">
        <v>309</v>
      </c>
      <c r="M27" s="640"/>
      <c r="N27" s="640"/>
      <c r="O27" s="640">
        <v>166</v>
      </c>
      <c r="P27" s="640"/>
      <c r="Q27" s="641"/>
      <c r="R27" s="209"/>
      <c r="S27" s="209"/>
      <c r="T27" s="638" t="s">
        <v>1006</v>
      </c>
      <c r="U27" s="638"/>
      <c r="V27" s="638"/>
      <c r="W27" s="638"/>
      <c r="X27" s="638"/>
      <c r="Y27" s="195"/>
      <c r="Z27" s="639">
        <v>76</v>
      </c>
      <c r="AA27" s="633"/>
      <c r="AB27" s="633"/>
      <c r="AC27" s="633">
        <v>66</v>
      </c>
      <c r="AD27" s="633"/>
      <c r="AE27" s="633"/>
      <c r="AF27" s="633">
        <v>10</v>
      </c>
      <c r="AG27" s="633"/>
      <c r="AH27" s="633"/>
    </row>
    <row r="28" spans="1:37" ht="22.5" customHeight="1">
      <c r="C28" s="638" t="s">
        <v>1007</v>
      </c>
      <c r="D28" s="638"/>
      <c r="E28" s="638"/>
      <c r="F28" s="638"/>
      <c r="G28" s="638"/>
      <c r="H28" s="20"/>
      <c r="I28" s="663">
        <v>234</v>
      </c>
      <c r="J28" s="640"/>
      <c r="K28" s="640"/>
      <c r="L28" s="640">
        <v>224</v>
      </c>
      <c r="M28" s="640"/>
      <c r="N28" s="640"/>
      <c r="O28" s="640">
        <v>10</v>
      </c>
      <c r="P28" s="640"/>
      <c r="Q28" s="641"/>
      <c r="R28" s="209"/>
      <c r="S28" s="209"/>
      <c r="T28" s="638" t="s">
        <v>1008</v>
      </c>
      <c r="U28" s="638"/>
      <c r="V28" s="638"/>
      <c r="W28" s="638"/>
      <c r="X28" s="638"/>
      <c r="Y28" s="210"/>
      <c r="Z28" s="639">
        <v>34</v>
      </c>
      <c r="AA28" s="633"/>
      <c r="AB28" s="633"/>
      <c r="AC28" s="633">
        <v>24</v>
      </c>
      <c r="AD28" s="633"/>
      <c r="AE28" s="633"/>
      <c r="AF28" s="640">
        <v>10</v>
      </c>
      <c r="AG28" s="640"/>
      <c r="AH28" s="640"/>
    </row>
    <row r="29" spans="1:37" ht="22.5" customHeight="1">
      <c r="A29" s="194"/>
      <c r="B29" s="194"/>
      <c r="C29" s="638" t="s">
        <v>1009</v>
      </c>
      <c r="D29" s="638"/>
      <c r="E29" s="638"/>
      <c r="F29" s="638"/>
      <c r="G29" s="638"/>
      <c r="H29" s="20"/>
      <c r="I29" s="663">
        <v>105</v>
      </c>
      <c r="J29" s="640"/>
      <c r="K29" s="640"/>
      <c r="L29" s="640">
        <v>73</v>
      </c>
      <c r="M29" s="640"/>
      <c r="N29" s="640"/>
      <c r="O29" s="640">
        <v>32</v>
      </c>
      <c r="P29" s="640"/>
      <c r="Q29" s="641"/>
      <c r="S29" s="209"/>
      <c r="T29" s="638" t="s">
        <v>1010</v>
      </c>
      <c r="U29" s="638"/>
      <c r="V29" s="638"/>
      <c r="W29" s="638"/>
      <c r="X29" s="638"/>
      <c r="Y29" s="195"/>
      <c r="Z29" s="639">
        <v>17</v>
      </c>
      <c r="AA29" s="633"/>
      <c r="AB29" s="633"/>
      <c r="AC29" s="633">
        <v>15</v>
      </c>
      <c r="AD29" s="633"/>
      <c r="AE29" s="633"/>
      <c r="AF29" s="633">
        <v>2</v>
      </c>
      <c r="AG29" s="633"/>
      <c r="AH29" s="633"/>
    </row>
    <row r="30" spans="1:37" ht="22.5" customHeight="1">
      <c r="A30" s="194"/>
      <c r="B30" s="194"/>
      <c r="C30" s="638" t="s">
        <v>1011</v>
      </c>
      <c r="D30" s="638"/>
      <c r="E30" s="638"/>
      <c r="F30" s="638"/>
      <c r="G30" s="638"/>
      <c r="H30" s="20"/>
      <c r="I30" s="663">
        <v>34</v>
      </c>
      <c r="J30" s="640"/>
      <c r="K30" s="640"/>
      <c r="L30" s="640">
        <v>27</v>
      </c>
      <c r="M30" s="640"/>
      <c r="N30" s="640"/>
      <c r="O30" s="640">
        <v>7</v>
      </c>
      <c r="P30" s="640"/>
      <c r="Q30" s="641"/>
      <c r="S30" s="203"/>
      <c r="T30" s="667" t="s">
        <v>938</v>
      </c>
      <c r="U30" s="667"/>
      <c r="V30" s="667"/>
      <c r="W30" s="667"/>
      <c r="X30" s="667"/>
      <c r="Y30" s="210"/>
      <c r="Z30" s="639">
        <v>33</v>
      </c>
      <c r="AA30" s="633"/>
      <c r="AB30" s="633"/>
      <c r="AC30" s="633">
        <v>26</v>
      </c>
      <c r="AD30" s="633"/>
      <c r="AE30" s="633"/>
      <c r="AF30" s="633">
        <v>7</v>
      </c>
      <c r="AG30" s="633"/>
      <c r="AH30" s="633"/>
    </row>
    <row r="31" spans="1:37" ht="22.5" customHeight="1">
      <c r="A31" s="194"/>
      <c r="B31" s="194"/>
      <c r="C31" s="638" t="s">
        <v>1012</v>
      </c>
      <c r="D31" s="638"/>
      <c r="E31" s="638"/>
      <c r="F31" s="638"/>
      <c r="G31" s="638"/>
      <c r="H31" s="20"/>
      <c r="I31" s="663">
        <v>1199</v>
      </c>
      <c r="J31" s="640"/>
      <c r="K31" s="640"/>
      <c r="L31" s="640">
        <v>1194</v>
      </c>
      <c r="M31" s="640"/>
      <c r="N31" s="640"/>
      <c r="O31" s="640">
        <v>5</v>
      </c>
      <c r="P31" s="640"/>
      <c r="Q31" s="641"/>
      <c r="S31" s="638" t="s">
        <v>1013</v>
      </c>
      <c r="T31" s="638"/>
      <c r="U31" s="638"/>
      <c r="V31" s="638"/>
      <c r="W31" s="638"/>
      <c r="X31" s="638"/>
      <c r="Y31" s="210"/>
      <c r="Z31" s="639">
        <v>28</v>
      </c>
      <c r="AA31" s="633"/>
      <c r="AB31" s="633"/>
      <c r="AC31" s="633">
        <v>22</v>
      </c>
      <c r="AD31" s="633"/>
      <c r="AE31" s="633"/>
      <c r="AF31" s="633">
        <v>6</v>
      </c>
      <c r="AG31" s="633"/>
      <c r="AH31" s="633"/>
    </row>
    <row r="32" spans="1:37" ht="22.5" customHeight="1">
      <c r="A32" s="194"/>
      <c r="B32" s="194"/>
      <c r="C32" s="638" t="s">
        <v>1014</v>
      </c>
      <c r="D32" s="638"/>
      <c r="E32" s="638"/>
      <c r="F32" s="638"/>
      <c r="G32" s="638"/>
      <c r="H32" s="20"/>
      <c r="I32" s="663">
        <v>98</v>
      </c>
      <c r="J32" s="640"/>
      <c r="K32" s="640"/>
      <c r="L32" s="640">
        <v>94</v>
      </c>
      <c r="M32" s="640"/>
      <c r="N32" s="640"/>
      <c r="O32" s="640">
        <v>4</v>
      </c>
      <c r="P32" s="640"/>
      <c r="Q32" s="641"/>
      <c r="Y32" s="210"/>
      <c r="Z32" s="211"/>
      <c r="AA32" s="204"/>
      <c r="AB32" s="204"/>
      <c r="AC32" s="204"/>
      <c r="AD32" s="204"/>
      <c r="AE32" s="204"/>
      <c r="AF32" s="204"/>
      <c r="AG32" s="28"/>
      <c r="AH32" s="28"/>
    </row>
    <row r="33" spans="1:34" ht="22.5" customHeight="1">
      <c r="A33" s="194"/>
      <c r="B33" s="194"/>
      <c r="C33" s="638" t="s">
        <v>1015</v>
      </c>
      <c r="D33" s="638"/>
      <c r="E33" s="638"/>
      <c r="F33" s="638"/>
      <c r="G33" s="638"/>
      <c r="H33" s="20"/>
      <c r="I33" s="663">
        <v>157</v>
      </c>
      <c r="J33" s="640"/>
      <c r="K33" s="640"/>
      <c r="L33" s="640">
        <v>152</v>
      </c>
      <c r="M33" s="640"/>
      <c r="N33" s="640"/>
      <c r="O33" s="640">
        <v>5</v>
      </c>
      <c r="P33" s="640"/>
      <c r="Q33" s="641"/>
      <c r="S33" s="649" t="s">
        <v>1016</v>
      </c>
      <c r="T33" s="649"/>
      <c r="U33" s="649"/>
      <c r="V33" s="649"/>
      <c r="W33" s="649"/>
      <c r="X33" s="649"/>
      <c r="Y33" s="210"/>
      <c r="Z33" s="663">
        <v>102</v>
      </c>
      <c r="AA33" s="640"/>
      <c r="AB33" s="640"/>
      <c r="AC33" s="640">
        <v>87</v>
      </c>
      <c r="AD33" s="640"/>
      <c r="AE33" s="640"/>
      <c r="AF33" s="640">
        <v>15</v>
      </c>
      <c r="AG33" s="640"/>
      <c r="AH33" s="640"/>
    </row>
    <row r="34" spans="1:34" ht="22.5" customHeight="1">
      <c r="C34" s="638" t="s">
        <v>1017</v>
      </c>
      <c r="D34" s="638"/>
      <c r="E34" s="638"/>
      <c r="F34" s="638"/>
      <c r="G34" s="638"/>
      <c r="H34" s="20"/>
      <c r="I34" s="663">
        <v>26</v>
      </c>
      <c r="J34" s="640"/>
      <c r="K34" s="640"/>
      <c r="L34" s="640">
        <v>23</v>
      </c>
      <c r="M34" s="640"/>
      <c r="N34" s="640"/>
      <c r="O34" s="640">
        <v>3</v>
      </c>
      <c r="P34" s="640"/>
      <c r="Q34" s="641"/>
      <c r="Y34" s="203"/>
      <c r="Z34" s="50"/>
    </row>
    <row r="35" spans="1:34" ht="22.5" customHeight="1">
      <c r="C35" s="638" t="s">
        <v>1018</v>
      </c>
      <c r="D35" s="638"/>
      <c r="E35" s="638"/>
      <c r="F35" s="638"/>
      <c r="G35" s="638"/>
      <c r="H35" s="20"/>
      <c r="I35" s="663">
        <v>41</v>
      </c>
      <c r="J35" s="640"/>
      <c r="K35" s="640"/>
      <c r="L35" s="640">
        <v>28</v>
      </c>
      <c r="M35" s="640"/>
      <c r="N35" s="640"/>
      <c r="O35" s="640">
        <v>13</v>
      </c>
      <c r="P35" s="640"/>
      <c r="Q35" s="641"/>
      <c r="Z35" s="50"/>
    </row>
    <row r="36" spans="1:34" ht="22.5" customHeight="1">
      <c r="A36" s="12"/>
      <c r="B36" s="12"/>
      <c r="C36" s="634" t="s">
        <v>1019</v>
      </c>
      <c r="D36" s="634"/>
      <c r="E36" s="634"/>
      <c r="F36" s="634"/>
      <c r="G36" s="634"/>
      <c r="H36" s="13"/>
      <c r="I36" s="664">
        <v>30</v>
      </c>
      <c r="J36" s="665"/>
      <c r="K36" s="665"/>
      <c r="L36" s="665">
        <v>18</v>
      </c>
      <c r="M36" s="665"/>
      <c r="N36" s="665"/>
      <c r="O36" s="665">
        <v>12</v>
      </c>
      <c r="P36" s="665"/>
      <c r="Q36" s="666"/>
      <c r="R36" s="12"/>
      <c r="S36" s="12"/>
      <c r="T36" s="12"/>
      <c r="U36" s="12"/>
      <c r="V36" s="12"/>
      <c r="W36" s="12"/>
      <c r="X36" s="12"/>
      <c r="Y36" s="12"/>
      <c r="Z36" s="46"/>
      <c r="AA36" s="12"/>
      <c r="AB36" s="12"/>
      <c r="AC36" s="12"/>
      <c r="AD36" s="12"/>
      <c r="AE36" s="12"/>
      <c r="AF36" s="12"/>
      <c r="AG36" s="12"/>
      <c r="AH36" s="12"/>
    </row>
    <row r="37" spans="1:34" ht="13.5">
      <c r="A37" s="1" t="s">
        <v>1020</v>
      </c>
      <c r="C37" s="203"/>
      <c r="D37" s="203"/>
      <c r="E37" s="203"/>
      <c r="F37" s="203"/>
      <c r="G37" s="203"/>
      <c r="H37" s="194"/>
      <c r="I37" s="204"/>
      <c r="J37" s="204"/>
      <c r="K37" s="204"/>
      <c r="L37" s="204"/>
      <c r="M37" s="204"/>
      <c r="N37" s="204"/>
      <c r="O37" s="204"/>
      <c r="P37" s="204"/>
      <c r="Q37" s="204"/>
      <c r="AE37" s="3"/>
      <c r="AH37" s="28" t="s">
        <v>856</v>
      </c>
    </row>
    <row r="38" spans="1:34" ht="13.5">
      <c r="C38" s="203"/>
      <c r="D38" s="203"/>
      <c r="E38" s="203"/>
      <c r="F38" s="203"/>
      <c r="G38" s="203"/>
      <c r="H38" s="194"/>
      <c r="I38" s="204"/>
      <c r="J38" s="204"/>
      <c r="K38" s="204"/>
      <c r="L38" s="204"/>
      <c r="M38" s="204"/>
      <c r="N38" s="204"/>
      <c r="O38" s="204"/>
      <c r="P38" s="204"/>
      <c r="Q38" s="204"/>
    </row>
    <row r="39" spans="1:34" ht="13.5">
      <c r="C39" s="203"/>
      <c r="D39" s="203"/>
      <c r="E39" s="203"/>
      <c r="F39" s="203"/>
      <c r="G39" s="203"/>
      <c r="H39" s="194"/>
      <c r="I39" s="204"/>
      <c r="J39" s="204"/>
      <c r="K39" s="204"/>
      <c r="L39" s="204"/>
      <c r="M39" s="204"/>
      <c r="N39" s="204"/>
      <c r="O39" s="204"/>
      <c r="P39" s="204"/>
      <c r="Q39" s="204"/>
    </row>
  </sheetData>
  <mergeCells count="242">
    <mergeCell ref="A1:AH1"/>
    <mergeCell ref="A2:AH2"/>
    <mergeCell ref="A4:H4"/>
    <mergeCell ref="I4:K4"/>
    <mergeCell ref="L4:N4"/>
    <mergeCell ref="O4:Q4"/>
    <mergeCell ref="R4:Y4"/>
    <mergeCell ref="Z4:AB4"/>
    <mergeCell ref="AC4:AE4"/>
    <mergeCell ref="AF4:AH4"/>
    <mergeCell ref="C6:G6"/>
    <mergeCell ref="I6:K6"/>
    <mergeCell ref="L6:N6"/>
    <mergeCell ref="O6:Q6"/>
    <mergeCell ref="T6:X6"/>
    <mergeCell ref="Z6:AB6"/>
    <mergeCell ref="AC6:AE6"/>
    <mergeCell ref="AF6:AH6"/>
    <mergeCell ref="AC7:AE7"/>
    <mergeCell ref="AF7:AH7"/>
    <mergeCell ref="C8:G8"/>
    <mergeCell ref="I8:K8"/>
    <mergeCell ref="L8:N8"/>
    <mergeCell ref="O8:Q8"/>
    <mergeCell ref="T8:X8"/>
    <mergeCell ref="Z8:AB8"/>
    <mergeCell ref="AC8:AE8"/>
    <mergeCell ref="AF8:AH8"/>
    <mergeCell ref="C7:G7"/>
    <mergeCell ref="I7:K7"/>
    <mergeCell ref="L7:N7"/>
    <mergeCell ref="O7:Q7"/>
    <mergeCell ref="T7:X7"/>
    <mergeCell ref="Z7:AB7"/>
    <mergeCell ref="AC9:AE9"/>
    <mergeCell ref="AF9:AH9"/>
    <mergeCell ref="C10:G10"/>
    <mergeCell ref="I10:K10"/>
    <mergeCell ref="L10:N10"/>
    <mergeCell ref="O10:Q10"/>
    <mergeCell ref="T10:X10"/>
    <mergeCell ref="Z10:AB10"/>
    <mergeCell ref="AC10:AE10"/>
    <mergeCell ref="AF10:AH10"/>
    <mergeCell ref="C9:G9"/>
    <mergeCell ref="I9:K9"/>
    <mergeCell ref="L9:N9"/>
    <mergeCell ref="O9:Q9"/>
    <mergeCell ref="T9:X9"/>
    <mergeCell ref="Z9:AB9"/>
    <mergeCell ref="AC11:AE11"/>
    <mergeCell ref="AF11:AH11"/>
    <mergeCell ref="C12:G12"/>
    <mergeCell ref="I12:K12"/>
    <mergeCell ref="L12:N12"/>
    <mergeCell ref="O12:Q12"/>
    <mergeCell ref="T12:X12"/>
    <mergeCell ref="Z12:AB12"/>
    <mergeCell ref="AC12:AE12"/>
    <mergeCell ref="AF12:AH12"/>
    <mergeCell ref="C11:G11"/>
    <mergeCell ref="I11:K11"/>
    <mergeCell ref="L11:N11"/>
    <mergeCell ref="O11:Q11"/>
    <mergeCell ref="T11:X11"/>
    <mergeCell ref="Z11:AB11"/>
    <mergeCell ref="AC13:AE13"/>
    <mergeCell ref="AF13:AH13"/>
    <mergeCell ref="C14:G14"/>
    <mergeCell ref="I14:K14"/>
    <mergeCell ref="L14:N14"/>
    <mergeCell ref="O14:Q14"/>
    <mergeCell ref="T14:X14"/>
    <mergeCell ref="Z14:AB14"/>
    <mergeCell ref="AC14:AE14"/>
    <mergeCell ref="AF14:AH14"/>
    <mergeCell ref="C13:G13"/>
    <mergeCell ref="I13:K13"/>
    <mergeCell ref="L13:N13"/>
    <mergeCell ref="O13:Q13"/>
    <mergeCell ref="T13:X13"/>
    <mergeCell ref="Z13:AB13"/>
    <mergeCell ref="AC15:AE15"/>
    <mergeCell ref="AF15:AH15"/>
    <mergeCell ref="C16:G16"/>
    <mergeCell ref="I16:K16"/>
    <mergeCell ref="L16:N16"/>
    <mergeCell ref="O16:Q16"/>
    <mergeCell ref="T16:X16"/>
    <mergeCell ref="Z16:AB16"/>
    <mergeCell ref="AC16:AE16"/>
    <mergeCell ref="AF16:AH16"/>
    <mergeCell ref="C15:G15"/>
    <mergeCell ref="I15:K15"/>
    <mergeCell ref="L15:N15"/>
    <mergeCell ref="O15:Q15"/>
    <mergeCell ref="T15:X15"/>
    <mergeCell ref="Z15:AB15"/>
    <mergeCell ref="AC17:AE17"/>
    <mergeCell ref="AF17:AH17"/>
    <mergeCell ref="C18:G18"/>
    <mergeCell ref="I18:K18"/>
    <mergeCell ref="L18:N18"/>
    <mergeCell ref="O18:Q18"/>
    <mergeCell ref="T18:X18"/>
    <mergeCell ref="Z18:AB18"/>
    <mergeCell ref="AC18:AE18"/>
    <mergeCell ref="AF18:AH18"/>
    <mergeCell ref="C17:G17"/>
    <mergeCell ref="I17:K17"/>
    <mergeCell ref="L17:N17"/>
    <mergeCell ref="O17:Q17"/>
    <mergeCell ref="T17:X17"/>
    <mergeCell ref="Z17:AB17"/>
    <mergeCell ref="AC19:AE19"/>
    <mergeCell ref="AF19:AH19"/>
    <mergeCell ref="C20:G20"/>
    <mergeCell ref="I20:K20"/>
    <mergeCell ref="L20:N20"/>
    <mergeCell ref="O20:Q20"/>
    <mergeCell ref="T20:X20"/>
    <mergeCell ref="Z20:AB20"/>
    <mergeCell ref="AC20:AE20"/>
    <mergeCell ref="AF20:AH20"/>
    <mergeCell ref="C19:G19"/>
    <mergeCell ref="I19:K19"/>
    <mergeCell ref="L19:N19"/>
    <mergeCell ref="O19:Q19"/>
    <mergeCell ref="T19:X19"/>
    <mergeCell ref="Z19:AB19"/>
    <mergeCell ref="AC21:AE21"/>
    <mergeCell ref="AF21:AH21"/>
    <mergeCell ref="C22:G22"/>
    <mergeCell ref="I22:K22"/>
    <mergeCell ref="L22:N22"/>
    <mergeCell ref="O22:Q22"/>
    <mergeCell ref="T22:X22"/>
    <mergeCell ref="Z22:AB22"/>
    <mergeCell ref="AC22:AE22"/>
    <mergeCell ref="AF22:AH22"/>
    <mergeCell ref="C21:G21"/>
    <mergeCell ref="I21:K21"/>
    <mergeCell ref="L21:N21"/>
    <mergeCell ref="O21:Q21"/>
    <mergeCell ref="T21:X21"/>
    <mergeCell ref="Z21:AB21"/>
    <mergeCell ref="AC23:AE23"/>
    <mergeCell ref="AF23:AH23"/>
    <mergeCell ref="C24:G24"/>
    <mergeCell ref="I24:K24"/>
    <mergeCell ref="L24:N24"/>
    <mergeCell ref="O24:Q24"/>
    <mergeCell ref="T24:X24"/>
    <mergeCell ref="Z24:AB24"/>
    <mergeCell ref="AC24:AE24"/>
    <mergeCell ref="AF24:AH24"/>
    <mergeCell ref="C23:G23"/>
    <mergeCell ref="I23:K23"/>
    <mergeCell ref="L23:N23"/>
    <mergeCell ref="O23:Q23"/>
    <mergeCell ref="T23:X23"/>
    <mergeCell ref="Z23:AB23"/>
    <mergeCell ref="AC25:AE25"/>
    <mergeCell ref="AF25:AH25"/>
    <mergeCell ref="C26:G26"/>
    <mergeCell ref="I26:K26"/>
    <mergeCell ref="L26:N26"/>
    <mergeCell ref="O26:Q26"/>
    <mergeCell ref="T26:X26"/>
    <mergeCell ref="Z26:AB26"/>
    <mergeCell ref="AC26:AE26"/>
    <mergeCell ref="AF26:AH26"/>
    <mergeCell ref="C25:G25"/>
    <mergeCell ref="I25:K25"/>
    <mergeCell ref="L25:N25"/>
    <mergeCell ref="O25:Q25"/>
    <mergeCell ref="S25:X25"/>
    <mergeCell ref="Z25:AB25"/>
    <mergeCell ref="AC27:AE27"/>
    <mergeCell ref="AF27:AH27"/>
    <mergeCell ref="C28:G28"/>
    <mergeCell ref="I28:K28"/>
    <mergeCell ref="L28:N28"/>
    <mergeCell ref="O28:Q28"/>
    <mergeCell ref="T28:X28"/>
    <mergeCell ref="Z28:AB28"/>
    <mergeCell ref="AC28:AE28"/>
    <mergeCell ref="AF28:AH28"/>
    <mergeCell ref="C27:G27"/>
    <mergeCell ref="I27:K27"/>
    <mergeCell ref="L27:N27"/>
    <mergeCell ref="O27:Q27"/>
    <mergeCell ref="T27:X27"/>
    <mergeCell ref="Z27:AB27"/>
    <mergeCell ref="AC29:AE29"/>
    <mergeCell ref="AF29:AH29"/>
    <mergeCell ref="C30:G30"/>
    <mergeCell ref="I30:K30"/>
    <mergeCell ref="L30:N30"/>
    <mergeCell ref="O30:Q30"/>
    <mergeCell ref="T30:X30"/>
    <mergeCell ref="Z30:AB30"/>
    <mergeCell ref="AC30:AE30"/>
    <mergeCell ref="AF30:AH30"/>
    <mergeCell ref="C29:G29"/>
    <mergeCell ref="I29:K29"/>
    <mergeCell ref="L29:N29"/>
    <mergeCell ref="O29:Q29"/>
    <mergeCell ref="T29:X29"/>
    <mergeCell ref="Z29:AB29"/>
    <mergeCell ref="AC31:AE31"/>
    <mergeCell ref="AF31:AH31"/>
    <mergeCell ref="C32:G32"/>
    <mergeCell ref="I32:K32"/>
    <mergeCell ref="L32:N32"/>
    <mergeCell ref="O32:Q32"/>
    <mergeCell ref="C31:G31"/>
    <mergeCell ref="I31:K31"/>
    <mergeCell ref="L31:N31"/>
    <mergeCell ref="O31:Q31"/>
    <mergeCell ref="S31:X31"/>
    <mergeCell ref="Z31:AB31"/>
    <mergeCell ref="AF33:AH33"/>
    <mergeCell ref="C34:G34"/>
    <mergeCell ref="I34:K34"/>
    <mergeCell ref="L34:N34"/>
    <mergeCell ref="O34:Q34"/>
    <mergeCell ref="C33:G33"/>
    <mergeCell ref="I33:K33"/>
    <mergeCell ref="L33:N33"/>
    <mergeCell ref="O33:Q33"/>
    <mergeCell ref="S33:X33"/>
    <mergeCell ref="Z33:AB33"/>
    <mergeCell ref="C35:G35"/>
    <mergeCell ref="I35:K35"/>
    <mergeCell ref="L35:N35"/>
    <mergeCell ref="O35:Q35"/>
    <mergeCell ref="C36:G36"/>
    <mergeCell ref="I36:K36"/>
    <mergeCell ref="L36:N36"/>
    <mergeCell ref="O36:Q36"/>
    <mergeCell ref="AC33:AE33"/>
  </mergeCells>
  <phoneticPr fontId="1"/>
  <pageMargins left="0.70866141732283472" right="0.70866141732283472" top="0.74803149606299213" bottom="0.74803149606299213" header="0.31496062992125984" footer="0.31496062992125984"/>
  <pageSetup paperSize="9" scale="96" firstPageNumber="15" orientation="portrait" r:id="rId1"/>
  <headerFooter scaleWithDoc="0">
    <oddFooter>&amp;C- 42 -</oddFooter>
    <firstFooter>&amp;C- 15 -</first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BC494-120A-446D-B10B-F0E05AFAED35}">
  <sheetPr>
    <tabColor theme="0"/>
    <pageSetUpPr fitToPage="1"/>
  </sheetPr>
  <dimension ref="A1:AJ38"/>
  <sheetViews>
    <sheetView zoomScaleNormal="100" zoomScaleSheetLayoutView="100" workbookViewId="0">
      <selection activeCell="BB5" sqref="BB5"/>
    </sheetView>
  </sheetViews>
  <sheetFormatPr defaultColWidth="2.875" defaultRowHeight="24" customHeight="1"/>
  <cols>
    <col min="1" max="16384" width="2.875" style="1"/>
  </cols>
  <sheetData>
    <row r="1" spans="1:36" s="10" customFormat="1" ht="24" customHeight="1">
      <c r="A1" s="283" t="s">
        <v>1021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</row>
    <row r="2" spans="1:36" s="10" customFormat="1" ht="24" customHeight="1">
      <c r="A2" s="283" t="s">
        <v>1022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</row>
    <row r="3" spans="1:36" ht="13.5"/>
    <row r="4" spans="1:36" ht="24" customHeight="1">
      <c r="A4" s="658" t="s">
        <v>894</v>
      </c>
      <c r="B4" s="658"/>
      <c r="C4" s="658"/>
      <c r="D4" s="658"/>
      <c r="E4" s="658"/>
      <c r="F4" s="658"/>
      <c r="G4" s="658"/>
      <c r="H4" s="659"/>
      <c r="I4" s="660" t="s">
        <v>895</v>
      </c>
      <c r="J4" s="661"/>
      <c r="K4" s="662"/>
      <c r="L4" s="660" t="s">
        <v>896</v>
      </c>
      <c r="M4" s="661"/>
      <c r="N4" s="662"/>
      <c r="O4" s="660" t="s">
        <v>897</v>
      </c>
      <c r="P4" s="661"/>
      <c r="Q4" s="662"/>
      <c r="R4" s="658" t="s">
        <v>894</v>
      </c>
      <c r="S4" s="658"/>
      <c r="T4" s="658"/>
      <c r="U4" s="658"/>
      <c r="V4" s="658"/>
      <c r="W4" s="658"/>
      <c r="X4" s="658"/>
      <c r="Y4" s="659"/>
      <c r="Z4" s="660" t="s">
        <v>895</v>
      </c>
      <c r="AA4" s="661"/>
      <c r="AB4" s="662"/>
      <c r="AC4" s="669" t="s">
        <v>896</v>
      </c>
      <c r="AD4" s="669"/>
      <c r="AE4" s="669"/>
      <c r="AF4" s="669" t="s">
        <v>897</v>
      </c>
      <c r="AG4" s="669"/>
      <c r="AH4" s="660"/>
    </row>
    <row r="5" spans="1:36" ht="24" customHeight="1">
      <c r="A5" s="188"/>
      <c r="B5" s="188"/>
      <c r="C5" s="188"/>
      <c r="D5" s="188"/>
      <c r="E5" s="188"/>
      <c r="F5" s="188"/>
      <c r="G5" s="188"/>
      <c r="H5" s="189"/>
      <c r="I5" s="190"/>
      <c r="J5" s="191"/>
      <c r="K5" s="191"/>
      <c r="L5" s="191"/>
      <c r="M5" s="191"/>
      <c r="N5" s="191"/>
      <c r="O5" s="191"/>
      <c r="P5" s="192"/>
      <c r="Q5" s="193"/>
      <c r="R5" s="194"/>
      <c r="S5" s="194"/>
      <c r="T5" s="194"/>
      <c r="U5" s="194"/>
      <c r="V5" s="194"/>
      <c r="W5" s="194"/>
      <c r="X5" s="194"/>
      <c r="Y5" s="189"/>
      <c r="Z5" s="191"/>
      <c r="AA5" s="191"/>
      <c r="AB5" s="191"/>
      <c r="AC5" s="191"/>
      <c r="AD5" s="191"/>
      <c r="AE5" s="191"/>
      <c r="AF5" s="191"/>
    </row>
    <row r="6" spans="1:36" ht="24" customHeight="1">
      <c r="A6" s="672" t="s">
        <v>1023</v>
      </c>
      <c r="B6" s="672"/>
      <c r="C6" s="672"/>
      <c r="D6" s="672"/>
      <c r="E6" s="672"/>
      <c r="F6" s="672"/>
      <c r="G6" s="672"/>
      <c r="H6" s="673"/>
      <c r="I6" s="650">
        <v>34602</v>
      </c>
      <c r="J6" s="651"/>
      <c r="K6" s="651"/>
      <c r="L6" s="651">
        <v>29570</v>
      </c>
      <c r="M6" s="651"/>
      <c r="N6" s="651"/>
      <c r="O6" s="651">
        <v>5032</v>
      </c>
      <c r="P6" s="651"/>
      <c r="Q6" s="652"/>
      <c r="S6" s="638" t="s">
        <v>956</v>
      </c>
      <c r="T6" s="638"/>
      <c r="U6" s="638"/>
      <c r="V6" s="638"/>
      <c r="W6" s="638"/>
      <c r="X6" s="638"/>
      <c r="Y6" s="195"/>
      <c r="Z6" s="639">
        <v>3589</v>
      </c>
      <c r="AA6" s="633"/>
      <c r="AB6" s="633"/>
      <c r="AC6" s="633">
        <v>2952</v>
      </c>
      <c r="AD6" s="633"/>
      <c r="AE6" s="633"/>
      <c r="AF6" s="633">
        <v>637</v>
      </c>
      <c r="AG6" s="633"/>
      <c r="AH6" s="633"/>
    </row>
    <row r="7" spans="1:36" ht="24" customHeight="1">
      <c r="B7" s="654" t="s">
        <v>1024</v>
      </c>
      <c r="C7" s="654"/>
      <c r="D7" s="654"/>
      <c r="E7" s="654"/>
      <c r="F7" s="654"/>
      <c r="G7" s="654"/>
      <c r="H7" s="196"/>
      <c r="I7" s="639">
        <v>18337</v>
      </c>
      <c r="J7" s="633"/>
      <c r="K7" s="633"/>
      <c r="L7" s="633">
        <v>16653</v>
      </c>
      <c r="M7" s="633"/>
      <c r="N7" s="633"/>
      <c r="O7" s="633">
        <v>1684</v>
      </c>
      <c r="P7" s="633"/>
      <c r="Q7" s="642"/>
      <c r="S7" s="638" t="s">
        <v>899</v>
      </c>
      <c r="T7" s="638"/>
      <c r="U7" s="638"/>
      <c r="V7" s="638"/>
      <c r="W7" s="638"/>
      <c r="X7" s="638"/>
      <c r="Y7" s="195"/>
      <c r="Z7" s="639">
        <v>34</v>
      </c>
      <c r="AA7" s="633"/>
      <c r="AB7" s="633"/>
      <c r="AC7" s="633">
        <v>29</v>
      </c>
      <c r="AD7" s="633"/>
      <c r="AE7" s="633"/>
      <c r="AF7" s="633">
        <v>5</v>
      </c>
      <c r="AG7" s="633"/>
      <c r="AH7" s="633"/>
    </row>
    <row r="8" spans="1:36" ht="24" customHeight="1">
      <c r="B8" s="654" t="s">
        <v>902</v>
      </c>
      <c r="C8" s="654"/>
      <c r="D8" s="654"/>
      <c r="E8" s="654"/>
      <c r="F8" s="654"/>
      <c r="G8" s="654"/>
      <c r="H8" s="196"/>
      <c r="I8" s="639">
        <v>3370</v>
      </c>
      <c r="J8" s="633"/>
      <c r="K8" s="633"/>
      <c r="L8" s="633">
        <v>3370</v>
      </c>
      <c r="M8" s="633"/>
      <c r="N8" s="633"/>
      <c r="O8" s="640" t="s">
        <v>778</v>
      </c>
      <c r="P8" s="640"/>
      <c r="Q8" s="641"/>
      <c r="S8" s="638" t="s">
        <v>901</v>
      </c>
      <c r="T8" s="638"/>
      <c r="U8" s="638"/>
      <c r="V8" s="638"/>
      <c r="W8" s="638"/>
      <c r="X8" s="638"/>
      <c r="Y8" s="195"/>
      <c r="Z8" s="639">
        <v>21</v>
      </c>
      <c r="AA8" s="633"/>
      <c r="AB8" s="633"/>
      <c r="AC8" s="633">
        <v>16</v>
      </c>
      <c r="AD8" s="633"/>
      <c r="AE8" s="633"/>
      <c r="AF8" s="633">
        <v>5</v>
      </c>
      <c r="AG8" s="633"/>
      <c r="AH8" s="633"/>
    </row>
    <row r="9" spans="1:36" ht="24" customHeight="1">
      <c r="B9" s="654" t="s">
        <v>1025</v>
      </c>
      <c r="C9" s="654"/>
      <c r="D9" s="654"/>
      <c r="E9" s="654"/>
      <c r="F9" s="654"/>
      <c r="G9" s="654"/>
      <c r="H9" s="196"/>
      <c r="I9" s="639">
        <v>14967</v>
      </c>
      <c r="J9" s="633"/>
      <c r="K9" s="633"/>
      <c r="L9" s="633">
        <v>13283</v>
      </c>
      <c r="M9" s="633"/>
      <c r="N9" s="633"/>
      <c r="O9" s="633">
        <v>1684</v>
      </c>
      <c r="P9" s="633"/>
      <c r="Q9" s="642"/>
      <c r="S9" s="638" t="s">
        <v>903</v>
      </c>
      <c r="T9" s="638"/>
      <c r="U9" s="638"/>
      <c r="V9" s="638"/>
      <c r="W9" s="638"/>
      <c r="X9" s="638"/>
      <c r="Y9" s="195"/>
      <c r="Z9" s="639">
        <v>9</v>
      </c>
      <c r="AA9" s="633"/>
      <c r="AB9" s="633"/>
      <c r="AC9" s="633">
        <v>5</v>
      </c>
      <c r="AD9" s="633"/>
      <c r="AE9" s="633"/>
      <c r="AF9" s="633">
        <v>4</v>
      </c>
      <c r="AG9" s="633"/>
      <c r="AH9" s="633"/>
    </row>
    <row r="10" spans="1:36" ht="24" customHeight="1">
      <c r="B10" s="654" t="s">
        <v>1026</v>
      </c>
      <c r="C10" s="654"/>
      <c r="D10" s="654"/>
      <c r="E10" s="654"/>
      <c r="F10" s="654"/>
      <c r="G10" s="654"/>
      <c r="H10" s="196"/>
      <c r="I10" s="639">
        <v>15022</v>
      </c>
      <c r="J10" s="633"/>
      <c r="K10" s="633"/>
      <c r="L10" s="633">
        <v>11795</v>
      </c>
      <c r="M10" s="633"/>
      <c r="N10" s="633"/>
      <c r="O10" s="633">
        <v>3227</v>
      </c>
      <c r="P10" s="633"/>
      <c r="Q10" s="642"/>
      <c r="S10" s="638" t="s">
        <v>905</v>
      </c>
      <c r="T10" s="638"/>
      <c r="U10" s="638"/>
      <c r="V10" s="638"/>
      <c r="W10" s="638"/>
      <c r="X10" s="638"/>
      <c r="Y10" s="197"/>
      <c r="Z10" s="639">
        <v>128</v>
      </c>
      <c r="AA10" s="633"/>
      <c r="AB10" s="633"/>
      <c r="AC10" s="633">
        <v>68</v>
      </c>
      <c r="AD10" s="633"/>
      <c r="AE10" s="633"/>
      <c r="AF10" s="633">
        <v>60</v>
      </c>
      <c r="AG10" s="633"/>
      <c r="AH10" s="633"/>
    </row>
    <row r="11" spans="1:36" ht="24" customHeight="1">
      <c r="A11" s="191"/>
      <c r="B11" s="191"/>
      <c r="C11" s="191"/>
      <c r="D11" s="191"/>
      <c r="E11" s="191"/>
      <c r="F11" s="191"/>
      <c r="G11" s="191"/>
      <c r="H11" s="198"/>
      <c r="I11" s="639"/>
      <c r="J11" s="633"/>
      <c r="K11" s="633"/>
      <c r="L11" s="633"/>
      <c r="M11" s="633"/>
      <c r="N11" s="633"/>
      <c r="O11" s="633"/>
      <c r="P11" s="633"/>
      <c r="Q11" s="642"/>
      <c r="S11" s="638" t="s">
        <v>1027</v>
      </c>
      <c r="T11" s="638"/>
      <c r="U11" s="638"/>
      <c r="V11" s="638"/>
      <c r="W11" s="638"/>
      <c r="X11" s="638"/>
      <c r="Y11" s="194"/>
      <c r="Z11" s="639">
        <v>10</v>
      </c>
      <c r="AA11" s="633"/>
      <c r="AB11" s="633"/>
      <c r="AC11" s="633">
        <v>8</v>
      </c>
      <c r="AD11" s="633"/>
      <c r="AE11" s="633"/>
      <c r="AF11" s="633">
        <v>2</v>
      </c>
      <c r="AG11" s="633"/>
      <c r="AH11" s="633"/>
    </row>
    <row r="12" spans="1:36" ht="24" customHeight="1">
      <c r="A12" s="647" t="s">
        <v>909</v>
      </c>
      <c r="B12" s="647"/>
      <c r="C12" s="647"/>
      <c r="D12" s="647"/>
      <c r="E12" s="647"/>
      <c r="F12" s="647"/>
      <c r="G12" s="647"/>
      <c r="H12" s="648"/>
      <c r="I12" s="650">
        <v>12106</v>
      </c>
      <c r="J12" s="651"/>
      <c r="K12" s="651"/>
      <c r="L12" s="651">
        <v>9909</v>
      </c>
      <c r="M12" s="651"/>
      <c r="N12" s="651"/>
      <c r="O12" s="651">
        <v>2197</v>
      </c>
      <c r="P12" s="651"/>
      <c r="Q12" s="652"/>
      <c r="S12" s="638" t="s">
        <v>1028</v>
      </c>
      <c r="T12" s="638"/>
      <c r="U12" s="638"/>
      <c r="V12" s="638"/>
      <c r="W12" s="638"/>
      <c r="X12" s="638"/>
      <c r="Y12" s="194"/>
      <c r="Z12" s="639">
        <v>10</v>
      </c>
      <c r="AA12" s="633"/>
      <c r="AB12" s="633"/>
      <c r="AC12" s="633">
        <v>5</v>
      </c>
      <c r="AD12" s="633"/>
      <c r="AE12" s="633"/>
      <c r="AF12" s="633">
        <v>5</v>
      </c>
      <c r="AG12" s="633"/>
      <c r="AH12" s="633"/>
    </row>
    <row r="13" spans="1:36" ht="24" customHeight="1">
      <c r="A13" s="194"/>
      <c r="B13" s="638" t="s">
        <v>911</v>
      </c>
      <c r="C13" s="638"/>
      <c r="D13" s="638"/>
      <c r="E13" s="638"/>
      <c r="F13" s="638"/>
      <c r="G13" s="638"/>
      <c r="H13" s="195"/>
      <c r="I13" s="639">
        <v>191</v>
      </c>
      <c r="J13" s="633"/>
      <c r="K13" s="633"/>
      <c r="L13" s="633">
        <v>114</v>
      </c>
      <c r="M13" s="633"/>
      <c r="N13" s="633"/>
      <c r="O13" s="633">
        <v>77</v>
      </c>
      <c r="P13" s="633"/>
      <c r="Q13" s="642"/>
      <c r="S13" s="638" t="s">
        <v>907</v>
      </c>
      <c r="T13" s="638"/>
      <c r="U13" s="638"/>
      <c r="V13" s="638"/>
      <c r="W13" s="638"/>
      <c r="X13" s="638"/>
      <c r="Y13" s="194"/>
      <c r="Z13" s="639">
        <v>61</v>
      </c>
      <c r="AA13" s="633"/>
      <c r="AB13" s="633"/>
      <c r="AC13" s="633">
        <v>39</v>
      </c>
      <c r="AD13" s="633"/>
      <c r="AE13" s="633"/>
      <c r="AF13" s="633">
        <v>22</v>
      </c>
      <c r="AG13" s="633"/>
      <c r="AH13" s="633"/>
      <c r="AI13" s="205"/>
      <c r="AJ13" s="205"/>
    </row>
    <row r="14" spans="1:36" ht="24" customHeight="1">
      <c r="A14" s="194"/>
      <c r="B14" s="638" t="s">
        <v>913</v>
      </c>
      <c r="C14" s="638"/>
      <c r="D14" s="638"/>
      <c r="E14" s="638"/>
      <c r="F14" s="638"/>
      <c r="G14" s="638"/>
      <c r="H14" s="195"/>
      <c r="I14" s="639">
        <v>29</v>
      </c>
      <c r="J14" s="633"/>
      <c r="K14" s="633"/>
      <c r="L14" s="633">
        <v>18</v>
      </c>
      <c r="M14" s="633"/>
      <c r="N14" s="633"/>
      <c r="O14" s="633">
        <v>11</v>
      </c>
      <c r="P14" s="633"/>
      <c r="Q14" s="642"/>
      <c r="S14" s="638" t="s">
        <v>908</v>
      </c>
      <c r="T14" s="638"/>
      <c r="U14" s="638"/>
      <c r="V14" s="638"/>
      <c r="W14" s="638"/>
      <c r="X14" s="638"/>
      <c r="Y14" s="195"/>
      <c r="Z14" s="639">
        <v>283</v>
      </c>
      <c r="AA14" s="633"/>
      <c r="AB14" s="633"/>
      <c r="AC14" s="633">
        <v>255</v>
      </c>
      <c r="AD14" s="633"/>
      <c r="AE14" s="633"/>
      <c r="AF14" s="633">
        <v>28</v>
      </c>
      <c r="AG14" s="633"/>
      <c r="AH14" s="633"/>
    </row>
    <row r="15" spans="1:36" ht="24" customHeight="1">
      <c r="A15" s="194"/>
      <c r="B15" s="638" t="s">
        <v>915</v>
      </c>
      <c r="C15" s="638"/>
      <c r="D15" s="638"/>
      <c r="E15" s="638"/>
      <c r="F15" s="638"/>
      <c r="G15" s="638"/>
      <c r="H15" s="195"/>
      <c r="I15" s="639">
        <v>30</v>
      </c>
      <c r="J15" s="633"/>
      <c r="K15" s="633"/>
      <c r="L15" s="633">
        <v>17</v>
      </c>
      <c r="M15" s="633"/>
      <c r="N15" s="633"/>
      <c r="O15" s="633">
        <v>13</v>
      </c>
      <c r="P15" s="633"/>
      <c r="Q15" s="642"/>
      <c r="S15" s="638" t="s">
        <v>910</v>
      </c>
      <c r="T15" s="638"/>
      <c r="U15" s="638"/>
      <c r="V15" s="638"/>
      <c r="W15" s="638"/>
      <c r="X15" s="638"/>
      <c r="Y15" s="195"/>
      <c r="Z15" s="639">
        <v>211</v>
      </c>
      <c r="AA15" s="633"/>
      <c r="AB15" s="633"/>
      <c r="AC15" s="633">
        <v>190</v>
      </c>
      <c r="AD15" s="633"/>
      <c r="AE15" s="633"/>
      <c r="AF15" s="633">
        <v>21</v>
      </c>
      <c r="AG15" s="633"/>
      <c r="AH15" s="633"/>
    </row>
    <row r="16" spans="1:36" ht="24" customHeight="1">
      <c r="A16" s="194"/>
      <c r="B16" s="638" t="s">
        <v>917</v>
      </c>
      <c r="C16" s="638"/>
      <c r="D16" s="638"/>
      <c r="E16" s="638"/>
      <c r="F16" s="638"/>
      <c r="G16" s="638"/>
      <c r="H16" s="195"/>
      <c r="I16" s="639">
        <v>12</v>
      </c>
      <c r="J16" s="633"/>
      <c r="K16" s="633"/>
      <c r="L16" s="633">
        <v>7</v>
      </c>
      <c r="M16" s="633"/>
      <c r="N16" s="633"/>
      <c r="O16" s="633">
        <v>5</v>
      </c>
      <c r="P16" s="633"/>
      <c r="Q16" s="642"/>
      <c r="S16" s="638" t="s">
        <v>912</v>
      </c>
      <c r="T16" s="638"/>
      <c r="U16" s="638"/>
      <c r="V16" s="638"/>
      <c r="W16" s="638"/>
      <c r="X16" s="638"/>
      <c r="Y16" s="195"/>
      <c r="Z16" s="639">
        <v>2322</v>
      </c>
      <c r="AA16" s="633"/>
      <c r="AB16" s="633"/>
      <c r="AC16" s="633">
        <v>2141</v>
      </c>
      <c r="AD16" s="633"/>
      <c r="AE16" s="633"/>
      <c r="AF16" s="633">
        <v>181</v>
      </c>
      <c r="AG16" s="633"/>
      <c r="AH16" s="633"/>
    </row>
    <row r="17" spans="1:36" ht="24" customHeight="1">
      <c r="A17" s="194"/>
      <c r="B17" s="638" t="s">
        <v>919</v>
      </c>
      <c r="C17" s="638"/>
      <c r="D17" s="638"/>
      <c r="E17" s="638"/>
      <c r="F17" s="638"/>
      <c r="G17" s="638"/>
      <c r="H17" s="195"/>
      <c r="I17" s="639">
        <v>25</v>
      </c>
      <c r="J17" s="633"/>
      <c r="K17" s="633"/>
      <c r="L17" s="633">
        <v>17</v>
      </c>
      <c r="M17" s="633"/>
      <c r="N17" s="633"/>
      <c r="O17" s="633">
        <v>8</v>
      </c>
      <c r="P17" s="633"/>
      <c r="Q17" s="642"/>
      <c r="S17" s="638" t="s">
        <v>914</v>
      </c>
      <c r="T17" s="638"/>
      <c r="U17" s="638"/>
      <c r="V17" s="638"/>
      <c r="W17" s="638"/>
      <c r="X17" s="638"/>
      <c r="Y17" s="195"/>
      <c r="Z17" s="639">
        <v>57</v>
      </c>
      <c r="AA17" s="633"/>
      <c r="AB17" s="633"/>
      <c r="AC17" s="633">
        <v>40</v>
      </c>
      <c r="AD17" s="633"/>
      <c r="AE17" s="633"/>
      <c r="AF17" s="640">
        <v>17</v>
      </c>
      <c r="AG17" s="640"/>
      <c r="AH17" s="640"/>
    </row>
    <row r="18" spans="1:36" ht="24" customHeight="1">
      <c r="A18" s="194"/>
      <c r="B18" s="638" t="s">
        <v>1029</v>
      </c>
      <c r="C18" s="638"/>
      <c r="D18" s="638"/>
      <c r="E18" s="638"/>
      <c r="F18" s="638"/>
      <c r="G18" s="638"/>
      <c r="H18" s="195"/>
      <c r="I18" s="639">
        <v>8</v>
      </c>
      <c r="J18" s="633"/>
      <c r="K18" s="633"/>
      <c r="L18" s="633">
        <v>5</v>
      </c>
      <c r="M18" s="633"/>
      <c r="N18" s="633"/>
      <c r="O18" s="633">
        <v>3</v>
      </c>
      <c r="P18" s="633"/>
      <c r="Q18" s="642"/>
      <c r="S18" s="638" t="s">
        <v>918</v>
      </c>
      <c r="T18" s="638"/>
      <c r="U18" s="638"/>
      <c r="V18" s="638"/>
      <c r="W18" s="638"/>
      <c r="X18" s="638"/>
      <c r="Z18" s="639">
        <v>27</v>
      </c>
      <c r="AA18" s="633"/>
      <c r="AB18" s="633"/>
      <c r="AC18" s="237">
        <v>17</v>
      </c>
      <c r="AD18" s="237"/>
      <c r="AE18" s="237"/>
      <c r="AF18" s="633">
        <v>10</v>
      </c>
      <c r="AG18" s="633"/>
      <c r="AH18" s="633"/>
    </row>
    <row r="19" spans="1:36" ht="24" customHeight="1">
      <c r="A19" s="194"/>
      <c r="B19" s="638" t="s">
        <v>923</v>
      </c>
      <c r="C19" s="638"/>
      <c r="D19" s="638"/>
      <c r="E19" s="638"/>
      <c r="F19" s="638"/>
      <c r="G19" s="638"/>
      <c r="H19" s="195"/>
      <c r="I19" s="639">
        <v>10</v>
      </c>
      <c r="J19" s="633"/>
      <c r="K19" s="633"/>
      <c r="L19" s="633">
        <v>5</v>
      </c>
      <c r="M19" s="633"/>
      <c r="N19" s="633"/>
      <c r="O19" s="633">
        <v>5</v>
      </c>
      <c r="P19" s="633"/>
      <c r="Q19" s="642"/>
      <c r="S19" s="638" t="s">
        <v>920</v>
      </c>
      <c r="T19" s="638"/>
      <c r="U19" s="638"/>
      <c r="V19" s="638"/>
      <c r="W19" s="638"/>
      <c r="X19" s="638"/>
      <c r="Y19" s="195"/>
      <c r="Z19" s="639">
        <v>375</v>
      </c>
      <c r="AA19" s="633"/>
      <c r="AB19" s="633"/>
      <c r="AC19" s="633">
        <v>339</v>
      </c>
      <c r="AD19" s="633"/>
      <c r="AE19" s="633"/>
      <c r="AF19" s="633">
        <v>36</v>
      </c>
      <c r="AG19" s="633"/>
      <c r="AH19" s="633"/>
    </row>
    <row r="20" spans="1:36" ht="24" customHeight="1">
      <c r="A20" s="194"/>
      <c r="B20" s="638" t="s">
        <v>925</v>
      </c>
      <c r="C20" s="638"/>
      <c r="D20" s="638"/>
      <c r="E20" s="638"/>
      <c r="F20" s="638"/>
      <c r="G20" s="638"/>
      <c r="H20" s="195"/>
      <c r="I20" s="639">
        <v>15</v>
      </c>
      <c r="J20" s="633"/>
      <c r="K20" s="633"/>
      <c r="L20" s="633">
        <v>9</v>
      </c>
      <c r="M20" s="633"/>
      <c r="N20" s="633"/>
      <c r="O20" s="633">
        <v>6</v>
      </c>
      <c r="P20" s="633"/>
      <c r="Q20" s="642"/>
      <c r="S20" s="638" t="s">
        <v>922</v>
      </c>
      <c r="T20" s="638"/>
      <c r="U20" s="638"/>
      <c r="V20" s="638"/>
      <c r="W20" s="638"/>
      <c r="X20" s="638"/>
      <c r="Z20" s="639">
        <v>147</v>
      </c>
      <c r="AA20" s="633"/>
      <c r="AB20" s="633"/>
      <c r="AC20" s="633">
        <v>128</v>
      </c>
      <c r="AD20" s="633"/>
      <c r="AE20" s="633"/>
      <c r="AF20" s="633">
        <v>19</v>
      </c>
      <c r="AG20" s="633"/>
      <c r="AH20" s="633"/>
    </row>
    <row r="21" spans="1:36" ht="24" customHeight="1">
      <c r="A21" s="194"/>
      <c r="B21" s="638" t="s">
        <v>927</v>
      </c>
      <c r="C21" s="638"/>
      <c r="D21" s="638"/>
      <c r="E21" s="638"/>
      <c r="F21" s="638"/>
      <c r="G21" s="638"/>
      <c r="H21" s="195"/>
      <c r="I21" s="639">
        <v>27</v>
      </c>
      <c r="J21" s="633"/>
      <c r="K21" s="633"/>
      <c r="L21" s="633">
        <v>17</v>
      </c>
      <c r="M21" s="633"/>
      <c r="N21" s="633"/>
      <c r="O21" s="633">
        <v>10</v>
      </c>
      <c r="P21" s="633"/>
      <c r="Q21" s="642"/>
      <c r="S21" s="638" t="s">
        <v>1030</v>
      </c>
      <c r="T21" s="638"/>
      <c r="U21" s="638"/>
      <c r="V21" s="638"/>
      <c r="W21" s="638"/>
      <c r="X21" s="638"/>
      <c r="Y21" s="195"/>
      <c r="Z21" s="639">
        <v>13</v>
      </c>
      <c r="AA21" s="633"/>
      <c r="AB21" s="633"/>
      <c r="AC21" s="633">
        <v>9</v>
      </c>
      <c r="AD21" s="633"/>
      <c r="AE21" s="633"/>
      <c r="AF21" s="633">
        <v>4</v>
      </c>
      <c r="AG21" s="633"/>
      <c r="AH21" s="633"/>
    </row>
    <row r="22" spans="1:36" ht="24" customHeight="1">
      <c r="A22" s="194"/>
      <c r="B22" s="638" t="s">
        <v>1031</v>
      </c>
      <c r="C22" s="638"/>
      <c r="D22" s="638"/>
      <c r="E22" s="638"/>
      <c r="F22" s="638"/>
      <c r="G22" s="638"/>
      <c r="H22" s="195"/>
      <c r="I22" s="639">
        <v>26</v>
      </c>
      <c r="J22" s="633"/>
      <c r="K22" s="633"/>
      <c r="L22" s="633">
        <v>15</v>
      </c>
      <c r="M22" s="633"/>
      <c r="N22" s="633"/>
      <c r="O22" s="633">
        <v>11</v>
      </c>
      <c r="P22" s="633"/>
      <c r="Q22" s="642"/>
      <c r="S22" s="638" t="s">
        <v>924</v>
      </c>
      <c r="T22" s="638"/>
      <c r="U22" s="638"/>
      <c r="V22" s="638"/>
      <c r="W22" s="638"/>
      <c r="X22" s="638"/>
      <c r="Y22" s="195"/>
      <c r="Z22" s="639">
        <v>24</v>
      </c>
      <c r="AA22" s="633"/>
      <c r="AB22" s="633"/>
      <c r="AC22" s="633">
        <v>18</v>
      </c>
      <c r="AD22" s="633"/>
      <c r="AE22" s="633"/>
      <c r="AF22" s="640">
        <v>6</v>
      </c>
      <c r="AG22" s="640"/>
      <c r="AH22" s="640"/>
    </row>
    <row r="23" spans="1:36" ht="24" customHeight="1">
      <c r="A23" s="194"/>
      <c r="B23" s="638" t="s">
        <v>1032</v>
      </c>
      <c r="C23" s="638"/>
      <c r="D23" s="638"/>
      <c r="E23" s="638"/>
      <c r="F23" s="638"/>
      <c r="G23" s="638"/>
      <c r="H23" s="195"/>
      <c r="I23" s="639">
        <v>9</v>
      </c>
      <c r="J23" s="633"/>
      <c r="K23" s="633"/>
      <c r="L23" s="633">
        <v>4</v>
      </c>
      <c r="M23" s="633"/>
      <c r="N23" s="633"/>
      <c r="O23" s="633">
        <v>5</v>
      </c>
      <c r="P23" s="633"/>
      <c r="Q23" s="642"/>
      <c r="S23" s="638" t="s">
        <v>926</v>
      </c>
      <c r="T23" s="638"/>
      <c r="U23" s="638"/>
      <c r="V23" s="638"/>
      <c r="W23" s="638"/>
      <c r="X23" s="638"/>
      <c r="Y23" s="195"/>
      <c r="Z23" s="639">
        <v>67</v>
      </c>
      <c r="AA23" s="633"/>
      <c r="AB23" s="633"/>
      <c r="AC23" s="633">
        <v>56</v>
      </c>
      <c r="AD23" s="633"/>
      <c r="AE23" s="633"/>
      <c r="AF23" s="633">
        <v>11</v>
      </c>
      <c r="AG23" s="633"/>
      <c r="AH23" s="633"/>
    </row>
    <row r="24" spans="1:36" ht="24" customHeight="1">
      <c r="A24" s="194"/>
      <c r="B24" s="638" t="s">
        <v>931</v>
      </c>
      <c r="C24" s="638"/>
      <c r="D24" s="638"/>
      <c r="E24" s="638"/>
      <c r="F24" s="638"/>
      <c r="G24" s="638"/>
      <c r="H24" s="195"/>
      <c r="I24" s="639">
        <v>700</v>
      </c>
      <c r="J24" s="633"/>
      <c r="K24" s="633"/>
      <c r="L24" s="633">
        <v>585</v>
      </c>
      <c r="M24" s="633"/>
      <c r="N24" s="633"/>
      <c r="O24" s="633">
        <v>115</v>
      </c>
      <c r="P24" s="633"/>
      <c r="Q24" s="642"/>
      <c r="S24" s="638" t="s">
        <v>928</v>
      </c>
      <c r="T24" s="638"/>
      <c r="U24" s="638"/>
      <c r="V24" s="638"/>
      <c r="W24" s="638"/>
      <c r="X24" s="638"/>
      <c r="Y24" s="31"/>
      <c r="Z24" s="248">
        <v>23</v>
      </c>
      <c r="AA24" s="237"/>
      <c r="AB24" s="237"/>
      <c r="AC24" s="237">
        <v>17</v>
      </c>
      <c r="AD24" s="237"/>
      <c r="AE24" s="237"/>
      <c r="AF24" s="237">
        <v>6</v>
      </c>
      <c r="AG24" s="237"/>
      <c r="AH24" s="237"/>
    </row>
    <row r="25" spans="1:36" ht="24" customHeight="1">
      <c r="A25" s="194"/>
      <c r="B25" s="638" t="s">
        <v>933</v>
      </c>
      <c r="C25" s="638"/>
      <c r="D25" s="638"/>
      <c r="E25" s="638"/>
      <c r="F25" s="638"/>
      <c r="G25" s="638"/>
      <c r="H25" s="195"/>
      <c r="I25" s="639">
        <v>23</v>
      </c>
      <c r="J25" s="633"/>
      <c r="K25" s="633"/>
      <c r="L25" s="633">
        <v>18</v>
      </c>
      <c r="M25" s="633"/>
      <c r="N25" s="633"/>
      <c r="O25" s="633">
        <v>5</v>
      </c>
      <c r="P25" s="633"/>
      <c r="Q25" s="642"/>
      <c r="S25" s="638" t="s">
        <v>930</v>
      </c>
      <c r="T25" s="638"/>
      <c r="U25" s="638"/>
      <c r="V25" s="638"/>
      <c r="W25" s="638"/>
      <c r="X25" s="638"/>
      <c r="Z25" s="639">
        <v>52</v>
      </c>
      <c r="AA25" s="633"/>
      <c r="AB25" s="633"/>
      <c r="AC25" s="633">
        <v>44</v>
      </c>
      <c r="AD25" s="633"/>
      <c r="AE25" s="633"/>
      <c r="AF25" s="633">
        <v>8</v>
      </c>
      <c r="AG25" s="633"/>
      <c r="AH25" s="633"/>
    </row>
    <row r="26" spans="1:36" ht="24" customHeight="1">
      <c r="A26" s="194"/>
      <c r="B26" s="638" t="s">
        <v>935</v>
      </c>
      <c r="C26" s="638"/>
      <c r="D26" s="638"/>
      <c r="E26" s="638"/>
      <c r="F26" s="638"/>
      <c r="G26" s="638"/>
      <c r="H26" s="195"/>
      <c r="I26" s="639">
        <v>84</v>
      </c>
      <c r="J26" s="633"/>
      <c r="K26" s="633"/>
      <c r="L26" s="633">
        <v>40</v>
      </c>
      <c r="M26" s="633"/>
      <c r="N26" s="633"/>
      <c r="O26" s="633">
        <v>44</v>
      </c>
      <c r="P26" s="633"/>
      <c r="Q26" s="642"/>
      <c r="S26" s="638" t="s">
        <v>932</v>
      </c>
      <c r="T26" s="638"/>
      <c r="U26" s="638"/>
      <c r="V26" s="638"/>
      <c r="W26" s="638"/>
      <c r="X26" s="638"/>
      <c r="Z26" s="639">
        <v>74</v>
      </c>
      <c r="AA26" s="633"/>
      <c r="AB26" s="633"/>
      <c r="AC26" s="633">
        <v>62</v>
      </c>
      <c r="AD26" s="633"/>
      <c r="AE26" s="633"/>
      <c r="AF26" s="633">
        <v>12</v>
      </c>
      <c r="AG26" s="633"/>
      <c r="AH26" s="633"/>
    </row>
    <row r="27" spans="1:36" ht="24" customHeight="1">
      <c r="A27" s="194"/>
      <c r="B27" s="638" t="s">
        <v>937</v>
      </c>
      <c r="C27" s="638"/>
      <c r="D27" s="638"/>
      <c r="E27" s="638"/>
      <c r="F27" s="638"/>
      <c r="G27" s="638"/>
      <c r="H27" s="195"/>
      <c r="I27" s="639">
        <v>392</v>
      </c>
      <c r="J27" s="633"/>
      <c r="K27" s="633"/>
      <c r="L27" s="633">
        <v>295</v>
      </c>
      <c r="M27" s="633"/>
      <c r="N27" s="633"/>
      <c r="O27" s="633">
        <v>97</v>
      </c>
      <c r="P27" s="633"/>
      <c r="Q27" s="642"/>
      <c r="S27" s="638" t="s">
        <v>934</v>
      </c>
      <c r="T27" s="638"/>
      <c r="U27" s="638"/>
      <c r="V27" s="638"/>
      <c r="W27" s="638"/>
      <c r="X27" s="638"/>
      <c r="Z27" s="639">
        <v>134</v>
      </c>
      <c r="AA27" s="633"/>
      <c r="AB27" s="633"/>
      <c r="AC27" s="633">
        <v>110</v>
      </c>
      <c r="AD27" s="633"/>
      <c r="AE27" s="633"/>
      <c r="AF27" s="633">
        <v>24</v>
      </c>
      <c r="AG27" s="633"/>
      <c r="AH27" s="633"/>
    </row>
    <row r="28" spans="1:36" ht="24" customHeight="1">
      <c r="A28" s="194"/>
      <c r="B28" s="638" t="s">
        <v>939</v>
      </c>
      <c r="C28" s="638"/>
      <c r="D28" s="638"/>
      <c r="E28" s="638"/>
      <c r="F28" s="638"/>
      <c r="G28" s="638"/>
      <c r="H28" s="195"/>
      <c r="I28" s="639">
        <v>1486</v>
      </c>
      <c r="J28" s="633"/>
      <c r="K28" s="633"/>
      <c r="L28" s="633">
        <v>1073</v>
      </c>
      <c r="M28" s="633"/>
      <c r="N28" s="633"/>
      <c r="O28" s="633">
        <v>413</v>
      </c>
      <c r="P28" s="633"/>
      <c r="Q28" s="642"/>
      <c r="S28" s="638" t="s">
        <v>1033</v>
      </c>
      <c r="T28" s="638"/>
      <c r="U28" s="638"/>
      <c r="V28" s="638"/>
      <c r="W28" s="638"/>
      <c r="X28" s="638"/>
      <c r="Y28" s="20"/>
      <c r="Z28" s="639">
        <v>19</v>
      </c>
      <c r="AA28" s="633"/>
      <c r="AB28" s="633"/>
      <c r="AC28" s="633">
        <v>15</v>
      </c>
      <c r="AD28" s="633"/>
      <c r="AE28" s="633"/>
      <c r="AF28" s="633">
        <v>4</v>
      </c>
      <c r="AG28" s="633"/>
      <c r="AH28" s="633"/>
    </row>
    <row r="29" spans="1:36" ht="24" customHeight="1">
      <c r="A29" s="194"/>
      <c r="B29" s="638" t="s">
        <v>940</v>
      </c>
      <c r="C29" s="638"/>
      <c r="D29" s="638"/>
      <c r="E29" s="638"/>
      <c r="F29" s="638"/>
      <c r="G29" s="638"/>
      <c r="H29" s="195"/>
      <c r="I29" s="639">
        <v>83</v>
      </c>
      <c r="J29" s="633"/>
      <c r="K29" s="633"/>
      <c r="L29" s="633">
        <v>65</v>
      </c>
      <c r="M29" s="633"/>
      <c r="N29" s="633"/>
      <c r="O29" s="633">
        <v>18</v>
      </c>
      <c r="P29" s="633"/>
      <c r="Q29" s="642"/>
      <c r="S29" s="638" t="s">
        <v>1034</v>
      </c>
      <c r="T29" s="638"/>
      <c r="U29" s="638"/>
      <c r="V29" s="638"/>
      <c r="W29" s="638"/>
      <c r="X29" s="638"/>
      <c r="Y29" s="195"/>
      <c r="Z29" s="639">
        <v>32</v>
      </c>
      <c r="AA29" s="633"/>
      <c r="AB29" s="633"/>
      <c r="AC29" s="633">
        <v>25</v>
      </c>
      <c r="AD29" s="633"/>
      <c r="AE29" s="633"/>
      <c r="AF29" s="633">
        <v>7</v>
      </c>
      <c r="AG29" s="633"/>
      <c r="AH29" s="633"/>
    </row>
    <row r="30" spans="1:36" ht="24" customHeight="1">
      <c r="A30" s="194"/>
      <c r="B30" s="638" t="s">
        <v>942</v>
      </c>
      <c r="C30" s="638"/>
      <c r="D30" s="638"/>
      <c r="E30" s="638"/>
      <c r="F30" s="638"/>
      <c r="G30" s="638"/>
      <c r="H30" s="195"/>
      <c r="I30" s="639">
        <v>1114</v>
      </c>
      <c r="J30" s="633"/>
      <c r="K30" s="633"/>
      <c r="L30" s="633">
        <v>958</v>
      </c>
      <c r="M30" s="633"/>
      <c r="N30" s="633"/>
      <c r="O30" s="633">
        <v>156</v>
      </c>
      <c r="P30" s="633"/>
      <c r="Q30" s="642"/>
      <c r="S30" s="638" t="s">
        <v>936</v>
      </c>
      <c r="T30" s="638"/>
      <c r="U30" s="638"/>
      <c r="V30" s="638"/>
      <c r="W30" s="638"/>
      <c r="X30" s="638"/>
      <c r="Y30" s="195"/>
      <c r="Z30" s="639">
        <v>37</v>
      </c>
      <c r="AA30" s="633"/>
      <c r="AB30" s="633"/>
      <c r="AC30" s="633">
        <v>25</v>
      </c>
      <c r="AD30" s="633"/>
      <c r="AE30" s="633"/>
      <c r="AF30" s="633">
        <v>12</v>
      </c>
      <c r="AG30" s="633"/>
      <c r="AH30" s="633"/>
    </row>
    <row r="31" spans="1:36" ht="24" customHeight="1">
      <c r="A31" s="194"/>
      <c r="B31" s="638" t="s">
        <v>944</v>
      </c>
      <c r="C31" s="638"/>
      <c r="D31" s="638"/>
      <c r="E31" s="638"/>
      <c r="F31" s="638"/>
      <c r="G31" s="638"/>
      <c r="H31" s="195"/>
      <c r="I31" s="639">
        <v>21</v>
      </c>
      <c r="J31" s="633"/>
      <c r="K31" s="633"/>
      <c r="L31" s="633">
        <v>16</v>
      </c>
      <c r="M31" s="633"/>
      <c r="N31" s="633"/>
      <c r="O31" s="633">
        <v>5</v>
      </c>
      <c r="P31" s="633"/>
      <c r="Q31" s="642"/>
      <c r="S31" s="638" t="s">
        <v>938</v>
      </c>
      <c r="T31" s="638"/>
      <c r="U31" s="638"/>
      <c r="V31" s="638"/>
      <c r="W31" s="638"/>
      <c r="X31" s="638"/>
      <c r="Y31" s="195"/>
      <c r="Z31" s="639">
        <v>133</v>
      </c>
      <c r="AA31" s="633"/>
      <c r="AB31" s="633"/>
      <c r="AC31" s="633">
        <v>62</v>
      </c>
      <c r="AD31" s="633"/>
      <c r="AE31" s="633"/>
      <c r="AF31" s="633">
        <v>71</v>
      </c>
      <c r="AG31" s="633"/>
      <c r="AH31" s="633"/>
      <c r="AI31" s="212"/>
      <c r="AJ31" s="212"/>
    </row>
    <row r="32" spans="1:36" ht="24" customHeight="1">
      <c r="A32" s="194"/>
      <c r="B32" s="638" t="s">
        <v>946</v>
      </c>
      <c r="C32" s="638"/>
      <c r="D32" s="638"/>
      <c r="E32" s="638"/>
      <c r="F32" s="638"/>
      <c r="G32" s="638"/>
      <c r="H32" s="195"/>
      <c r="I32" s="639">
        <v>28</v>
      </c>
      <c r="J32" s="633"/>
      <c r="K32" s="633"/>
      <c r="L32" s="633">
        <v>19</v>
      </c>
      <c r="M32" s="633"/>
      <c r="N32" s="633"/>
      <c r="O32" s="633">
        <v>9</v>
      </c>
      <c r="P32" s="633"/>
      <c r="Q32" s="642"/>
      <c r="T32" s="203"/>
      <c r="U32" s="203"/>
      <c r="V32" s="203"/>
      <c r="W32" s="203"/>
      <c r="X32" s="203"/>
      <c r="Y32" s="195"/>
      <c r="Z32" s="639"/>
      <c r="AA32" s="633"/>
      <c r="AB32" s="633"/>
      <c r="AC32" s="670"/>
      <c r="AD32" s="670"/>
      <c r="AE32" s="670"/>
      <c r="AF32" s="633"/>
      <c r="AG32" s="633"/>
      <c r="AH32" s="633"/>
      <c r="AI32" s="212"/>
      <c r="AJ32" s="212"/>
    </row>
    <row r="33" spans="1:36" ht="24" customHeight="1">
      <c r="A33" s="194"/>
      <c r="B33" s="638" t="s">
        <v>948</v>
      </c>
      <c r="C33" s="638"/>
      <c r="D33" s="638"/>
      <c r="E33" s="638"/>
      <c r="F33" s="638"/>
      <c r="G33" s="638"/>
      <c r="I33" s="639">
        <v>39</v>
      </c>
      <c r="J33" s="633"/>
      <c r="K33" s="633"/>
      <c r="L33" s="633">
        <v>23</v>
      </c>
      <c r="M33" s="633"/>
      <c r="N33" s="633"/>
      <c r="O33" s="633">
        <v>16</v>
      </c>
      <c r="P33" s="633"/>
      <c r="Q33" s="642"/>
      <c r="R33" s="646" t="s">
        <v>1035</v>
      </c>
      <c r="S33" s="647"/>
      <c r="T33" s="647"/>
      <c r="U33" s="647"/>
      <c r="V33" s="647"/>
      <c r="W33" s="647"/>
      <c r="X33" s="647"/>
      <c r="Y33" s="648"/>
      <c r="Z33" s="643">
        <v>2916</v>
      </c>
      <c r="AA33" s="644"/>
      <c r="AB33" s="644"/>
      <c r="AC33" s="644">
        <v>1886</v>
      </c>
      <c r="AD33" s="644"/>
      <c r="AE33" s="644"/>
      <c r="AF33" s="644">
        <v>1030</v>
      </c>
      <c r="AG33" s="644"/>
      <c r="AH33" s="644"/>
      <c r="AI33" s="212"/>
      <c r="AJ33" s="212"/>
    </row>
    <row r="34" spans="1:36" ht="24" customHeight="1">
      <c r="A34" s="194"/>
      <c r="B34" s="638" t="s">
        <v>950</v>
      </c>
      <c r="C34" s="638"/>
      <c r="D34" s="638"/>
      <c r="E34" s="638"/>
      <c r="F34" s="638"/>
      <c r="G34" s="638"/>
      <c r="H34" s="195"/>
      <c r="I34" s="639">
        <v>13</v>
      </c>
      <c r="J34" s="633"/>
      <c r="K34" s="633"/>
      <c r="L34" s="633">
        <v>7</v>
      </c>
      <c r="M34" s="633"/>
      <c r="N34" s="633"/>
      <c r="O34" s="633">
        <v>6</v>
      </c>
      <c r="P34" s="633"/>
      <c r="Q34" s="642"/>
      <c r="S34" s="638" t="s">
        <v>1036</v>
      </c>
      <c r="T34" s="638"/>
      <c r="U34" s="638"/>
      <c r="V34" s="638"/>
      <c r="W34" s="638"/>
      <c r="X34" s="638"/>
      <c r="Y34" s="197"/>
      <c r="Z34" s="639">
        <v>11</v>
      </c>
      <c r="AA34" s="633"/>
      <c r="AB34" s="633"/>
      <c r="AC34" s="670" t="s">
        <v>594</v>
      </c>
      <c r="AD34" s="670"/>
      <c r="AE34" s="670"/>
      <c r="AF34" s="633">
        <v>6</v>
      </c>
      <c r="AG34" s="633"/>
      <c r="AH34" s="633"/>
      <c r="AI34" s="212"/>
      <c r="AJ34" s="212"/>
    </row>
    <row r="35" spans="1:36" ht="24" customHeight="1">
      <c r="A35" s="194"/>
      <c r="B35" s="638" t="s">
        <v>952</v>
      </c>
      <c r="C35" s="638"/>
      <c r="D35" s="638"/>
      <c r="E35" s="638"/>
      <c r="F35" s="638"/>
      <c r="G35" s="638"/>
      <c r="H35" s="195"/>
      <c r="I35" s="639">
        <v>26</v>
      </c>
      <c r="J35" s="633"/>
      <c r="K35" s="633"/>
      <c r="L35" s="633">
        <v>14</v>
      </c>
      <c r="M35" s="633"/>
      <c r="N35" s="633"/>
      <c r="O35" s="633">
        <v>12</v>
      </c>
      <c r="P35" s="633"/>
      <c r="Q35" s="642"/>
      <c r="S35" s="638" t="s">
        <v>1037</v>
      </c>
      <c r="T35" s="638"/>
      <c r="U35" s="638"/>
      <c r="V35" s="638"/>
      <c r="W35" s="638"/>
      <c r="X35" s="638"/>
      <c r="Y35" s="195"/>
      <c r="Z35" s="639">
        <v>35</v>
      </c>
      <c r="AA35" s="633"/>
      <c r="AB35" s="633"/>
      <c r="AC35" s="670" t="s">
        <v>614</v>
      </c>
      <c r="AD35" s="670"/>
      <c r="AE35" s="670"/>
      <c r="AF35" s="633">
        <v>20</v>
      </c>
      <c r="AG35" s="633"/>
      <c r="AH35" s="633"/>
      <c r="AI35" s="212"/>
      <c r="AJ35" s="212"/>
    </row>
    <row r="36" spans="1:36" ht="24" customHeight="1">
      <c r="A36" s="206"/>
      <c r="B36" s="634" t="s">
        <v>954</v>
      </c>
      <c r="C36" s="634"/>
      <c r="D36" s="634"/>
      <c r="E36" s="634"/>
      <c r="F36" s="634"/>
      <c r="G36" s="634"/>
      <c r="H36" s="207"/>
      <c r="I36" s="635">
        <v>14</v>
      </c>
      <c r="J36" s="636"/>
      <c r="K36" s="636"/>
      <c r="L36" s="636">
        <v>7</v>
      </c>
      <c r="M36" s="636"/>
      <c r="N36" s="636"/>
      <c r="O36" s="636">
        <v>7</v>
      </c>
      <c r="P36" s="636"/>
      <c r="Q36" s="637"/>
      <c r="R36" s="12"/>
      <c r="S36" s="634" t="s">
        <v>1038</v>
      </c>
      <c r="T36" s="634"/>
      <c r="U36" s="634"/>
      <c r="V36" s="634"/>
      <c r="W36" s="634"/>
      <c r="X36" s="634"/>
      <c r="Y36" s="207"/>
      <c r="Z36" s="635">
        <v>20</v>
      </c>
      <c r="AA36" s="636"/>
      <c r="AB36" s="636"/>
      <c r="AC36" s="671" t="s">
        <v>594</v>
      </c>
      <c r="AD36" s="671"/>
      <c r="AE36" s="671"/>
      <c r="AF36" s="636">
        <v>15</v>
      </c>
      <c r="AG36" s="636"/>
      <c r="AH36" s="636"/>
      <c r="AJ36" s="203"/>
    </row>
    <row r="37" spans="1:36" ht="13.5">
      <c r="A37" s="213" t="s">
        <v>1039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5"/>
      <c r="AJ37" s="203"/>
    </row>
    <row r="38" spans="1:36" ht="13.5">
      <c r="A38" s="1" t="s">
        <v>1040</v>
      </c>
    </row>
  </sheetData>
  <mergeCells count="256">
    <mergeCell ref="A1:AH1"/>
    <mergeCell ref="A2:AH2"/>
    <mergeCell ref="A4:H4"/>
    <mergeCell ref="I4:K4"/>
    <mergeCell ref="L4:N4"/>
    <mergeCell ref="O4:Q4"/>
    <mergeCell ref="R4:Y4"/>
    <mergeCell ref="Z4:AB4"/>
    <mergeCell ref="AC4:AE4"/>
    <mergeCell ref="AF4:AH4"/>
    <mergeCell ref="A6:H6"/>
    <mergeCell ref="I6:K6"/>
    <mergeCell ref="L6:N6"/>
    <mergeCell ref="O6:Q6"/>
    <mergeCell ref="S6:X6"/>
    <mergeCell ref="Z6:AB6"/>
    <mergeCell ref="AC6:AE6"/>
    <mergeCell ref="AF6:AH6"/>
    <mergeCell ref="AC7:AE7"/>
    <mergeCell ref="AF7:AH7"/>
    <mergeCell ref="B8:G8"/>
    <mergeCell ref="I8:K8"/>
    <mergeCell ref="L8:N8"/>
    <mergeCell ref="O8:Q8"/>
    <mergeCell ref="S8:X8"/>
    <mergeCell ref="Z8:AB8"/>
    <mergeCell ref="AC8:AE8"/>
    <mergeCell ref="AF8:AH8"/>
    <mergeCell ref="B7:G7"/>
    <mergeCell ref="I7:K7"/>
    <mergeCell ref="L7:N7"/>
    <mergeCell ref="O7:Q7"/>
    <mergeCell ref="S7:X7"/>
    <mergeCell ref="Z7:AB7"/>
    <mergeCell ref="AC9:AE9"/>
    <mergeCell ref="AF9:AH9"/>
    <mergeCell ref="B10:G10"/>
    <mergeCell ref="I10:K10"/>
    <mergeCell ref="L10:N10"/>
    <mergeCell ref="O10:Q10"/>
    <mergeCell ref="S10:X10"/>
    <mergeCell ref="Z10:AB10"/>
    <mergeCell ref="AC10:AE10"/>
    <mergeCell ref="AF10:AH10"/>
    <mergeCell ref="B9:G9"/>
    <mergeCell ref="I9:K9"/>
    <mergeCell ref="L9:N9"/>
    <mergeCell ref="O9:Q9"/>
    <mergeCell ref="S9:X9"/>
    <mergeCell ref="Z9:AB9"/>
    <mergeCell ref="AF11:AH11"/>
    <mergeCell ref="A12:H12"/>
    <mergeCell ref="I12:K12"/>
    <mergeCell ref="L12:N12"/>
    <mergeCell ref="O12:Q12"/>
    <mergeCell ref="S12:X12"/>
    <mergeCell ref="Z12:AB12"/>
    <mergeCell ref="AC12:AE12"/>
    <mergeCell ref="AF12:AH12"/>
    <mergeCell ref="I11:K11"/>
    <mergeCell ref="L11:N11"/>
    <mergeCell ref="O11:Q11"/>
    <mergeCell ref="S11:X11"/>
    <mergeCell ref="Z11:AB11"/>
    <mergeCell ref="AC11:AE11"/>
    <mergeCell ref="AC13:AE13"/>
    <mergeCell ref="AF13:AH13"/>
    <mergeCell ref="B14:G14"/>
    <mergeCell ref="I14:K14"/>
    <mergeCell ref="L14:N14"/>
    <mergeCell ref="O14:Q14"/>
    <mergeCell ref="S14:X14"/>
    <mergeCell ref="Z14:AB14"/>
    <mergeCell ref="AC14:AE14"/>
    <mergeCell ref="AF14:AH14"/>
    <mergeCell ref="B13:G13"/>
    <mergeCell ref="I13:K13"/>
    <mergeCell ref="L13:N13"/>
    <mergeCell ref="O13:Q13"/>
    <mergeCell ref="S13:X13"/>
    <mergeCell ref="Z13:AB13"/>
    <mergeCell ref="AC15:AE15"/>
    <mergeCell ref="AF15:AH15"/>
    <mergeCell ref="B16:G16"/>
    <mergeCell ref="I16:K16"/>
    <mergeCell ref="L16:N16"/>
    <mergeCell ref="O16:Q16"/>
    <mergeCell ref="S16:X16"/>
    <mergeCell ref="Z16:AB16"/>
    <mergeCell ref="AC16:AE16"/>
    <mergeCell ref="AF16:AH16"/>
    <mergeCell ref="B15:G15"/>
    <mergeCell ref="I15:K15"/>
    <mergeCell ref="L15:N15"/>
    <mergeCell ref="O15:Q15"/>
    <mergeCell ref="S15:X15"/>
    <mergeCell ref="Z15:AB15"/>
    <mergeCell ref="AC17:AE17"/>
    <mergeCell ref="AF17:AH17"/>
    <mergeCell ref="B18:G18"/>
    <mergeCell ref="I18:K18"/>
    <mergeCell ref="L18:N18"/>
    <mergeCell ref="O18:Q18"/>
    <mergeCell ref="S18:X18"/>
    <mergeCell ref="Z18:AB18"/>
    <mergeCell ref="AC18:AE18"/>
    <mergeCell ref="AF18:AH18"/>
    <mergeCell ref="B17:G17"/>
    <mergeCell ref="I17:K17"/>
    <mergeCell ref="L17:N17"/>
    <mergeCell ref="O17:Q17"/>
    <mergeCell ref="S17:X17"/>
    <mergeCell ref="Z17:AB17"/>
    <mergeCell ref="AC19:AE19"/>
    <mergeCell ref="AF19:AH19"/>
    <mergeCell ref="B20:G20"/>
    <mergeCell ref="I20:K20"/>
    <mergeCell ref="L20:N20"/>
    <mergeCell ref="O20:Q20"/>
    <mergeCell ref="S20:X20"/>
    <mergeCell ref="Z20:AB20"/>
    <mergeCell ref="AC20:AE20"/>
    <mergeCell ref="AF20:AH20"/>
    <mergeCell ref="B19:G19"/>
    <mergeCell ref="I19:K19"/>
    <mergeCell ref="L19:N19"/>
    <mergeCell ref="O19:Q19"/>
    <mergeCell ref="S19:X19"/>
    <mergeCell ref="Z19:AB19"/>
    <mergeCell ref="AC21:AE21"/>
    <mergeCell ref="AF21:AH21"/>
    <mergeCell ref="B22:G22"/>
    <mergeCell ref="I22:K22"/>
    <mergeCell ref="L22:N22"/>
    <mergeCell ref="O22:Q22"/>
    <mergeCell ref="S22:X22"/>
    <mergeCell ref="Z22:AB22"/>
    <mergeCell ref="AC22:AE22"/>
    <mergeCell ref="AF22:AH22"/>
    <mergeCell ref="B21:G21"/>
    <mergeCell ref="I21:K21"/>
    <mergeCell ref="L21:N21"/>
    <mergeCell ref="O21:Q21"/>
    <mergeCell ref="S21:X21"/>
    <mergeCell ref="Z21:AB21"/>
    <mergeCell ref="AC23:AE23"/>
    <mergeCell ref="AF23:AH23"/>
    <mergeCell ref="B24:G24"/>
    <mergeCell ref="I24:K24"/>
    <mergeCell ref="L24:N24"/>
    <mergeCell ref="O24:Q24"/>
    <mergeCell ref="S24:X24"/>
    <mergeCell ref="Z24:AB24"/>
    <mergeCell ref="AC24:AE24"/>
    <mergeCell ref="AF24:AH24"/>
    <mergeCell ref="B23:G23"/>
    <mergeCell ref="I23:K23"/>
    <mergeCell ref="L23:N23"/>
    <mergeCell ref="O23:Q23"/>
    <mergeCell ref="S23:X23"/>
    <mergeCell ref="Z23:AB23"/>
    <mergeCell ref="AC25:AE25"/>
    <mergeCell ref="AF25:AH25"/>
    <mergeCell ref="B26:G26"/>
    <mergeCell ref="I26:K26"/>
    <mergeCell ref="L26:N26"/>
    <mergeCell ref="O26:Q26"/>
    <mergeCell ref="S26:X26"/>
    <mergeCell ref="Z26:AB26"/>
    <mergeCell ref="AC26:AE26"/>
    <mergeCell ref="AF26:AH26"/>
    <mergeCell ref="B25:G25"/>
    <mergeCell ref="I25:K25"/>
    <mergeCell ref="L25:N25"/>
    <mergeCell ref="O25:Q25"/>
    <mergeCell ref="S25:X25"/>
    <mergeCell ref="Z25:AB25"/>
    <mergeCell ref="AC27:AE27"/>
    <mergeCell ref="AF27:AH27"/>
    <mergeCell ref="B28:G28"/>
    <mergeCell ref="I28:K28"/>
    <mergeCell ref="L28:N28"/>
    <mergeCell ref="O28:Q28"/>
    <mergeCell ref="S28:X28"/>
    <mergeCell ref="Z28:AB28"/>
    <mergeCell ref="AC28:AE28"/>
    <mergeCell ref="AF28:AH28"/>
    <mergeCell ref="B27:G27"/>
    <mergeCell ref="I27:K27"/>
    <mergeCell ref="L27:N27"/>
    <mergeCell ref="O27:Q27"/>
    <mergeCell ref="S27:X27"/>
    <mergeCell ref="Z27:AB27"/>
    <mergeCell ref="AC29:AE29"/>
    <mergeCell ref="AF29:AH29"/>
    <mergeCell ref="B30:G30"/>
    <mergeCell ref="I30:K30"/>
    <mergeCell ref="L30:N30"/>
    <mergeCell ref="O30:Q30"/>
    <mergeCell ref="S30:X30"/>
    <mergeCell ref="Z30:AB30"/>
    <mergeCell ref="AC30:AE30"/>
    <mergeCell ref="AF30:AH30"/>
    <mergeCell ref="B29:G29"/>
    <mergeCell ref="I29:K29"/>
    <mergeCell ref="L29:N29"/>
    <mergeCell ref="O29:Q29"/>
    <mergeCell ref="S29:X29"/>
    <mergeCell ref="Z29:AB29"/>
    <mergeCell ref="AC31:AE31"/>
    <mergeCell ref="AF31:AH31"/>
    <mergeCell ref="B32:G32"/>
    <mergeCell ref="I32:K32"/>
    <mergeCell ref="L32:N32"/>
    <mergeCell ref="O32:Q32"/>
    <mergeCell ref="Z32:AB32"/>
    <mergeCell ref="AC32:AE32"/>
    <mergeCell ref="AF32:AH32"/>
    <mergeCell ref="B31:G31"/>
    <mergeCell ref="I31:K31"/>
    <mergeCell ref="L31:N31"/>
    <mergeCell ref="O31:Q31"/>
    <mergeCell ref="S31:X31"/>
    <mergeCell ref="Z31:AB31"/>
    <mergeCell ref="AC33:AE33"/>
    <mergeCell ref="AF33:AH33"/>
    <mergeCell ref="B34:G34"/>
    <mergeCell ref="I34:K34"/>
    <mergeCell ref="L34:N34"/>
    <mergeCell ref="O34:Q34"/>
    <mergeCell ref="S34:X34"/>
    <mergeCell ref="Z34:AB34"/>
    <mergeCell ref="AC34:AE34"/>
    <mergeCell ref="AF34:AH34"/>
    <mergeCell ref="B33:G33"/>
    <mergeCell ref="I33:K33"/>
    <mergeCell ref="L33:N33"/>
    <mergeCell ref="O33:Q33"/>
    <mergeCell ref="R33:Y33"/>
    <mergeCell ref="Z33:AB33"/>
    <mergeCell ref="AC35:AE35"/>
    <mergeCell ref="AF35:AH35"/>
    <mergeCell ref="B36:G36"/>
    <mergeCell ref="I36:K36"/>
    <mergeCell ref="L36:N36"/>
    <mergeCell ref="O36:Q36"/>
    <mergeCell ref="S36:X36"/>
    <mergeCell ref="Z36:AB36"/>
    <mergeCell ref="AC36:AE36"/>
    <mergeCell ref="AF36:AH36"/>
    <mergeCell ref="B35:G35"/>
    <mergeCell ref="I35:K35"/>
    <mergeCell ref="L35:N35"/>
    <mergeCell ref="O35:Q35"/>
    <mergeCell ref="S35:X35"/>
    <mergeCell ref="Z35:AB35"/>
  </mergeCells>
  <phoneticPr fontId="1"/>
  <pageMargins left="0.70866141732283472" right="0.70866141732283472" top="0.74803149606299213" bottom="0.74803149606299213" header="0.31496062992125984" footer="0.31496062992125984"/>
  <pageSetup paperSize="9" scale="91" firstPageNumber="15" orientation="portrait" r:id="rId1"/>
  <headerFooter scaleWithDoc="0">
    <oddFooter>&amp;C- 43 -</oddFooter>
    <firstFooter>&amp;C- 15 -</firstFooter>
  </headerFooter>
  <colBreaks count="1" manualBreakCount="1">
    <brk id="34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F0639-DD91-464C-A796-0FFCDEE30F00}">
  <sheetPr>
    <tabColor theme="0"/>
    <pageSetUpPr fitToPage="1"/>
  </sheetPr>
  <dimension ref="A1:AM38"/>
  <sheetViews>
    <sheetView zoomScaleNormal="100" zoomScaleSheetLayoutView="100" workbookViewId="0">
      <selection activeCell="BB5" sqref="BB5"/>
    </sheetView>
  </sheetViews>
  <sheetFormatPr defaultColWidth="2.875" defaultRowHeight="24" customHeight="1"/>
  <cols>
    <col min="1" max="16384" width="2.875" style="1"/>
  </cols>
  <sheetData>
    <row r="1" spans="1:36" s="10" customFormat="1" ht="24" customHeight="1">
      <c r="A1" s="308" t="s">
        <v>1041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</row>
    <row r="2" spans="1:36" s="10" customFormat="1" ht="24" customHeight="1">
      <c r="A2" s="308" t="s">
        <v>962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</row>
    <row r="3" spans="1:36" ht="13.5">
      <c r="AH3" s="28" t="s">
        <v>963</v>
      </c>
    </row>
    <row r="4" spans="1:36" ht="24" customHeight="1">
      <c r="A4" s="668" t="s">
        <v>894</v>
      </c>
      <c r="B4" s="668"/>
      <c r="C4" s="668"/>
      <c r="D4" s="668"/>
      <c r="E4" s="668"/>
      <c r="F4" s="668"/>
      <c r="G4" s="668"/>
      <c r="H4" s="658"/>
      <c r="I4" s="669" t="s">
        <v>895</v>
      </c>
      <c r="J4" s="669"/>
      <c r="K4" s="669"/>
      <c r="L4" s="669" t="s">
        <v>896</v>
      </c>
      <c r="M4" s="669"/>
      <c r="N4" s="669"/>
      <c r="O4" s="669" t="s">
        <v>897</v>
      </c>
      <c r="P4" s="669"/>
      <c r="Q4" s="669"/>
      <c r="R4" s="659" t="s">
        <v>894</v>
      </c>
      <c r="S4" s="659"/>
      <c r="T4" s="659"/>
      <c r="U4" s="659"/>
      <c r="V4" s="659"/>
      <c r="W4" s="659"/>
      <c r="X4" s="659"/>
      <c r="Y4" s="659"/>
      <c r="Z4" s="669" t="s">
        <v>895</v>
      </c>
      <c r="AA4" s="669"/>
      <c r="AB4" s="669"/>
      <c r="AC4" s="669" t="s">
        <v>896</v>
      </c>
      <c r="AD4" s="669"/>
      <c r="AE4" s="669"/>
      <c r="AF4" s="669" t="s">
        <v>897</v>
      </c>
      <c r="AG4" s="669"/>
      <c r="AH4" s="660"/>
    </row>
    <row r="5" spans="1:36" ht="24" customHeight="1">
      <c r="A5" s="188"/>
      <c r="B5" s="188"/>
      <c r="C5" s="188"/>
      <c r="D5" s="194"/>
      <c r="E5" s="194"/>
      <c r="F5" s="194"/>
      <c r="G5" s="194"/>
      <c r="H5" s="197"/>
      <c r="I5" s="190"/>
      <c r="J5" s="191"/>
      <c r="K5" s="191"/>
      <c r="L5" s="191"/>
      <c r="M5" s="191"/>
      <c r="N5" s="191"/>
      <c r="O5" s="191"/>
      <c r="P5" s="191"/>
      <c r="Q5" s="198"/>
      <c r="R5" s="194"/>
      <c r="S5" s="194"/>
      <c r="T5" s="194"/>
      <c r="U5" s="194"/>
      <c r="V5" s="194"/>
      <c r="W5" s="194"/>
      <c r="X5" s="194"/>
      <c r="Y5" s="197"/>
      <c r="Z5" s="191"/>
      <c r="AA5" s="191"/>
      <c r="AB5" s="191"/>
      <c r="AC5" s="191"/>
      <c r="AD5" s="191"/>
      <c r="AE5" s="191"/>
      <c r="AF5" s="191"/>
    </row>
    <row r="6" spans="1:36" ht="24" customHeight="1">
      <c r="A6" s="194"/>
      <c r="B6" s="638" t="s">
        <v>1042</v>
      </c>
      <c r="C6" s="638"/>
      <c r="D6" s="638"/>
      <c r="E6" s="638"/>
      <c r="F6" s="638"/>
      <c r="G6" s="638"/>
      <c r="H6" s="195"/>
      <c r="I6" s="639">
        <v>97</v>
      </c>
      <c r="J6" s="633"/>
      <c r="K6" s="633"/>
      <c r="L6" s="675">
        <v>28</v>
      </c>
      <c r="M6" s="675"/>
      <c r="N6" s="675"/>
      <c r="O6" s="633">
        <v>69</v>
      </c>
      <c r="P6" s="633"/>
      <c r="Q6" s="642"/>
      <c r="R6" s="194"/>
      <c r="S6" s="194"/>
      <c r="T6" s="638" t="s">
        <v>973</v>
      </c>
      <c r="U6" s="638"/>
      <c r="V6" s="638"/>
      <c r="W6" s="638"/>
      <c r="X6" s="638"/>
      <c r="Y6" s="194"/>
      <c r="Z6" s="639">
        <v>14</v>
      </c>
      <c r="AA6" s="633"/>
      <c r="AB6" s="633"/>
      <c r="AC6" s="633">
        <v>10</v>
      </c>
      <c r="AD6" s="633"/>
      <c r="AE6" s="633"/>
      <c r="AF6" s="633">
        <v>4</v>
      </c>
      <c r="AG6" s="633"/>
      <c r="AH6" s="633"/>
    </row>
    <row r="7" spans="1:36" ht="24" customHeight="1">
      <c r="A7" s="194"/>
      <c r="B7" s="638" t="s">
        <v>1043</v>
      </c>
      <c r="C7" s="638"/>
      <c r="D7" s="638"/>
      <c r="E7" s="638"/>
      <c r="F7" s="638"/>
      <c r="G7" s="638"/>
      <c r="H7" s="195"/>
      <c r="I7" s="639">
        <v>53</v>
      </c>
      <c r="J7" s="633"/>
      <c r="K7" s="633"/>
      <c r="L7" s="675">
        <v>38</v>
      </c>
      <c r="M7" s="675"/>
      <c r="N7" s="675"/>
      <c r="O7" s="633">
        <v>15</v>
      </c>
      <c r="P7" s="633"/>
      <c r="Q7" s="642"/>
      <c r="R7" s="194"/>
      <c r="S7" s="194"/>
      <c r="T7" s="638" t="s">
        <v>975</v>
      </c>
      <c r="U7" s="638"/>
      <c r="V7" s="638"/>
      <c r="W7" s="638"/>
      <c r="X7" s="638"/>
      <c r="Y7" s="194"/>
      <c r="Z7" s="639">
        <v>45</v>
      </c>
      <c r="AA7" s="633"/>
      <c r="AB7" s="633"/>
      <c r="AC7" s="633">
        <v>33</v>
      </c>
      <c r="AD7" s="633"/>
      <c r="AE7" s="633"/>
      <c r="AF7" s="633">
        <v>12</v>
      </c>
      <c r="AG7" s="633"/>
      <c r="AH7" s="633"/>
    </row>
    <row r="8" spans="1:36" ht="24" customHeight="1">
      <c r="A8" s="194"/>
      <c r="B8" s="638" t="s">
        <v>1044</v>
      </c>
      <c r="C8" s="638"/>
      <c r="D8" s="638"/>
      <c r="E8" s="638"/>
      <c r="F8" s="638"/>
      <c r="G8" s="638"/>
      <c r="I8" s="663">
        <v>2491</v>
      </c>
      <c r="J8" s="640"/>
      <c r="K8" s="640"/>
      <c r="L8" s="640">
        <v>1684</v>
      </c>
      <c r="M8" s="640"/>
      <c r="N8" s="640"/>
      <c r="O8" s="640">
        <v>807</v>
      </c>
      <c r="P8" s="640"/>
      <c r="Q8" s="641"/>
      <c r="R8" s="194"/>
      <c r="S8" s="194"/>
      <c r="T8" s="674" t="s">
        <v>977</v>
      </c>
      <c r="U8" s="674"/>
      <c r="V8" s="674"/>
      <c r="W8" s="674"/>
      <c r="X8" s="674"/>
      <c r="Y8" s="194"/>
      <c r="Z8" s="639">
        <v>50</v>
      </c>
      <c r="AA8" s="633"/>
      <c r="AB8" s="633"/>
      <c r="AC8" s="633">
        <v>32</v>
      </c>
      <c r="AD8" s="633"/>
      <c r="AE8" s="633"/>
      <c r="AF8" s="633">
        <v>18</v>
      </c>
      <c r="AG8" s="633"/>
      <c r="AH8" s="633"/>
    </row>
    <row r="9" spans="1:36" ht="24" customHeight="1">
      <c r="A9" s="194"/>
      <c r="B9" s="194"/>
      <c r="C9" s="638" t="s">
        <v>1045</v>
      </c>
      <c r="D9" s="638"/>
      <c r="E9" s="638"/>
      <c r="F9" s="638"/>
      <c r="G9" s="638"/>
      <c r="H9" s="197"/>
      <c r="I9" s="663">
        <v>491</v>
      </c>
      <c r="J9" s="640"/>
      <c r="K9" s="640"/>
      <c r="L9" s="640">
        <v>308</v>
      </c>
      <c r="M9" s="640"/>
      <c r="N9" s="640"/>
      <c r="O9" s="640">
        <f>SUM(O10:O23)</f>
        <v>183</v>
      </c>
      <c r="P9" s="640"/>
      <c r="Q9" s="641"/>
      <c r="R9" s="194"/>
      <c r="S9" s="194"/>
      <c r="T9" s="638" t="s">
        <v>979</v>
      </c>
      <c r="U9" s="638"/>
      <c r="V9" s="638"/>
      <c r="W9" s="638"/>
      <c r="X9" s="638"/>
      <c r="Y9" s="194"/>
      <c r="Z9" s="639">
        <v>77</v>
      </c>
      <c r="AA9" s="633"/>
      <c r="AB9" s="633"/>
      <c r="AC9" s="633">
        <v>55</v>
      </c>
      <c r="AD9" s="633"/>
      <c r="AE9" s="633"/>
      <c r="AF9" s="633">
        <v>22</v>
      </c>
      <c r="AG9" s="633"/>
      <c r="AH9" s="633"/>
      <c r="AI9" s="205"/>
      <c r="AJ9" s="205"/>
    </row>
    <row r="10" spans="1:36" ht="24" customHeight="1">
      <c r="A10" s="194"/>
      <c r="B10" s="212"/>
      <c r="C10" s="328" t="s">
        <v>966</v>
      </c>
      <c r="D10" s="328"/>
      <c r="E10" s="328"/>
      <c r="F10" s="328"/>
      <c r="G10" s="328"/>
      <c r="H10" s="195"/>
      <c r="I10" s="663">
        <v>14</v>
      </c>
      <c r="J10" s="640"/>
      <c r="K10" s="640"/>
      <c r="L10" s="640">
        <v>12</v>
      </c>
      <c r="M10" s="640"/>
      <c r="N10" s="640"/>
      <c r="O10" s="640">
        <v>2</v>
      </c>
      <c r="P10" s="640"/>
      <c r="Q10" s="641"/>
      <c r="R10" s="194"/>
      <c r="S10" s="194"/>
      <c r="T10" s="328" t="s">
        <v>981</v>
      </c>
      <c r="U10" s="328"/>
      <c r="V10" s="328"/>
      <c r="W10" s="328"/>
      <c r="X10" s="328"/>
      <c r="Y10" s="20"/>
      <c r="Z10" s="248">
        <v>80</v>
      </c>
      <c r="AA10" s="237"/>
      <c r="AB10" s="237"/>
      <c r="AC10" s="237">
        <v>38</v>
      </c>
      <c r="AD10" s="237"/>
      <c r="AE10" s="237"/>
      <c r="AF10" s="237">
        <v>42</v>
      </c>
      <c r="AG10" s="237"/>
      <c r="AH10" s="237"/>
    </row>
    <row r="11" spans="1:36" ht="24" customHeight="1">
      <c r="A11" s="194"/>
      <c r="B11" s="212"/>
      <c r="C11" s="328" t="s">
        <v>968</v>
      </c>
      <c r="D11" s="328"/>
      <c r="E11" s="328"/>
      <c r="F11" s="328"/>
      <c r="G11" s="328"/>
      <c r="H11" s="20"/>
      <c r="I11" s="248">
        <v>9</v>
      </c>
      <c r="J11" s="237"/>
      <c r="K11" s="237"/>
      <c r="L11" s="640">
        <v>5</v>
      </c>
      <c r="M11" s="640"/>
      <c r="N11" s="640"/>
      <c r="O11" s="237">
        <v>4</v>
      </c>
      <c r="P11" s="237"/>
      <c r="Q11" s="384"/>
      <c r="R11" s="194"/>
      <c r="S11" s="194"/>
      <c r="T11" s="328" t="s">
        <v>983</v>
      </c>
      <c r="U11" s="328"/>
      <c r="V11" s="328"/>
      <c r="W11" s="328"/>
      <c r="X11" s="328"/>
      <c r="Y11" s="20"/>
      <c r="Z11" s="248">
        <v>66</v>
      </c>
      <c r="AA11" s="237"/>
      <c r="AB11" s="237"/>
      <c r="AC11" s="237">
        <v>51</v>
      </c>
      <c r="AD11" s="237"/>
      <c r="AE11" s="237"/>
      <c r="AF11" s="237">
        <v>15</v>
      </c>
      <c r="AG11" s="237"/>
      <c r="AH11" s="237"/>
    </row>
    <row r="12" spans="1:36" ht="24" customHeight="1">
      <c r="B12" s="212"/>
      <c r="C12" s="328" t="s">
        <v>982</v>
      </c>
      <c r="D12" s="328"/>
      <c r="E12" s="328"/>
      <c r="F12" s="328"/>
      <c r="G12" s="328"/>
      <c r="H12" s="20"/>
      <c r="I12" s="663">
        <v>26</v>
      </c>
      <c r="J12" s="640"/>
      <c r="K12" s="640"/>
      <c r="L12" s="640">
        <v>20</v>
      </c>
      <c r="M12" s="640"/>
      <c r="N12" s="640"/>
      <c r="O12" s="640">
        <v>6</v>
      </c>
      <c r="P12" s="640"/>
      <c r="Q12" s="641"/>
      <c r="R12" s="194"/>
      <c r="S12" s="194"/>
      <c r="T12" s="638" t="s">
        <v>985</v>
      </c>
      <c r="U12" s="638"/>
      <c r="V12" s="638"/>
      <c r="W12" s="638"/>
      <c r="X12" s="638"/>
      <c r="Y12" s="195"/>
      <c r="Z12" s="639">
        <v>11</v>
      </c>
      <c r="AA12" s="633"/>
      <c r="AB12" s="633"/>
      <c r="AC12" s="633">
        <v>9</v>
      </c>
      <c r="AD12" s="633"/>
      <c r="AE12" s="633"/>
      <c r="AF12" s="633">
        <v>2</v>
      </c>
      <c r="AG12" s="633"/>
      <c r="AH12" s="633"/>
    </row>
    <row r="13" spans="1:36" ht="24" customHeight="1">
      <c r="B13" s="212"/>
      <c r="C13" s="328" t="s">
        <v>986</v>
      </c>
      <c r="D13" s="328"/>
      <c r="E13" s="328"/>
      <c r="F13" s="328"/>
      <c r="G13" s="328"/>
      <c r="H13" s="20"/>
      <c r="I13" s="663">
        <v>26</v>
      </c>
      <c r="J13" s="640"/>
      <c r="K13" s="640"/>
      <c r="L13" s="640">
        <v>21</v>
      </c>
      <c r="M13" s="640"/>
      <c r="N13" s="640"/>
      <c r="O13" s="640">
        <v>5</v>
      </c>
      <c r="P13" s="640"/>
      <c r="Q13" s="641"/>
      <c r="R13" s="194"/>
      <c r="S13" s="194"/>
      <c r="T13" s="638" t="s">
        <v>989</v>
      </c>
      <c r="U13" s="638"/>
      <c r="V13" s="638"/>
      <c r="W13" s="638"/>
      <c r="X13" s="638"/>
      <c r="Y13" s="195"/>
      <c r="Z13" s="639">
        <v>108</v>
      </c>
      <c r="AA13" s="633"/>
      <c r="AB13" s="633"/>
      <c r="AC13" s="633">
        <v>63</v>
      </c>
      <c r="AD13" s="633"/>
      <c r="AE13" s="633"/>
      <c r="AF13" s="633">
        <v>45</v>
      </c>
      <c r="AG13" s="633"/>
      <c r="AH13" s="633"/>
    </row>
    <row r="14" spans="1:36" ht="24" customHeight="1">
      <c r="B14" s="212"/>
      <c r="C14" s="328" t="s">
        <v>988</v>
      </c>
      <c r="D14" s="328"/>
      <c r="E14" s="328"/>
      <c r="F14" s="328"/>
      <c r="G14" s="328"/>
      <c r="H14" s="20"/>
      <c r="I14" s="663">
        <v>39</v>
      </c>
      <c r="J14" s="640"/>
      <c r="K14" s="640"/>
      <c r="L14" s="640">
        <v>28</v>
      </c>
      <c r="M14" s="640"/>
      <c r="N14" s="640"/>
      <c r="O14" s="640">
        <v>11</v>
      </c>
      <c r="P14" s="640"/>
      <c r="Q14" s="641"/>
      <c r="R14" s="194"/>
      <c r="S14" s="194"/>
      <c r="T14" s="638" t="s">
        <v>991</v>
      </c>
      <c r="U14" s="638"/>
      <c r="V14" s="638"/>
      <c r="W14" s="638"/>
      <c r="X14" s="638"/>
      <c r="Y14" s="195"/>
      <c r="Z14" s="639">
        <v>92</v>
      </c>
      <c r="AA14" s="633"/>
      <c r="AB14" s="633"/>
      <c r="AC14" s="633">
        <v>54</v>
      </c>
      <c r="AD14" s="633"/>
      <c r="AE14" s="633"/>
      <c r="AF14" s="633">
        <v>38</v>
      </c>
      <c r="AG14" s="633"/>
      <c r="AH14" s="633"/>
    </row>
    <row r="15" spans="1:36" ht="24" customHeight="1">
      <c r="B15" s="212"/>
      <c r="C15" s="328" t="s">
        <v>990</v>
      </c>
      <c r="D15" s="328"/>
      <c r="E15" s="328"/>
      <c r="F15" s="328"/>
      <c r="G15" s="328"/>
      <c r="H15" s="20"/>
      <c r="I15" s="663">
        <v>32</v>
      </c>
      <c r="J15" s="640"/>
      <c r="K15" s="640"/>
      <c r="L15" s="640">
        <v>23</v>
      </c>
      <c r="M15" s="640"/>
      <c r="N15" s="640"/>
      <c r="O15" s="640">
        <v>9</v>
      </c>
      <c r="P15" s="640"/>
      <c r="Q15" s="641"/>
      <c r="R15" s="194"/>
      <c r="S15" s="194"/>
      <c r="T15" s="638" t="s">
        <v>993</v>
      </c>
      <c r="U15" s="638"/>
      <c r="V15" s="638"/>
      <c r="W15" s="638"/>
      <c r="X15" s="638"/>
      <c r="Y15" s="195"/>
      <c r="Z15" s="639">
        <v>101</v>
      </c>
      <c r="AA15" s="633"/>
      <c r="AB15" s="633"/>
      <c r="AC15" s="633">
        <v>70</v>
      </c>
      <c r="AD15" s="633"/>
      <c r="AE15" s="633"/>
      <c r="AF15" s="633">
        <v>31</v>
      </c>
      <c r="AG15" s="633"/>
      <c r="AH15" s="633"/>
    </row>
    <row r="16" spans="1:36" ht="24" customHeight="1">
      <c r="C16" s="638" t="s">
        <v>992</v>
      </c>
      <c r="D16" s="638"/>
      <c r="E16" s="638"/>
      <c r="F16" s="638"/>
      <c r="G16" s="638"/>
      <c r="H16" s="20"/>
      <c r="I16" s="663">
        <v>23</v>
      </c>
      <c r="J16" s="640"/>
      <c r="K16" s="640"/>
      <c r="L16" s="640">
        <v>16</v>
      </c>
      <c r="M16" s="640"/>
      <c r="N16" s="640"/>
      <c r="O16" s="640">
        <v>7</v>
      </c>
      <c r="P16" s="640"/>
      <c r="Q16" s="641"/>
      <c r="R16" s="194"/>
      <c r="S16" s="194"/>
      <c r="T16" s="638" t="s">
        <v>995</v>
      </c>
      <c r="U16" s="638"/>
      <c r="V16" s="638"/>
      <c r="W16" s="638"/>
      <c r="X16" s="638"/>
      <c r="Y16" s="195"/>
      <c r="Z16" s="639">
        <v>145</v>
      </c>
      <c r="AA16" s="633"/>
      <c r="AB16" s="633"/>
      <c r="AC16" s="633">
        <v>112</v>
      </c>
      <c r="AD16" s="633"/>
      <c r="AE16" s="633"/>
      <c r="AF16" s="640">
        <v>33</v>
      </c>
      <c r="AG16" s="640"/>
      <c r="AH16" s="640"/>
    </row>
    <row r="17" spans="3:39" ht="24" customHeight="1">
      <c r="C17" s="638" t="s">
        <v>994</v>
      </c>
      <c r="D17" s="638"/>
      <c r="E17" s="638"/>
      <c r="F17" s="638"/>
      <c r="G17" s="638"/>
      <c r="H17" s="20"/>
      <c r="I17" s="663">
        <v>12</v>
      </c>
      <c r="J17" s="640"/>
      <c r="K17" s="640"/>
      <c r="L17" s="640">
        <v>6</v>
      </c>
      <c r="M17" s="640"/>
      <c r="N17" s="640"/>
      <c r="O17" s="640">
        <v>6</v>
      </c>
      <c r="P17" s="640"/>
      <c r="Q17" s="641"/>
      <c r="R17" s="194"/>
      <c r="S17" s="194"/>
      <c r="T17" s="638" t="s">
        <v>997</v>
      </c>
      <c r="U17" s="638"/>
      <c r="V17" s="638"/>
      <c r="W17" s="638"/>
      <c r="X17" s="638"/>
      <c r="Y17" s="195"/>
      <c r="Z17" s="639">
        <v>17</v>
      </c>
      <c r="AA17" s="633"/>
      <c r="AB17" s="633"/>
      <c r="AC17" s="633">
        <v>11</v>
      </c>
      <c r="AD17" s="633"/>
      <c r="AE17" s="633"/>
      <c r="AF17" s="633">
        <v>6</v>
      </c>
      <c r="AG17" s="633"/>
      <c r="AH17" s="633"/>
    </row>
    <row r="18" spans="3:39" ht="24" customHeight="1">
      <c r="C18" s="638" t="s">
        <v>996</v>
      </c>
      <c r="D18" s="638"/>
      <c r="E18" s="638"/>
      <c r="F18" s="638"/>
      <c r="G18" s="638"/>
      <c r="H18" s="20"/>
      <c r="I18" s="663">
        <v>55</v>
      </c>
      <c r="J18" s="640"/>
      <c r="K18" s="640"/>
      <c r="L18" s="640">
        <v>31</v>
      </c>
      <c r="M18" s="640"/>
      <c r="N18" s="640"/>
      <c r="O18" s="640">
        <v>24</v>
      </c>
      <c r="P18" s="640"/>
      <c r="Q18" s="641"/>
      <c r="R18" s="194"/>
      <c r="S18" s="194"/>
      <c r="T18" s="649" t="s">
        <v>938</v>
      </c>
      <c r="U18" s="649"/>
      <c r="V18" s="649"/>
      <c r="W18" s="649"/>
      <c r="X18" s="649"/>
      <c r="Y18" s="195"/>
      <c r="Z18" s="639">
        <v>25</v>
      </c>
      <c r="AA18" s="633"/>
      <c r="AB18" s="633"/>
      <c r="AC18" s="633">
        <v>15</v>
      </c>
      <c r="AD18" s="633"/>
      <c r="AE18" s="633"/>
      <c r="AF18" s="633">
        <v>10</v>
      </c>
      <c r="AG18" s="633"/>
      <c r="AH18" s="633"/>
    </row>
    <row r="19" spans="3:39" ht="24" customHeight="1">
      <c r="C19" s="638" t="s">
        <v>998</v>
      </c>
      <c r="D19" s="638"/>
      <c r="E19" s="638"/>
      <c r="F19" s="638"/>
      <c r="G19" s="638"/>
      <c r="H19" s="20"/>
      <c r="I19" s="663">
        <v>184</v>
      </c>
      <c r="J19" s="640"/>
      <c r="K19" s="640"/>
      <c r="L19" s="640">
        <v>106</v>
      </c>
      <c r="M19" s="640"/>
      <c r="N19" s="640"/>
      <c r="O19" s="640">
        <v>78</v>
      </c>
      <c r="P19" s="640"/>
      <c r="Q19" s="641"/>
      <c r="R19" s="194"/>
      <c r="S19" s="638" t="s">
        <v>1046</v>
      </c>
      <c r="T19" s="638"/>
      <c r="U19" s="638"/>
      <c r="V19" s="638"/>
      <c r="W19" s="638"/>
      <c r="X19" s="638"/>
      <c r="Y19" s="195"/>
      <c r="Z19" s="639">
        <v>99</v>
      </c>
      <c r="AA19" s="633"/>
      <c r="AB19" s="633"/>
      <c r="AC19" s="633">
        <v>74</v>
      </c>
      <c r="AD19" s="633"/>
      <c r="AE19" s="633"/>
      <c r="AF19" s="633">
        <v>25</v>
      </c>
      <c r="AG19" s="633"/>
      <c r="AH19" s="633"/>
    </row>
    <row r="20" spans="3:39" ht="24" customHeight="1">
      <c r="C20" s="638" t="s">
        <v>1000</v>
      </c>
      <c r="D20" s="638"/>
      <c r="E20" s="638"/>
      <c r="F20" s="638"/>
      <c r="G20" s="638"/>
      <c r="H20" s="20"/>
      <c r="I20" s="663">
        <v>12</v>
      </c>
      <c r="J20" s="640"/>
      <c r="K20" s="640"/>
      <c r="L20" s="640">
        <v>4</v>
      </c>
      <c r="M20" s="640"/>
      <c r="N20" s="640"/>
      <c r="O20" s="640">
        <v>8</v>
      </c>
      <c r="P20" s="640"/>
      <c r="Q20" s="641"/>
      <c r="R20" s="194"/>
      <c r="S20" s="194"/>
      <c r="T20" s="638" t="s">
        <v>1004</v>
      </c>
      <c r="U20" s="638"/>
      <c r="V20" s="638"/>
      <c r="W20" s="638"/>
      <c r="X20" s="638"/>
      <c r="Y20" s="195"/>
      <c r="Z20" s="639">
        <v>22</v>
      </c>
      <c r="AA20" s="633"/>
      <c r="AB20" s="633"/>
      <c r="AC20" s="633">
        <v>16</v>
      </c>
      <c r="AD20" s="633"/>
      <c r="AE20" s="633"/>
      <c r="AF20" s="640">
        <v>6</v>
      </c>
      <c r="AG20" s="640"/>
      <c r="AH20" s="640"/>
    </row>
    <row r="21" spans="3:39" ht="24" customHeight="1">
      <c r="C21" s="638" t="s">
        <v>1001</v>
      </c>
      <c r="D21" s="638"/>
      <c r="E21" s="638"/>
      <c r="F21" s="638"/>
      <c r="G21" s="638"/>
      <c r="H21" s="20"/>
      <c r="I21" s="663">
        <v>10</v>
      </c>
      <c r="J21" s="640"/>
      <c r="K21" s="640"/>
      <c r="L21" s="640">
        <v>7</v>
      </c>
      <c r="M21" s="640"/>
      <c r="N21" s="640"/>
      <c r="O21" s="640">
        <v>3</v>
      </c>
      <c r="P21" s="640"/>
      <c r="Q21" s="641"/>
      <c r="R21" s="194"/>
      <c r="S21" s="194"/>
      <c r="T21" s="638" t="s">
        <v>1006</v>
      </c>
      <c r="U21" s="638"/>
      <c r="V21" s="638"/>
      <c r="W21" s="638"/>
      <c r="X21" s="638"/>
      <c r="Y21" s="195"/>
      <c r="Z21" s="639">
        <v>19</v>
      </c>
      <c r="AA21" s="633"/>
      <c r="AB21" s="633"/>
      <c r="AC21" s="633">
        <v>14</v>
      </c>
      <c r="AD21" s="633"/>
      <c r="AE21" s="633"/>
      <c r="AF21" s="633">
        <v>5</v>
      </c>
      <c r="AG21" s="633"/>
      <c r="AH21" s="633"/>
    </row>
    <row r="22" spans="3:39" ht="24" customHeight="1">
      <c r="C22" s="638" t="s">
        <v>1003</v>
      </c>
      <c r="D22" s="638"/>
      <c r="E22" s="638"/>
      <c r="F22" s="638"/>
      <c r="G22" s="638"/>
      <c r="H22" s="20"/>
      <c r="I22" s="663">
        <v>4</v>
      </c>
      <c r="J22" s="640"/>
      <c r="K22" s="640"/>
      <c r="L22" s="640">
        <v>4</v>
      </c>
      <c r="M22" s="640"/>
      <c r="N22" s="640"/>
      <c r="O22" s="640" t="s">
        <v>225</v>
      </c>
      <c r="P22" s="640"/>
      <c r="Q22" s="641"/>
      <c r="R22" s="3"/>
      <c r="S22" s="3"/>
      <c r="T22" s="638" t="s">
        <v>1008</v>
      </c>
      <c r="U22" s="638"/>
      <c r="V22" s="638"/>
      <c r="W22" s="638"/>
      <c r="X22" s="638"/>
      <c r="Y22" s="195"/>
      <c r="Z22" s="639">
        <v>35</v>
      </c>
      <c r="AA22" s="633"/>
      <c r="AB22" s="633"/>
      <c r="AC22" s="633">
        <v>27</v>
      </c>
      <c r="AD22" s="633"/>
      <c r="AE22" s="633"/>
      <c r="AF22" s="633">
        <v>8</v>
      </c>
      <c r="AG22" s="633"/>
      <c r="AH22" s="633"/>
    </row>
    <row r="23" spans="3:39" ht="24" customHeight="1">
      <c r="C23" s="638" t="s">
        <v>929</v>
      </c>
      <c r="D23" s="638"/>
      <c r="E23" s="638"/>
      <c r="F23" s="638"/>
      <c r="G23" s="638"/>
      <c r="H23" s="20"/>
      <c r="I23" s="663">
        <v>45</v>
      </c>
      <c r="J23" s="640"/>
      <c r="K23" s="640"/>
      <c r="L23" s="640">
        <v>25</v>
      </c>
      <c r="M23" s="640"/>
      <c r="N23" s="640"/>
      <c r="O23" s="640">
        <v>20</v>
      </c>
      <c r="P23" s="640"/>
      <c r="Q23" s="641"/>
      <c r="R23" s="194"/>
      <c r="S23" s="194"/>
      <c r="T23" s="649" t="s">
        <v>938</v>
      </c>
      <c r="U23" s="649"/>
      <c r="V23" s="649"/>
      <c r="W23" s="649"/>
      <c r="X23" s="649"/>
      <c r="Y23" s="195"/>
      <c r="Z23" s="639">
        <v>23</v>
      </c>
      <c r="AA23" s="633"/>
      <c r="AB23" s="633"/>
      <c r="AC23" s="633">
        <v>17</v>
      </c>
      <c r="AD23" s="633"/>
      <c r="AE23" s="633"/>
      <c r="AF23" s="633">
        <v>6</v>
      </c>
      <c r="AG23" s="633"/>
      <c r="AH23" s="633"/>
    </row>
    <row r="24" spans="3:39" ht="24" customHeight="1">
      <c r="C24" s="638" t="s">
        <v>1005</v>
      </c>
      <c r="D24" s="638"/>
      <c r="E24" s="638"/>
      <c r="F24" s="638"/>
      <c r="G24" s="638"/>
      <c r="H24" s="20"/>
      <c r="I24" s="663">
        <v>151</v>
      </c>
      <c r="J24" s="640"/>
      <c r="K24" s="640"/>
      <c r="L24" s="640">
        <v>104</v>
      </c>
      <c r="M24" s="640"/>
      <c r="N24" s="640"/>
      <c r="O24" s="640">
        <v>47</v>
      </c>
      <c r="P24" s="640"/>
      <c r="Q24" s="641"/>
      <c r="R24" s="194"/>
      <c r="S24" s="638" t="s">
        <v>1047</v>
      </c>
      <c r="T24" s="638"/>
      <c r="U24" s="638"/>
      <c r="V24" s="638"/>
      <c r="W24" s="638"/>
      <c r="X24" s="638"/>
      <c r="Y24" s="195"/>
      <c r="Z24" s="639">
        <v>15</v>
      </c>
      <c r="AA24" s="633"/>
      <c r="AB24" s="633"/>
      <c r="AC24" s="633">
        <v>6</v>
      </c>
      <c r="AD24" s="633"/>
      <c r="AE24" s="633"/>
      <c r="AF24" s="640">
        <v>9</v>
      </c>
      <c r="AG24" s="640"/>
      <c r="AH24" s="640"/>
    </row>
    <row r="25" spans="3:39" ht="24" customHeight="1">
      <c r="C25" s="638" t="s">
        <v>1007</v>
      </c>
      <c r="D25" s="638"/>
      <c r="E25" s="638"/>
      <c r="F25" s="638"/>
      <c r="G25" s="638"/>
      <c r="H25" s="20"/>
      <c r="I25" s="663">
        <v>68</v>
      </c>
      <c r="J25" s="640"/>
      <c r="K25" s="640"/>
      <c r="L25" s="640">
        <v>46</v>
      </c>
      <c r="M25" s="640"/>
      <c r="N25" s="640"/>
      <c r="O25" s="640">
        <v>22</v>
      </c>
      <c r="P25" s="640"/>
      <c r="Q25" s="641"/>
      <c r="R25" s="194"/>
      <c r="S25" s="638" t="s">
        <v>1048</v>
      </c>
      <c r="T25" s="638"/>
      <c r="U25" s="638"/>
      <c r="V25" s="638"/>
      <c r="W25" s="638"/>
      <c r="X25" s="638"/>
      <c r="Y25" s="195"/>
      <c r="Z25" s="639">
        <v>95</v>
      </c>
      <c r="AA25" s="633"/>
      <c r="AB25" s="633"/>
      <c r="AC25" s="633">
        <v>31</v>
      </c>
      <c r="AD25" s="633"/>
      <c r="AE25" s="633"/>
      <c r="AF25" s="633">
        <v>64</v>
      </c>
      <c r="AG25" s="633"/>
      <c r="AH25" s="633"/>
    </row>
    <row r="26" spans="3:39" ht="24" customHeight="1">
      <c r="C26" s="638" t="s">
        <v>1009</v>
      </c>
      <c r="D26" s="638"/>
      <c r="E26" s="638"/>
      <c r="F26" s="638"/>
      <c r="G26" s="638"/>
      <c r="H26" s="20"/>
      <c r="I26" s="663">
        <v>19</v>
      </c>
      <c r="J26" s="640"/>
      <c r="K26" s="640"/>
      <c r="L26" s="640">
        <v>16</v>
      </c>
      <c r="M26" s="640"/>
      <c r="N26" s="640"/>
      <c r="O26" s="640">
        <v>3</v>
      </c>
      <c r="P26" s="640"/>
      <c r="Q26" s="641"/>
      <c r="R26" s="194"/>
      <c r="S26" s="194"/>
      <c r="T26" s="203"/>
      <c r="U26" s="203"/>
      <c r="V26" s="203"/>
      <c r="W26" s="203"/>
      <c r="X26" s="203"/>
      <c r="Y26" s="20"/>
      <c r="Z26" s="204"/>
      <c r="AA26" s="204"/>
      <c r="AB26" s="204"/>
      <c r="AC26" s="204"/>
      <c r="AD26" s="204"/>
      <c r="AE26" s="204"/>
      <c r="AF26" s="204"/>
    </row>
    <row r="27" spans="3:39" ht="24" customHeight="1">
      <c r="C27" s="638" t="s">
        <v>1011</v>
      </c>
      <c r="D27" s="638"/>
      <c r="E27" s="638"/>
      <c r="F27" s="638"/>
      <c r="G27" s="638"/>
      <c r="H27" s="20"/>
      <c r="I27" s="663">
        <v>10</v>
      </c>
      <c r="J27" s="640"/>
      <c r="K27" s="640"/>
      <c r="L27" s="640">
        <v>5</v>
      </c>
      <c r="M27" s="640"/>
      <c r="N27" s="640"/>
      <c r="O27" s="640">
        <v>5</v>
      </c>
      <c r="P27" s="640"/>
      <c r="Q27" s="641"/>
      <c r="T27" s="203"/>
      <c r="U27" s="203"/>
      <c r="V27" s="203"/>
      <c r="W27" s="203"/>
      <c r="X27" s="203"/>
      <c r="Y27" s="20"/>
      <c r="Z27" s="204"/>
      <c r="AA27" s="204"/>
      <c r="AB27" s="204"/>
      <c r="AC27" s="204"/>
      <c r="AD27" s="204"/>
      <c r="AE27" s="204"/>
      <c r="AF27" s="204"/>
      <c r="AG27" s="204"/>
      <c r="AH27" s="203"/>
      <c r="AI27" s="203"/>
      <c r="AJ27" s="203"/>
      <c r="AK27" s="204"/>
      <c r="AL27" s="204"/>
      <c r="AM27" s="204"/>
    </row>
    <row r="28" spans="3:39" ht="24" customHeight="1">
      <c r="C28" s="638" t="s">
        <v>1012</v>
      </c>
      <c r="D28" s="638"/>
      <c r="E28" s="638"/>
      <c r="F28" s="638"/>
      <c r="G28" s="638"/>
      <c r="H28" s="20"/>
      <c r="I28" s="663">
        <v>500</v>
      </c>
      <c r="J28" s="640"/>
      <c r="K28" s="640"/>
      <c r="L28" s="640">
        <v>384</v>
      </c>
      <c r="M28" s="640"/>
      <c r="N28" s="640"/>
      <c r="O28" s="640">
        <v>116</v>
      </c>
      <c r="P28" s="640"/>
      <c r="Q28" s="641"/>
      <c r="S28" s="203"/>
      <c r="T28" s="203"/>
      <c r="U28" s="203"/>
      <c r="V28" s="203"/>
      <c r="W28" s="203"/>
      <c r="X28" s="203"/>
      <c r="Y28" s="20"/>
      <c r="Z28" s="204"/>
      <c r="AA28" s="204"/>
      <c r="AB28" s="204"/>
      <c r="AC28" s="204"/>
      <c r="AD28" s="204"/>
      <c r="AE28" s="204"/>
      <c r="AF28" s="204"/>
      <c r="AG28" s="204"/>
    </row>
    <row r="29" spans="3:39" ht="24" customHeight="1">
      <c r="C29" s="638" t="s">
        <v>1014</v>
      </c>
      <c r="D29" s="638"/>
      <c r="E29" s="638"/>
      <c r="F29" s="638"/>
      <c r="G29" s="638"/>
      <c r="H29" s="20"/>
      <c r="I29" s="663">
        <v>27</v>
      </c>
      <c r="J29" s="640"/>
      <c r="K29" s="640"/>
      <c r="L29" s="640">
        <v>19</v>
      </c>
      <c r="M29" s="640"/>
      <c r="N29" s="640"/>
      <c r="O29" s="640">
        <v>8</v>
      </c>
      <c r="P29" s="640"/>
      <c r="Q29" s="641"/>
      <c r="S29" s="203"/>
      <c r="T29" s="203"/>
      <c r="U29" s="203"/>
      <c r="V29" s="203"/>
      <c r="W29" s="203"/>
      <c r="X29" s="203"/>
      <c r="Y29" s="195"/>
      <c r="Z29" s="204"/>
      <c r="AA29" s="204"/>
      <c r="AB29" s="204"/>
      <c r="AC29" s="204"/>
      <c r="AD29" s="204"/>
      <c r="AE29" s="204"/>
      <c r="AF29" s="204"/>
      <c r="AG29" s="204"/>
      <c r="AI29" s="203"/>
      <c r="AJ29" s="203"/>
    </row>
    <row r="30" spans="3:39" ht="24" customHeight="1">
      <c r="C30" s="638" t="s">
        <v>1015</v>
      </c>
      <c r="D30" s="638"/>
      <c r="E30" s="638"/>
      <c r="F30" s="638"/>
      <c r="G30" s="638"/>
      <c r="H30" s="20"/>
      <c r="I30" s="663">
        <v>87</v>
      </c>
      <c r="J30" s="640"/>
      <c r="K30" s="640"/>
      <c r="L30" s="640">
        <v>52</v>
      </c>
      <c r="M30" s="640"/>
      <c r="N30" s="640"/>
      <c r="O30" s="640">
        <v>35</v>
      </c>
      <c r="P30" s="640"/>
      <c r="Q30" s="641"/>
      <c r="R30" s="203"/>
      <c r="S30" s="638"/>
      <c r="T30" s="638"/>
      <c r="U30" s="203"/>
      <c r="V30" s="203"/>
      <c r="W30" s="203"/>
      <c r="X30" s="203"/>
      <c r="Y30" s="20"/>
      <c r="Z30" s="211"/>
      <c r="AA30" s="204"/>
      <c r="AB30" s="204"/>
      <c r="AC30" s="204"/>
      <c r="AD30" s="204"/>
      <c r="AE30" s="204"/>
      <c r="AF30" s="204"/>
      <c r="AG30" s="204"/>
      <c r="AI30" s="209"/>
      <c r="AJ30" s="203"/>
    </row>
    <row r="31" spans="3:39" ht="24" customHeight="1">
      <c r="C31" s="638" t="s">
        <v>1018</v>
      </c>
      <c r="D31" s="638"/>
      <c r="E31" s="638"/>
      <c r="F31" s="638"/>
      <c r="G31" s="638"/>
      <c r="H31" s="20"/>
      <c r="I31" s="663">
        <v>9</v>
      </c>
      <c r="J31" s="640"/>
      <c r="K31" s="640"/>
      <c r="L31" s="640">
        <v>6</v>
      </c>
      <c r="M31" s="640"/>
      <c r="N31" s="640"/>
      <c r="O31" s="640">
        <v>3</v>
      </c>
      <c r="P31" s="640"/>
      <c r="Q31" s="641"/>
      <c r="R31" s="209"/>
      <c r="S31" s="209"/>
      <c r="T31" s="203"/>
      <c r="U31" s="203"/>
      <c r="V31" s="203"/>
      <c r="W31" s="203"/>
      <c r="X31" s="203"/>
      <c r="Y31" s="195"/>
      <c r="Z31" s="211"/>
      <c r="AA31" s="204"/>
      <c r="AB31" s="204"/>
      <c r="AC31" s="204"/>
      <c r="AD31" s="204"/>
      <c r="AE31" s="204"/>
      <c r="AF31" s="204"/>
      <c r="AI31" s="209"/>
      <c r="AJ31" s="203"/>
    </row>
    <row r="32" spans="3:39" ht="24" customHeight="1">
      <c r="C32" s="638" t="s">
        <v>1019</v>
      </c>
      <c r="D32" s="638"/>
      <c r="E32" s="638"/>
      <c r="F32" s="638"/>
      <c r="G32" s="638"/>
      <c r="H32" s="20"/>
      <c r="I32" s="663">
        <v>19</v>
      </c>
      <c r="J32" s="640"/>
      <c r="K32" s="640"/>
      <c r="L32" s="640">
        <v>12</v>
      </c>
      <c r="M32" s="640"/>
      <c r="N32" s="640"/>
      <c r="O32" s="640">
        <v>7</v>
      </c>
      <c r="P32" s="640"/>
      <c r="Q32" s="641"/>
      <c r="R32" s="209"/>
      <c r="S32" s="203"/>
      <c r="T32" s="203"/>
      <c r="U32" s="203"/>
      <c r="V32" s="203"/>
      <c r="W32" s="203"/>
      <c r="X32" s="203"/>
      <c r="Y32" s="195"/>
      <c r="Z32" s="211"/>
      <c r="AA32" s="204"/>
      <c r="AB32" s="204"/>
      <c r="AC32" s="204"/>
      <c r="AD32" s="204"/>
      <c r="AE32" s="204"/>
      <c r="AF32" s="204"/>
      <c r="AI32" s="209"/>
      <c r="AJ32" s="203"/>
    </row>
    <row r="33" spans="1:36" ht="24" customHeight="1">
      <c r="C33" s="638" t="s">
        <v>965</v>
      </c>
      <c r="D33" s="638"/>
      <c r="E33" s="638"/>
      <c r="F33" s="638"/>
      <c r="G33" s="638"/>
      <c r="H33" s="20"/>
      <c r="I33" s="663">
        <v>79</v>
      </c>
      <c r="J33" s="640"/>
      <c r="K33" s="640"/>
      <c r="L33" s="640">
        <v>45</v>
      </c>
      <c r="M33" s="640"/>
      <c r="N33" s="640"/>
      <c r="O33" s="640">
        <v>34</v>
      </c>
      <c r="P33" s="640"/>
      <c r="Q33" s="641"/>
      <c r="R33" s="209"/>
      <c r="S33" s="203"/>
      <c r="T33" s="203"/>
      <c r="U33" s="203"/>
      <c r="V33" s="203"/>
      <c r="W33" s="203"/>
      <c r="X33" s="203"/>
      <c r="Y33" s="195"/>
      <c r="Z33" s="211"/>
      <c r="AA33" s="204"/>
      <c r="AB33" s="204"/>
      <c r="AC33" s="204"/>
      <c r="AD33" s="204"/>
      <c r="AE33" s="204"/>
      <c r="AF33" s="204"/>
      <c r="AI33" s="209"/>
      <c r="AJ33" s="203"/>
    </row>
    <row r="34" spans="1:36" ht="24" customHeight="1">
      <c r="C34" s="638" t="s">
        <v>967</v>
      </c>
      <c r="D34" s="638"/>
      <c r="E34" s="638"/>
      <c r="F34" s="638"/>
      <c r="G34" s="638"/>
      <c r="H34" s="20"/>
      <c r="I34" s="663">
        <v>39</v>
      </c>
      <c r="J34" s="640"/>
      <c r="K34" s="640"/>
      <c r="L34" s="640">
        <v>33</v>
      </c>
      <c r="M34" s="640"/>
      <c r="N34" s="640"/>
      <c r="O34" s="640">
        <v>6</v>
      </c>
      <c r="P34" s="640"/>
      <c r="Q34" s="641"/>
      <c r="R34" s="209"/>
      <c r="S34" s="203"/>
      <c r="T34" s="203"/>
      <c r="U34" s="203"/>
      <c r="V34" s="203"/>
      <c r="W34" s="203"/>
      <c r="X34" s="203"/>
      <c r="Y34" s="195"/>
      <c r="Z34" s="211"/>
      <c r="AA34" s="204"/>
      <c r="AB34" s="204"/>
      <c r="AC34" s="204"/>
      <c r="AD34" s="204"/>
      <c r="AE34" s="204"/>
      <c r="AF34" s="204"/>
    </row>
    <row r="35" spans="1:36" ht="24" customHeight="1">
      <c r="C35" s="638" t="s">
        <v>969</v>
      </c>
      <c r="D35" s="638"/>
      <c r="E35" s="638"/>
      <c r="F35" s="638"/>
      <c r="G35" s="638"/>
      <c r="H35" s="20"/>
      <c r="I35" s="663">
        <v>138</v>
      </c>
      <c r="J35" s="640"/>
      <c r="K35" s="640"/>
      <c r="L35" s="640">
        <v>89</v>
      </c>
      <c r="M35" s="640"/>
      <c r="N35" s="640"/>
      <c r="O35" s="640">
        <v>49</v>
      </c>
      <c r="P35" s="640"/>
      <c r="Q35" s="641"/>
      <c r="R35" s="209"/>
      <c r="S35" s="638"/>
      <c r="T35" s="638"/>
      <c r="U35" s="203"/>
      <c r="V35" s="203"/>
      <c r="W35" s="203"/>
      <c r="X35" s="203"/>
      <c r="Y35" s="195"/>
      <c r="Z35" s="211"/>
      <c r="AA35" s="204"/>
      <c r="AB35" s="204"/>
      <c r="AC35" s="204"/>
      <c r="AD35" s="204"/>
      <c r="AE35" s="204"/>
      <c r="AF35" s="204"/>
    </row>
    <row r="36" spans="1:36" ht="24" customHeight="1">
      <c r="A36" s="12"/>
      <c r="B36" s="12"/>
      <c r="C36" s="634" t="s">
        <v>971</v>
      </c>
      <c r="D36" s="634"/>
      <c r="E36" s="634"/>
      <c r="F36" s="634"/>
      <c r="G36" s="634"/>
      <c r="H36" s="13"/>
      <c r="I36" s="664">
        <v>23</v>
      </c>
      <c r="J36" s="665"/>
      <c r="K36" s="665"/>
      <c r="L36" s="665">
        <v>12</v>
      </c>
      <c r="M36" s="665"/>
      <c r="N36" s="665"/>
      <c r="O36" s="665">
        <v>11</v>
      </c>
      <c r="P36" s="665"/>
      <c r="Q36" s="666"/>
      <c r="R36" s="214"/>
      <c r="S36" s="634"/>
      <c r="T36" s="333"/>
      <c r="U36" s="59"/>
      <c r="V36" s="59"/>
      <c r="W36" s="59"/>
      <c r="X36" s="59"/>
      <c r="Y36" s="207"/>
      <c r="Z36" s="46"/>
      <c r="AA36" s="12"/>
      <c r="AB36" s="12"/>
      <c r="AC36" s="12"/>
      <c r="AD36" s="12"/>
      <c r="AE36" s="12"/>
      <c r="AF36" s="12"/>
      <c r="AG36" s="12"/>
      <c r="AH36" s="12"/>
    </row>
    <row r="37" spans="1:36" ht="13.5">
      <c r="A37" s="1" t="s">
        <v>1049</v>
      </c>
      <c r="AH37" s="28" t="s">
        <v>856</v>
      </c>
    </row>
    <row r="38" spans="1:36" ht="13.5"/>
  </sheetData>
  <mergeCells count="217">
    <mergeCell ref="A1:AH1"/>
    <mergeCell ref="A2:AF2"/>
    <mergeCell ref="A4:H4"/>
    <mergeCell ref="I4:K4"/>
    <mergeCell ref="L4:N4"/>
    <mergeCell ref="O4:Q4"/>
    <mergeCell ref="R4:Y4"/>
    <mergeCell ref="Z4:AB4"/>
    <mergeCell ref="AC4:AE4"/>
    <mergeCell ref="AF4:AH4"/>
    <mergeCell ref="B6:G6"/>
    <mergeCell ref="I6:K6"/>
    <mergeCell ref="L6:N6"/>
    <mergeCell ref="O6:Q6"/>
    <mergeCell ref="T6:X6"/>
    <mergeCell ref="Z6:AB6"/>
    <mergeCell ref="AC6:AE6"/>
    <mergeCell ref="AF6:AH6"/>
    <mergeCell ref="AC7:AE7"/>
    <mergeCell ref="AF7:AH7"/>
    <mergeCell ref="B8:G8"/>
    <mergeCell ref="I8:K8"/>
    <mergeCell ref="L8:N8"/>
    <mergeCell ref="O8:Q8"/>
    <mergeCell ref="T8:X8"/>
    <mergeCell ref="Z8:AB8"/>
    <mergeCell ref="AC8:AE8"/>
    <mergeCell ref="AF8:AH8"/>
    <mergeCell ref="B7:G7"/>
    <mergeCell ref="I7:K7"/>
    <mergeCell ref="L7:N7"/>
    <mergeCell ref="O7:Q7"/>
    <mergeCell ref="T7:X7"/>
    <mergeCell ref="Z7:AB7"/>
    <mergeCell ref="AC9:AE9"/>
    <mergeCell ref="AF9:AH9"/>
    <mergeCell ref="C10:G10"/>
    <mergeCell ref="I10:K10"/>
    <mergeCell ref="L10:N10"/>
    <mergeCell ref="O10:Q10"/>
    <mergeCell ref="T10:X10"/>
    <mergeCell ref="Z10:AB10"/>
    <mergeCell ref="AC10:AE10"/>
    <mergeCell ref="AF10:AH10"/>
    <mergeCell ref="C9:G9"/>
    <mergeCell ref="I9:K9"/>
    <mergeCell ref="L9:N9"/>
    <mergeCell ref="O9:Q9"/>
    <mergeCell ref="T9:X9"/>
    <mergeCell ref="Z9:AB9"/>
    <mergeCell ref="AC11:AE11"/>
    <mergeCell ref="AF11:AH11"/>
    <mergeCell ref="C12:G12"/>
    <mergeCell ref="I12:K12"/>
    <mergeCell ref="L12:N12"/>
    <mergeCell ref="O12:Q12"/>
    <mergeCell ref="T12:X12"/>
    <mergeCell ref="Z12:AB12"/>
    <mergeCell ref="AC12:AE12"/>
    <mergeCell ref="AF12:AH12"/>
    <mergeCell ref="C11:G11"/>
    <mergeCell ref="I11:K11"/>
    <mergeCell ref="L11:N11"/>
    <mergeCell ref="O11:Q11"/>
    <mergeCell ref="T11:X11"/>
    <mergeCell ref="Z11:AB11"/>
    <mergeCell ref="AC13:AE13"/>
    <mergeCell ref="AF13:AH13"/>
    <mergeCell ref="C14:G14"/>
    <mergeCell ref="I14:K14"/>
    <mergeCell ref="L14:N14"/>
    <mergeCell ref="O14:Q14"/>
    <mergeCell ref="T14:X14"/>
    <mergeCell ref="Z14:AB14"/>
    <mergeCell ref="AC14:AE14"/>
    <mergeCell ref="AF14:AH14"/>
    <mergeCell ref="C13:G13"/>
    <mergeCell ref="I13:K13"/>
    <mergeCell ref="L13:N13"/>
    <mergeCell ref="O13:Q13"/>
    <mergeCell ref="T13:X13"/>
    <mergeCell ref="Z13:AB13"/>
    <mergeCell ref="AC15:AE15"/>
    <mergeCell ref="AF15:AH15"/>
    <mergeCell ref="C16:G16"/>
    <mergeCell ref="I16:K16"/>
    <mergeCell ref="L16:N16"/>
    <mergeCell ref="O16:Q16"/>
    <mergeCell ref="T16:X16"/>
    <mergeCell ref="Z16:AB16"/>
    <mergeCell ref="AC16:AE16"/>
    <mergeCell ref="AF16:AH16"/>
    <mergeCell ref="C15:G15"/>
    <mergeCell ref="I15:K15"/>
    <mergeCell ref="L15:N15"/>
    <mergeCell ref="O15:Q15"/>
    <mergeCell ref="T15:X15"/>
    <mergeCell ref="Z15:AB15"/>
    <mergeCell ref="AC17:AE17"/>
    <mergeCell ref="AF17:AH17"/>
    <mergeCell ref="C18:G18"/>
    <mergeCell ref="I18:K18"/>
    <mergeCell ref="L18:N18"/>
    <mergeCell ref="O18:Q18"/>
    <mergeCell ref="T18:X18"/>
    <mergeCell ref="Z18:AB18"/>
    <mergeCell ref="AC18:AE18"/>
    <mergeCell ref="AF18:AH18"/>
    <mergeCell ref="C17:G17"/>
    <mergeCell ref="I17:K17"/>
    <mergeCell ref="L17:N17"/>
    <mergeCell ref="O17:Q17"/>
    <mergeCell ref="T17:X17"/>
    <mergeCell ref="Z17:AB17"/>
    <mergeCell ref="AC19:AE19"/>
    <mergeCell ref="AF19:AH19"/>
    <mergeCell ref="C20:G20"/>
    <mergeCell ref="I20:K20"/>
    <mergeCell ref="L20:N20"/>
    <mergeCell ref="O20:Q20"/>
    <mergeCell ref="T20:X20"/>
    <mergeCell ref="Z20:AB20"/>
    <mergeCell ref="AC20:AE20"/>
    <mergeCell ref="AF20:AH20"/>
    <mergeCell ref="C19:G19"/>
    <mergeCell ref="I19:K19"/>
    <mergeCell ref="L19:N19"/>
    <mergeCell ref="O19:Q19"/>
    <mergeCell ref="S19:X19"/>
    <mergeCell ref="Z19:AB19"/>
    <mergeCell ref="AC21:AE21"/>
    <mergeCell ref="AF21:AH21"/>
    <mergeCell ref="C22:G22"/>
    <mergeCell ref="I22:K22"/>
    <mergeCell ref="L22:N22"/>
    <mergeCell ref="O22:Q22"/>
    <mergeCell ref="T22:X22"/>
    <mergeCell ref="Z22:AB22"/>
    <mergeCell ref="AC22:AE22"/>
    <mergeCell ref="AF22:AH22"/>
    <mergeCell ref="C21:G21"/>
    <mergeCell ref="I21:K21"/>
    <mergeCell ref="L21:N21"/>
    <mergeCell ref="O21:Q21"/>
    <mergeCell ref="T21:X21"/>
    <mergeCell ref="Z21:AB21"/>
    <mergeCell ref="AC23:AE23"/>
    <mergeCell ref="AF23:AH23"/>
    <mergeCell ref="C24:G24"/>
    <mergeCell ref="I24:K24"/>
    <mergeCell ref="L24:N24"/>
    <mergeCell ref="O24:Q24"/>
    <mergeCell ref="S24:X24"/>
    <mergeCell ref="Z24:AB24"/>
    <mergeCell ref="AC24:AE24"/>
    <mergeCell ref="AF24:AH24"/>
    <mergeCell ref="C23:G23"/>
    <mergeCell ref="I23:K23"/>
    <mergeCell ref="L23:N23"/>
    <mergeCell ref="O23:Q23"/>
    <mergeCell ref="T23:X23"/>
    <mergeCell ref="Z23:AB23"/>
    <mergeCell ref="AC25:AE25"/>
    <mergeCell ref="AF25:AH25"/>
    <mergeCell ref="C26:G26"/>
    <mergeCell ref="I26:K26"/>
    <mergeCell ref="L26:N26"/>
    <mergeCell ref="O26:Q26"/>
    <mergeCell ref="C25:G25"/>
    <mergeCell ref="I25:K25"/>
    <mergeCell ref="L25:N25"/>
    <mergeCell ref="O25:Q25"/>
    <mergeCell ref="S25:X25"/>
    <mergeCell ref="Z25:AB25"/>
    <mergeCell ref="C29:G29"/>
    <mergeCell ref="I29:K29"/>
    <mergeCell ref="L29:N29"/>
    <mergeCell ref="O29:Q29"/>
    <mergeCell ref="C30:G30"/>
    <mergeCell ref="I30:K30"/>
    <mergeCell ref="L30:N30"/>
    <mergeCell ref="O30:Q30"/>
    <mergeCell ref="C27:G27"/>
    <mergeCell ref="I27:K27"/>
    <mergeCell ref="L27:N27"/>
    <mergeCell ref="O27:Q27"/>
    <mergeCell ref="C28:G28"/>
    <mergeCell ref="I28:K28"/>
    <mergeCell ref="L28:N28"/>
    <mergeCell ref="O28:Q28"/>
    <mergeCell ref="C33:G33"/>
    <mergeCell ref="I33:K33"/>
    <mergeCell ref="L33:N33"/>
    <mergeCell ref="O33:Q33"/>
    <mergeCell ref="C34:G34"/>
    <mergeCell ref="I34:K34"/>
    <mergeCell ref="L34:N34"/>
    <mergeCell ref="O34:Q34"/>
    <mergeCell ref="S30:T30"/>
    <mergeCell ref="C31:G31"/>
    <mergeCell ref="I31:K31"/>
    <mergeCell ref="L31:N31"/>
    <mergeCell ref="O31:Q31"/>
    <mergeCell ref="C32:G32"/>
    <mergeCell ref="I32:K32"/>
    <mergeCell ref="L32:N32"/>
    <mergeCell ref="O32:Q32"/>
    <mergeCell ref="C35:G35"/>
    <mergeCell ref="I35:K35"/>
    <mergeCell ref="L35:N35"/>
    <mergeCell ref="O35:Q35"/>
    <mergeCell ref="S35:T35"/>
    <mergeCell ref="C36:G36"/>
    <mergeCell ref="I36:K36"/>
    <mergeCell ref="L36:N36"/>
    <mergeCell ref="O36:Q36"/>
    <mergeCell ref="S36:T36"/>
  </mergeCells>
  <phoneticPr fontId="1"/>
  <pageMargins left="0.70866141732283472" right="0.70866141732283472" top="0.74803149606299213" bottom="0.74803149606299213" header="0.31496062992125984" footer="0.31496062992125984"/>
  <pageSetup paperSize="9" scale="91" firstPageNumber="15" orientation="portrait" r:id="rId1"/>
  <headerFooter scaleWithDoc="0">
    <oddFooter>&amp;C- 44 -</oddFooter>
    <firstFooter>&amp;C- 15 -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32</vt:i4>
      </vt:variant>
    </vt:vector>
  </HeadingPairs>
  <TitlesOfParts>
    <vt:vector size="62" baseType="lpstr">
      <vt:lpstr>P15グラフ</vt:lpstr>
      <vt:lpstr>P16グラフ</vt:lpstr>
      <vt:lpstr>P17グラフ</vt:lpstr>
      <vt:lpstr>P18グラフ</vt:lpstr>
      <vt:lpstr>P19</vt:lpstr>
      <vt:lpstr>P20</vt:lpstr>
      <vt:lpstr>P21</vt:lpstr>
      <vt:lpstr>P22</vt:lpstr>
      <vt:lpstr>P23</vt:lpstr>
      <vt:lpstr>P24</vt:lpstr>
      <vt:lpstr>P25</vt:lpstr>
      <vt:lpstr>P26</vt:lpstr>
      <vt:lpstr>P27</vt:lpstr>
      <vt:lpstr>P28</vt:lpstr>
      <vt:lpstr>P29</vt:lpstr>
      <vt:lpstr>P30</vt:lpstr>
      <vt:lpstr>P31</vt:lpstr>
      <vt:lpstr>P32</vt:lpstr>
      <vt:lpstr>P33</vt:lpstr>
      <vt:lpstr>P34</vt:lpstr>
      <vt:lpstr>P35</vt:lpstr>
      <vt:lpstr>P36</vt:lpstr>
      <vt:lpstr>P37</vt:lpstr>
      <vt:lpstr>P38</vt:lpstr>
      <vt:lpstr>P39</vt:lpstr>
      <vt:lpstr>P40</vt:lpstr>
      <vt:lpstr>P41</vt:lpstr>
      <vt:lpstr>P42</vt:lpstr>
      <vt:lpstr>P43</vt:lpstr>
      <vt:lpstr>P44</vt:lpstr>
      <vt:lpstr>'P30'!Hyoutou</vt:lpstr>
      <vt:lpstr>P15グラフ!Print_Area</vt:lpstr>
      <vt:lpstr>P16グラフ!Print_Area</vt:lpstr>
      <vt:lpstr>P17グラフ!Print_Area</vt:lpstr>
      <vt:lpstr>P18グラフ!Print_Area</vt:lpstr>
      <vt:lpstr>'P19'!Print_Area</vt:lpstr>
      <vt:lpstr>'P20'!Print_Area</vt:lpstr>
      <vt:lpstr>'P21'!Print_Area</vt:lpstr>
      <vt:lpstr>'P22'!Print_Area</vt:lpstr>
      <vt:lpstr>'P23'!Print_Area</vt:lpstr>
      <vt:lpstr>'P24'!Print_Area</vt:lpstr>
      <vt:lpstr>'P25'!Print_Area</vt:lpstr>
      <vt:lpstr>'P26'!Print_Area</vt:lpstr>
      <vt:lpstr>'P27'!Print_Area</vt:lpstr>
      <vt:lpstr>'P28'!Print_Area</vt:lpstr>
      <vt:lpstr>'P29'!Print_Area</vt:lpstr>
      <vt:lpstr>'P30'!Print_Area</vt:lpstr>
      <vt:lpstr>'P31'!Print_Area</vt:lpstr>
      <vt:lpstr>'P32'!Print_Area</vt:lpstr>
      <vt:lpstr>'P33'!Print_Area</vt:lpstr>
      <vt:lpstr>'P34'!Print_Area</vt:lpstr>
      <vt:lpstr>'P35'!Print_Area</vt:lpstr>
      <vt:lpstr>'P36'!Print_Area</vt:lpstr>
      <vt:lpstr>'P37'!Print_Area</vt:lpstr>
      <vt:lpstr>'P38'!Print_Area</vt:lpstr>
      <vt:lpstr>'P39'!Print_Area</vt:lpstr>
      <vt:lpstr>'P40'!Print_Area</vt:lpstr>
      <vt:lpstr>'P41'!Print_Area</vt:lpstr>
      <vt:lpstr>'P42'!Print_Area</vt:lpstr>
      <vt:lpstr>'P43'!Print_Area</vt:lpstr>
      <vt:lpstr>'P44'!Print_Area</vt:lpstr>
      <vt:lpstr>'P30'!Title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HC29004</dc:creator>
  <cp:lastModifiedBy>HC29004</cp:lastModifiedBy>
  <cp:lastPrinted>2022-04-01T09:47:33Z</cp:lastPrinted>
  <dcterms:created xsi:type="dcterms:W3CDTF">2022-04-01T05:34:41Z</dcterms:created>
  <dcterms:modified xsi:type="dcterms:W3CDTF">2022-04-04T02:14:53Z</dcterms:modified>
</cp:coreProperties>
</file>