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gsv0002\庶務課\★統計担当★\●統計はんのう\★令和3年版統計はんのう\ホームページ掲載用データ\●分割データ\"/>
    </mc:Choice>
  </mc:AlternateContent>
  <xr:revisionPtr revIDLastSave="0" documentId="13_ncr:1_{882F8BDD-8899-4D7D-8FE0-DAE663555117}" xr6:coauthVersionLast="47" xr6:coauthVersionMax="47" xr10:uidLastSave="{00000000-0000-0000-0000-000000000000}"/>
  <bookViews>
    <workbookView xWindow="-120" yWindow="-120" windowWidth="20730" windowHeight="11160" xr2:uid="{9D32A966-AA29-4B00-AD47-FADF0A00070B}"/>
  </bookViews>
  <sheets>
    <sheet name="P128グラフ" sheetId="1" r:id="rId1"/>
    <sheet name="P129" sheetId="2" r:id="rId2"/>
    <sheet name="P130" sheetId="3" r:id="rId3"/>
    <sheet name="P131" sheetId="4" r:id="rId4"/>
    <sheet name="P132" sheetId="5" r:id="rId5"/>
    <sheet name="P133" sheetId="6" r:id="rId6"/>
    <sheet name="P134" sheetId="7" r:id="rId7"/>
    <sheet name="P135" sheetId="8" r:id="rId8"/>
    <sheet name="P136" sheetId="9" r:id="rId9"/>
    <sheet name="P137" sheetId="10" r:id="rId10"/>
    <sheet name="P138" sheetId="11" r:id="rId11"/>
  </sheets>
  <definedNames>
    <definedName name="batu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P128グラフ!$A$1:$J$60</definedName>
    <definedName name="_xlnm.Print_Area" localSheetId="1">'P129'!$A$1:$AB$64</definedName>
    <definedName name="_xlnm.Print_Area" localSheetId="2">'P130'!$A$1:$Z$46</definedName>
    <definedName name="_xlnm.Print_Area" localSheetId="3">'P131'!$A$1:$AB$49</definedName>
    <definedName name="_xlnm.Print_Area" localSheetId="4">'P132'!$A$1:$Y$68</definedName>
    <definedName name="_xlnm.Print_Area" localSheetId="5">'P133'!$A$1:$AK$57</definedName>
    <definedName name="_xlnm.Print_Area" localSheetId="6">'P134'!$A$1:$AN$67</definedName>
    <definedName name="_xlnm.Print_Area" localSheetId="7">'P135'!$A$1:$AB$50</definedName>
    <definedName name="_xlnm.Print_Area" localSheetId="8">'P136'!$A$1:$AE$51</definedName>
    <definedName name="_xlnm.Print_Area" localSheetId="9">'P137'!$A$1:$AB$77</definedName>
    <definedName name="_xlnm.Print_Area" localSheetId="10">'P138'!$A$1:$AH$73</definedName>
    <definedName name="Title">#REF!</definedName>
    <definedName name="TitleEnglish">#REF!</definedName>
    <definedName name="toukei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11" l="1"/>
  <c r="E39" i="11"/>
  <c r="H37" i="11"/>
  <c r="E37" i="11"/>
  <c r="H33" i="11"/>
  <c r="E33" i="11"/>
  <c r="E38" i="10"/>
  <c r="E36" i="10"/>
  <c r="E34" i="10"/>
  <c r="U16" i="10"/>
  <c r="K24" i="9"/>
  <c r="H24" i="9"/>
  <c r="E24" i="9"/>
  <c r="K22" i="9"/>
  <c r="H22" i="9"/>
  <c r="E22" i="9"/>
  <c r="K20" i="9"/>
  <c r="H20" i="9"/>
  <c r="E20" i="9"/>
  <c r="K18" i="9"/>
  <c r="H18" i="9"/>
  <c r="E18" i="9"/>
  <c r="K16" i="9"/>
  <c r="H16" i="9"/>
  <c r="E16" i="9"/>
  <c r="K14" i="9"/>
  <c r="H14" i="9"/>
  <c r="E14" i="9"/>
  <c r="K12" i="9"/>
  <c r="H12" i="9"/>
  <c r="E12" i="9"/>
  <c r="K10" i="9"/>
  <c r="H10" i="9"/>
  <c r="E10" i="9"/>
  <c r="K8" i="9"/>
  <c r="H8" i="9"/>
  <c r="E8" i="9"/>
  <c r="K6" i="9"/>
  <c r="H6" i="9"/>
  <c r="E6" i="9"/>
  <c r="AC65" i="7"/>
  <c r="Y65" i="7"/>
  <c r="AC39" i="7"/>
  <c r="Y39" i="7"/>
  <c r="E21" i="6"/>
  <c r="E19" i="6"/>
  <c r="E13" i="6"/>
  <c r="E9" i="6"/>
  <c r="E7" i="6"/>
  <c r="W45" i="4"/>
  <c r="I45" i="4"/>
  <c r="W43" i="4"/>
  <c r="I43" i="4"/>
  <c r="W41" i="4"/>
  <c r="I41" i="4"/>
  <c r="W23" i="4"/>
  <c r="I23" i="4"/>
  <c r="W21" i="4"/>
  <c r="I21" i="4"/>
  <c r="W19" i="4"/>
  <c r="I19" i="4"/>
  <c r="W17" i="4"/>
  <c r="I17" i="4"/>
  <c r="W15" i="4"/>
  <c r="I15" i="4"/>
  <c r="W13" i="4"/>
  <c r="I13" i="4"/>
  <c r="W11" i="4"/>
  <c r="I11" i="4"/>
  <c r="AA9" i="4"/>
  <c r="W9" i="4"/>
  <c r="U9" i="4"/>
  <c r="S9" i="4"/>
  <c r="Q9" i="4"/>
  <c r="O9" i="4"/>
  <c r="K9" i="4"/>
  <c r="I9" i="4" s="1"/>
  <c r="F24" i="3"/>
  <c r="X8" i="3"/>
  <c r="U8" i="3"/>
  <c r="R8" i="3"/>
  <c r="O8" i="3"/>
  <c r="L8" i="3"/>
  <c r="I8" i="3"/>
  <c r="F44" i="2"/>
  <c r="F42" i="2"/>
  <c r="Z38" i="2"/>
  <c r="W38" i="2"/>
  <c r="T38" i="2"/>
  <c r="R38" i="2"/>
  <c r="P38" i="2"/>
  <c r="N38" i="2"/>
  <c r="L38" i="2"/>
  <c r="J38" i="2"/>
  <c r="F38" i="2" s="1"/>
  <c r="H38" i="2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49" i="1" s="1"/>
  <c r="O7" i="1"/>
  <c r="N7" i="1"/>
  <c r="M7" i="1"/>
  <c r="F8" i="3" l="1"/>
  <c r="Q48" i="1"/>
  <c r="Q40" i="1"/>
  <c r="Q34" i="1"/>
  <c r="Q45" i="1"/>
  <c r="Q43" i="1"/>
  <c r="Q41" i="1"/>
  <c r="Q37" i="1"/>
  <c r="Q35" i="1"/>
  <c r="Q47" i="1"/>
  <c r="Q39" i="1"/>
  <c r="Q46" i="1"/>
  <c r="Q44" i="1"/>
  <c r="Q42" i="1"/>
  <c r="Q38" i="1"/>
  <c r="Q36" i="1"/>
</calcChain>
</file>

<file path=xl/sharedStrings.xml><?xml version="1.0" encoding="utf-8"?>
<sst xmlns="http://schemas.openxmlformats.org/spreadsheetml/2006/main" count="710" uniqueCount="271">
  <si>
    <t>１６　教育・文化</t>
    <rPh sb="3" eb="5">
      <t>キョウイク</t>
    </rPh>
    <rPh sb="6" eb="8">
      <t>ブンカ</t>
    </rPh>
    <phoneticPr fontId="5"/>
  </si>
  <si>
    <t>年</t>
    <rPh sb="0" eb="1">
      <t>ネン</t>
    </rPh>
    <phoneticPr fontId="5"/>
  </si>
  <si>
    <t>小学校児童数</t>
    <rPh sb="0" eb="3">
      <t>ショウガッコウ</t>
    </rPh>
    <rPh sb="3" eb="5">
      <t>ジドウ</t>
    </rPh>
    <rPh sb="5" eb="6">
      <t>スウ</t>
    </rPh>
    <phoneticPr fontId="5"/>
  </si>
  <si>
    <t>中学校生徒数</t>
    <rPh sb="0" eb="3">
      <t>チュウガッコウ</t>
    </rPh>
    <rPh sb="3" eb="6">
      <t>セイトスウ</t>
    </rPh>
    <phoneticPr fontId="5"/>
  </si>
  <si>
    <t>高等学校生徒数</t>
    <rPh sb="0" eb="2">
      <t>コウトウ</t>
    </rPh>
    <rPh sb="2" eb="4">
      <t>ガッコウ</t>
    </rPh>
    <rPh sb="4" eb="7">
      <t>セイトスウ</t>
    </rPh>
    <phoneticPr fontId="5"/>
  </si>
  <si>
    <t>平成7年</t>
    <rPh sb="0" eb="2">
      <t>ヘイセイ</t>
    </rPh>
    <phoneticPr fontId="5"/>
  </si>
  <si>
    <t>12年</t>
    <rPh sb="2" eb="3">
      <t>ネン</t>
    </rPh>
    <phoneticPr fontId="5"/>
  </si>
  <si>
    <t>17年</t>
    <rPh sb="2" eb="3">
      <t>ネン</t>
    </rPh>
    <phoneticPr fontId="5"/>
  </si>
  <si>
    <t>22年</t>
    <rPh sb="2" eb="3">
      <t>ネン</t>
    </rPh>
    <phoneticPr fontId="5"/>
  </si>
  <si>
    <t>27年</t>
    <rPh sb="2" eb="3">
      <t>ネン</t>
    </rPh>
    <phoneticPr fontId="5"/>
  </si>
  <si>
    <t>令和2年</t>
    <rPh sb="0" eb="2">
      <t>レイワ</t>
    </rPh>
    <rPh sb="3" eb="4">
      <t>ネン</t>
    </rPh>
    <phoneticPr fontId="5"/>
  </si>
  <si>
    <t>令和元年度図書館蔵書冊数</t>
    <rPh sb="0" eb="1">
      <t>レイ</t>
    </rPh>
    <rPh sb="1" eb="2">
      <t>ワ</t>
    </rPh>
    <rPh sb="2" eb="4">
      <t>ガンネン</t>
    </rPh>
    <rPh sb="3" eb="5">
      <t>ネンド</t>
    </rPh>
    <rPh sb="5" eb="8">
      <t>トショカン</t>
    </rPh>
    <rPh sb="8" eb="9">
      <t>ゾウ</t>
    </rPh>
    <rPh sb="9" eb="10">
      <t>ショ</t>
    </rPh>
    <rPh sb="10" eb="12">
      <t>サツスウ</t>
    </rPh>
    <phoneticPr fontId="5"/>
  </si>
  <si>
    <t>総　　記</t>
    <rPh sb="0" eb="1">
      <t>フサ</t>
    </rPh>
    <rPh sb="3" eb="4">
      <t>キ</t>
    </rPh>
    <phoneticPr fontId="5"/>
  </si>
  <si>
    <t>哲　　学</t>
    <rPh sb="0" eb="1">
      <t>テツ</t>
    </rPh>
    <rPh sb="3" eb="4">
      <t>ガク</t>
    </rPh>
    <phoneticPr fontId="5"/>
  </si>
  <si>
    <t>歴　　史</t>
    <rPh sb="0" eb="1">
      <t>レキ</t>
    </rPh>
    <rPh sb="3" eb="4">
      <t>シ</t>
    </rPh>
    <phoneticPr fontId="5"/>
  </si>
  <si>
    <t>社会科学</t>
    <rPh sb="0" eb="2">
      <t>シャカイ</t>
    </rPh>
    <rPh sb="2" eb="4">
      <t>カガク</t>
    </rPh>
    <phoneticPr fontId="5"/>
  </si>
  <si>
    <t>自然科学</t>
    <rPh sb="0" eb="2">
      <t>シゼン</t>
    </rPh>
    <rPh sb="2" eb="4">
      <t>カガク</t>
    </rPh>
    <phoneticPr fontId="5"/>
  </si>
  <si>
    <t>技　術</t>
    <rPh sb="0" eb="1">
      <t>ワザ</t>
    </rPh>
    <rPh sb="2" eb="3">
      <t>ジュツ</t>
    </rPh>
    <phoneticPr fontId="5"/>
  </si>
  <si>
    <t>産　業</t>
    <rPh sb="0" eb="1">
      <t>サン</t>
    </rPh>
    <rPh sb="2" eb="3">
      <t>ギョウ</t>
    </rPh>
    <phoneticPr fontId="5"/>
  </si>
  <si>
    <t>芸　術</t>
    <rPh sb="0" eb="1">
      <t>ゲイ</t>
    </rPh>
    <rPh sb="2" eb="3">
      <t>ジュツ</t>
    </rPh>
    <phoneticPr fontId="5"/>
  </si>
  <si>
    <t>言　語</t>
    <rPh sb="0" eb="1">
      <t>ゲン</t>
    </rPh>
    <rPh sb="2" eb="3">
      <t>ゴ</t>
    </rPh>
    <phoneticPr fontId="5"/>
  </si>
  <si>
    <t>文　学</t>
    <rPh sb="0" eb="1">
      <t>ブン</t>
    </rPh>
    <rPh sb="2" eb="3">
      <t>ガク</t>
    </rPh>
    <phoneticPr fontId="5"/>
  </si>
  <si>
    <t>洋 書</t>
    <rPh sb="0" eb="1">
      <t>ヨウ</t>
    </rPh>
    <rPh sb="2" eb="3">
      <t>ショ</t>
    </rPh>
    <phoneticPr fontId="5"/>
  </si>
  <si>
    <t>児童図書</t>
    <rPh sb="0" eb="2">
      <t>ジドウ</t>
    </rPh>
    <rPh sb="2" eb="4">
      <t>トショ</t>
    </rPh>
    <phoneticPr fontId="5"/>
  </si>
  <si>
    <t>郷土資料</t>
    <rPh sb="0" eb="2">
      <t>キョウド</t>
    </rPh>
    <rPh sb="2" eb="4">
      <t>シリョウ</t>
    </rPh>
    <phoneticPr fontId="5"/>
  </si>
  <si>
    <t>ＣＤ</t>
    <phoneticPr fontId="5"/>
  </si>
  <si>
    <t>ＤＶＤ</t>
    <phoneticPr fontId="5"/>
  </si>
  <si>
    <t>計</t>
    <rPh sb="0" eb="1">
      <t>ケイ</t>
    </rPh>
    <phoneticPr fontId="5"/>
  </si>
  <si>
    <t>１４０　学校種別学校数</t>
    <rPh sb="4" eb="6">
      <t>ガッコウ</t>
    </rPh>
    <rPh sb="6" eb="7">
      <t>シュ</t>
    </rPh>
    <rPh sb="7" eb="8">
      <t>ベツ</t>
    </rPh>
    <rPh sb="8" eb="10">
      <t>ガッコウ</t>
    </rPh>
    <rPh sb="10" eb="11">
      <t>スウ</t>
    </rPh>
    <phoneticPr fontId="5"/>
  </si>
  <si>
    <t>各年５月１日現在</t>
    <rPh sb="0" eb="2">
      <t>カクネン</t>
    </rPh>
    <rPh sb="3" eb="4">
      <t>ガツ</t>
    </rPh>
    <rPh sb="5" eb="6">
      <t>ニチ</t>
    </rPh>
    <rPh sb="6" eb="8">
      <t>ゲンザイ</t>
    </rPh>
    <phoneticPr fontId="5"/>
  </si>
  <si>
    <t>年　　次</t>
    <rPh sb="0" eb="1">
      <t>トシ</t>
    </rPh>
    <rPh sb="3" eb="4">
      <t>ツギ</t>
    </rPh>
    <phoneticPr fontId="5"/>
  </si>
  <si>
    <t>総　　数</t>
    <rPh sb="0" eb="1">
      <t>フサ</t>
    </rPh>
    <rPh sb="3" eb="4">
      <t>カズ</t>
    </rPh>
    <phoneticPr fontId="5"/>
  </si>
  <si>
    <t>小学校</t>
    <rPh sb="0" eb="3">
      <t>ショウガッコウ</t>
    </rPh>
    <phoneticPr fontId="5"/>
  </si>
  <si>
    <t>中学校</t>
    <rPh sb="0" eb="3">
      <t>チュウガッコウ</t>
    </rPh>
    <phoneticPr fontId="5"/>
  </si>
  <si>
    <t>高等学校</t>
    <rPh sb="0" eb="2">
      <t>コウトウ</t>
    </rPh>
    <rPh sb="2" eb="4">
      <t>ガッコウ</t>
    </rPh>
    <phoneticPr fontId="5"/>
  </si>
  <si>
    <t>幼稚園</t>
    <rPh sb="0" eb="3">
      <t>ヨウチエン</t>
    </rPh>
    <phoneticPr fontId="5"/>
  </si>
  <si>
    <t>認定
こども園</t>
    <rPh sb="0" eb="2">
      <t>ニンテイ</t>
    </rPh>
    <rPh sb="6" eb="7">
      <t>エン</t>
    </rPh>
    <phoneticPr fontId="5"/>
  </si>
  <si>
    <t>専修学校</t>
    <rPh sb="0" eb="4">
      <t>センシュウガッコウ</t>
    </rPh>
    <phoneticPr fontId="5"/>
  </si>
  <si>
    <t>各種学校</t>
    <rPh sb="0" eb="4">
      <t>カクシュガッコウ</t>
    </rPh>
    <phoneticPr fontId="5"/>
  </si>
  <si>
    <t>校</t>
    <rPh sb="0" eb="1">
      <t>コウ</t>
    </rPh>
    <phoneticPr fontId="5"/>
  </si>
  <si>
    <t>園</t>
    <rPh sb="0" eb="1">
      <t>エン</t>
    </rPh>
    <phoneticPr fontId="5"/>
  </si>
  <si>
    <t>平成</t>
    <rPh sb="0" eb="2">
      <t>ヘイセイ</t>
    </rPh>
    <phoneticPr fontId="5"/>
  </si>
  <si>
    <t>-</t>
  </si>
  <si>
    <t>令和</t>
    <rPh sb="0" eb="2">
      <t>レイワ</t>
    </rPh>
    <phoneticPr fontId="5"/>
  </si>
  <si>
    <t>元</t>
    <rPh sb="0" eb="1">
      <t>モト</t>
    </rPh>
    <phoneticPr fontId="5"/>
  </si>
  <si>
    <t>※公立・私立の合計数値である。</t>
    <rPh sb="1" eb="3">
      <t>コウリツ</t>
    </rPh>
    <rPh sb="4" eb="6">
      <t>シリツ</t>
    </rPh>
    <rPh sb="7" eb="9">
      <t>ゴウケイ</t>
    </rPh>
    <rPh sb="9" eb="11">
      <t>スウチ</t>
    </rPh>
    <phoneticPr fontId="5"/>
  </si>
  <si>
    <t>資料：学校基本調査・学校教育課</t>
    <rPh sb="0" eb="2">
      <t>シリョウ</t>
    </rPh>
    <rPh sb="3" eb="5">
      <t>ガッコウ</t>
    </rPh>
    <rPh sb="5" eb="7">
      <t>キホン</t>
    </rPh>
    <rPh sb="7" eb="9">
      <t>チョウサ</t>
    </rPh>
    <rPh sb="10" eb="12">
      <t>ガッコウ</t>
    </rPh>
    <rPh sb="12" eb="14">
      <t>キョウイク</t>
    </rPh>
    <rPh sb="14" eb="15">
      <t>カ</t>
    </rPh>
    <phoneticPr fontId="5"/>
  </si>
  <si>
    <t>※平成30年から認定こども園を追加した。</t>
    <rPh sb="1" eb="3">
      <t>ヘイセイ</t>
    </rPh>
    <rPh sb="5" eb="6">
      <t>ネン</t>
    </rPh>
    <rPh sb="8" eb="10">
      <t>ニンテイ</t>
    </rPh>
    <rPh sb="13" eb="14">
      <t>エン</t>
    </rPh>
    <rPh sb="15" eb="17">
      <t>ツイカ</t>
    </rPh>
    <phoneticPr fontId="5"/>
  </si>
  <si>
    <t>１４１　小学校別児童数・教員数（公立）</t>
    <rPh sb="4" eb="5">
      <t>ショウ</t>
    </rPh>
    <rPh sb="5" eb="7">
      <t>ガッコウ</t>
    </rPh>
    <rPh sb="7" eb="8">
      <t>ベツ</t>
    </rPh>
    <rPh sb="8" eb="10">
      <t>ジドウ</t>
    </rPh>
    <rPh sb="10" eb="11">
      <t>スウ</t>
    </rPh>
    <rPh sb="12" eb="14">
      <t>キョウイン</t>
    </rPh>
    <rPh sb="14" eb="15">
      <t>スウ</t>
    </rPh>
    <rPh sb="16" eb="18">
      <t>コウリツ</t>
    </rPh>
    <phoneticPr fontId="5"/>
  </si>
  <si>
    <t>令和３年５月１日現在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5"/>
  </si>
  <si>
    <t>学　　校　　名</t>
    <rPh sb="0" eb="1">
      <t>ガク</t>
    </rPh>
    <rPh sb="3" eb="4">
      <t>コウ</t>
    </rPh>
    <rPh sb="6" eb="7">
      <t>メイ</t>
    </rPh>
    <phoneticPr fontId="5"/>
  </si>
  <si>
    <t>総数</t>
    <rPh sb="0" eb="1">
      <t>フサ</t>
    </rPh>
    <rPh sb="1" eb="2">
      <t>カズ</t>
    </rPh>
    <phoneticPr fontId="5"/>
  </si>
  <si>
    <t>児　　　童　　　数</t>
    <rPh sb="0" eb="1">
      <t>ジ</t>
    </rPh>
    <rPh sb="4" eb="5">
      <t>ワラベ</t>
    </rPh>
    <rPh sb="8" eb="9">
      <t>スウ</t>
    </rPh>
    <phoneticPr fontId="5"/>
  </si>
  <si>
    <t>学級数</t>
    <rPh sb="0" eb="2">
      <t>ガッキュウ</t>
    </rPh>
    <rPh sb="2" eb="3">
      <t>スウ</t>
    </rPh>
    <phoneticPr fontId="5"/>
  </si>
  <si>
    <t>教員数</t>
    <rPh sb="0" eb="2">
      <t>キョウイン</t>
    </rPh>
    <rPh sb="2" eb="3">
      <t>スウ</t>
    </rPh>
    <phoneticPr fontId="5"/>
  </si>
  <si>
    <t>１年</t>
    <rPh sb="1" eb="2">
      <t>ネン</t>
    </rPh>
    <phoneticPr fontId="5"/>
  </si>
  <si>
    <t>２年</t>
    <rPh sb="1" eb="2">
      <t>ネン</t>
    </rPh>
    <phoneticPr fontId="5"/>
  </si>
  <si>
    <t>３年</t>
    <rPh sb="1" eb="2">
      <t>ネン</t>
    </rPh>
    <phoneticPr fontId="5"/>
  </si>
  <si>
    <t>４年</t>
    <rPh sb="1" eb="2">
      <t>ネン</t>
    </rPh>
    <phoneticPr fontId="5"/>
  </si>
  <si>
    <t>５年</t>
    <rPh sb="1" eb="2">
      <t>ネン</t>
    </rPh>
    <phoneticPr fontId="5"/>
  </si>
  <si>
    <t>６年</t>
    <rPh sb="1" eb="2">
      <t>ネン</t>
    </rPh>
    <phoneticPr fontId="5"/>
  </si>
  <si>
    <t>特別支援学級</t>
    <rPh sb="0" eb="2">
      <t>トクベツ</t>
    </rPh>
    <rPh sb="2" eb="4">
      <t>シエン</t>
    </rPh>
    <rPh sb="4" eb="6">
      <t>ガッキュウ</t>
    </rPh>
    <phoneticPr fontId="5"/>
  </si>
  <si>
    <t>人</t>
    <rPh sb="0" eb="1">
      <t>ニン</t>
    </rPh>
    <phoneticPr fontId="5"/>
  </si>
  <si>
    <t>学級</t>
    <rPh sb="0" eb="2">
      <t>ガッキュウ</t>
    </rPh>
    <phoneticPr fontId="5"/>
  </si>
  <si>
    <t>総　　　数</t>
    <rPh sb="0" eb="1">
      <t>フサ</t>
    </rPh>
    <rPh sb="4" eb="5">
      <t>カズ</t>
    </rPh>
    <phoneticPr fontId="5"/>
  </si>
  <si>
    <t>飯能第一小学校</t>
    <rPh sb="0" eb="2">
      <t>ハンノウ</t>
    </rPh>
    <rPh sb="2" eb="4">
      <t>ダイイチ</t>
    </rPh>
    <rPh sb="4" eb="7">
      <t>ショウガッコウ</t>
    </rPh>
    <phoneticPr fontId="5"/>
  </si>
  <si>
    <t>飯能第二小学校</t>
    <rPh sb="0" eb="2">
      <t>ハンノウ</t>
    </rPh>
    <rPh sb="2" eb="4">
      <t>ダイ2</t>
    </rPh>
    <rPh sb="4" eb="7">
      <t>ショウガッコウ</t>
    </rPh>
    <phoneticPr fontId="5"/>
  </si>
  <si>
    <t>0</t>
    <phoneticPr fontId="5"/>
  </si>
  <si>
    <t>南高麗小学校</t>
    <rPh sb="0" eb="1">
      <t>ミナミ</t>
    </rPh>
    <rPh sb="1" eb="3">
      <t>コウライ</t>
    </rPh>
    <rPh sb="3" eb="6">
      <t>ショウガッコウ</t>
    </rPh>
    <phoneticPr fontId="5"/>
  </si>
  <si>
    <t>加治小学校</t>
    <rPh sb="0" eb="2">
      <t>カジ</t>
    </rPh>
    <rPh sb="2" eb="5">
      <t>ショウガッコウ</t>
    </rPh>
    <phoneticPr fontId="5"/>
  </si>
  <si>
    <t>精明小学校</t>
    <rPh sb="0" eb="1">
      <t>セイ</t>
    </rPh>
    <rPh sb="1" eb="2">
      <t>メイ</t>
    </rPh>
    <rPh sb="2" eb="5">
      <t>ショウガッコウ</t>
    </rPh>
    <phoneticPr fontId="5"/>
  </si>
  <si>
    <t>原市場小学校</t>
    <rPh sb="0" eb="3">
      <t>ハライチバ</t>
    </rPh>
    <rPh sb="3" eb="6">
      <t>ショウガッコウ</t>
    </rPh>
    <phoneticPr fontId="5"/>
  </si>
  <si>
    <t>富士見小学校</t>
    <rPh sb="0" eb="3">
      <t>フジミ</t>
    </rPh>
    <rPh sb="3" eb="6">
      <t>ショウガッコウ</t>
    </rPh>
    <phoneticPr fontId="5"/>
  </si>
  <si>
    <t>加治東小学校</t>
    <rPh sb="0" eb="2">
      <t>カジ</t>
    </rPh>
    <rPh sb="2" eb="3">
      <t>ヒガシ</t>
    </rPh>
    <rPh sb="3" eb="6">
      <t>ショウガッコウ</t>
    </rPh>
    <phoneticPr fontId="5"/>
  </si>
  <si>
    <t>双柳小学校</t>
    <rPh sb="0" eb="2">
      <t>ナミヤナギ</t>
    </rPh>
    <rPh sb="2" eb="5">
      <t>ショウガッコウ</t>
    </rPh>
    <phoneticPr fontId="5"/>
  </si>
  <si>
    <t>美杉台小学校</t>
    <rPh sb="0" eb="2">
      <t>ミスギ</t>
    </rPh>
    <rPh sb="2" eb="3">
      <t>ダイ</t>
    </rPh>
    <rPh sb="3" eb="6">
      <t>ショウガッコウ</t>
    </rPh>
    <phoneticPr fontId="5"/>
  </si>
  <si>
    <t>奥武蔵小学校</t>
    <rPh sb="0" eb="1">
      <t>オク</t>
    </rPh>
    <rPh sb="1" eb="3">
      <t>ムサシ</t>
    </rPh>
    <rPh sb="3" eb="4">
      <t>ショウ</t>
    </rPh>
    <rPh sb="4" eb="6">
      <t>ガッコウ</t>
    </rPh>
    <phoneticPr fontId="5"/>
  </si>
  <si>
    <t>名栗小学校</t>
    <rPh sb="0" eb="1">
      <t>メイ</t>
    </rPh>
    <rPh sb="1" eb="2">
      <t>クリ</t>
    </rPh>
    <rPh sb="2" eb="3">
      <t>ショウ</t>
    </rPh>
    <rPh sb="3" eb="4">
      <t>ガク</t>
    </rPh>
    <rPh sb="4" eb="5">
      <t>コウ</t>
    </rPh>
    <phoneticPr fontId="5"/>
  </si>
  <si>
    <t>１４２　中学校別生徒数・教員数（公立）</t>
    <rPh sb="4" eb="7">
      <t>チュウガッコウ</t>
    </rPh>
    <rPh sb="7" eb="8">
      <t>ベツ</t>
    </rPh>
    <rPh sb="8" eb="11">
      <t>セイトスウ</t>
    </rPh>
    <rPh sb="12" eb="14">
      <t>キョウイン</t>
    </rPh>
    <rPh sb="14" eb="15">
      <t>スウ</t>
    </rPh>
    <rPh sb="16" eb="18">
      <t>コウリツ</t>
    </rPh>
    <phoneticPr fontId="5"/>
  </si>
  <si>
    <t>学　校　名</t>
    <rPh sb="0" eb="1">
      <t>ガク</t>
    </rPh>
    <rPh sb="2" eb="3">
      <t>コウ</t>
    </rPh>
    <rPh sb="4" eb="5">
      <t>メイ</t>
    </rPh>
    <phoneticPr fontId="5"/>
  </si>
  <si>
    <t>総　数</t>
    <rPh sb="0" eb="1">
      <t>フサ</t>
    </rPh>
    <rPh sb="2" eb="3">
      <t>カズ</t>
    </rPh>
    <phoneticPr fontId="5"/>
  </si>
  <si>
    <t>生　　　徒　　　数</t>
    <rPh sb="0" eb="1">
      <t>ショウ</t>
    </rPh>
    <rPh sb="4" eb="5">
      <t>タダ</t>
    </rPh>
    <rPh sb="8" eb="9">
      <t>カズ</t>
    </rPh>
    <phoneticPr fontId="5"/>
  </si>
  <si>
    <t>１　年</t>
    <rPh sb="2" eb="3">
      <t>ネン</t>
    </rPh>
    <phoneticPr fontId="5"/>
  </si>
  <si>
    <t>２　年</t>
    <rPh sb="2" eb="3">
      <t>ネン</t>
    </rPh>
    <phoneticPr fontId="5"/>
  </si>
  <si>
    <t>３　年</t>
    <rPh sb="2" eb="3">
      <t>ネン</t>
    </rPh>
    <phoneticPr fontId="5"/>
  </si>
  <si>
    <t>飯能第一中学校</t>
    <rPh sb="0" eb="2">
      <t>ハンノウ</t>
    </rPh>
    <rPh sb="2" eb="4">
      <t>ダイイチ</t>
    </rPh>
    <rPh sb="4" eb="7">
      <t>チュウガッコウ</t>
    </rPh>
    <phoneticPr fontId="5"/>
  </si>
  <si>
    <t>南高麗中学校</t>
    <rPh sb="0" eb="3">
      <t>ミナミコウライ</t>
    </rPh>
    <rPh sb="3" eb="6">
      <t>チュウガッコウ</t>
    </rPh>
    <phoneticPr fontId="5"/>
  </si>
  <si>
    <t>原市場中学校</t>
    <rPh sb="0" eb="3">
      <t>ハライチバ</t>
    </rPh>
    <rPh sb="3" eb="6">
      <t>チュウガッコウ</t>
    </rPh>
    <phoneticPr fontId="5"/>
  </si>
  <si>
    <t>飯能西中学校</t>
    <rPh sb="0" eb="2">
      <t>ハンノウ</t>
    </rPh>
    <rPh sb="2" eb="3">
      <t>ニシ</t>
    </rPh>
    <rPh sb="3" eb="6">
      <t>チュウガッコウ</t>
    </rPh>
    <phoneticPr fontId="5"/>
  </si>
  <si>
    <t>加治中学校</t>
    <rPh sb="0" eb="2">
      <t>カジ</t>
    </rPh>
    <rPh sb="2" eb="5">
      <t>チュウガッコウ</t>
    </rPh>
    <phoneticPr fontId="5"/>
  </si>
  <si>
    <t>美杉台中学校</t>
    <rPh sb="0" eb="2">
      <t>ミスギ</t>
    </rPh>
    <rPh sb="2" eb="3">
      <t>ダイ</t>
    </rPh>
    <rPh sb="3" eb="6">
      <t>チュウガッコウ</t>
    </rPh>
    <phoneticPr fontId="5"/>
  </si>
  <si>
    <t>奥武蔵中学校</t>
    <rPh sb="0" eb="1">
      <t>オク</t>
    </rPh>
    <rPh sb="1" eb="3">
      <t>ムサシ</t>
    </rPh>
    <rPh sb="3" eb="6">
      <t>チュウガッコウ</t>
    </rPh>
    <phoneticPr fontId="5"/>
  </si>
  <si>
    <t>名栗中学校</t>
    <rPh sb="0" eb="2">
      <t>ナグリ</t>
    </rPh>
    <rPh sb="2" eb="5">
      <t>チュウガッコウ</t>
    </rPh>
    <phoneticPr fontId="5"/>
  </si>
  <si>
    <t>※名栗中学校は令和３年３月３１日に廃止。</t>
    <rPh sb="1" eb="3">
      <t>ナグリ</t>
    </rPh>
    <rPh sb="3" eb="6">
      <t>チュウガッコウ</t>
    </rPh>
    <rPh sb="7" eb="9">
      <t>レイワ</t>
    </rPh>
    <rPh sb="10" eb="11">
      <t>ネン</t>
    </rPh>
    <rPh sb="12" eb="13">
      <t>ガツ</t>
    </rPh>
    <rPh sb="15" eb="16">
      <t>ニチ</t>
    </rPh>
    <rPh sb="17" eb="19">
      <t>ハイシ</t>
    </rPh>
    <phoneticPr fontId="5"/>
  </si>
  <si>
    <t>１４３　幼稚園数及び園児数・教員数</t>
    <rPh sb="4" eb="7">
      <t>ヨウチエン</t>
    </rPh>
    <rPh sb="7" eb="8">
      <t>スウ</t>
    </rPh>
    <rPh sb="8" eb="9">
      <t>オヨ</t>
    </rPh>
    <rPh sb="10" eb="12">
      <t>エンジ</t>
    </rPh>
    <rPh sb="12" eb="13">
      <t>スウ</t>
    </rPh>
    <rPh sb="14" eb="16">
      <t>キョウイン</t>
    </rPh>
    <rPh sb="16" eb="17">
      <t>スウ</t>
    </rPh>
    <phoneticPr fontId="5"/>
  </si>
  <si>
    <t>年　次</t>
    <rPh sb="0" eb="1">
      <t>ネン</t>
    </rPh>
    <rPh sb="2" eb="3">
      <t>ツギ</t>
    </rPh>
    <phoneticPr fontId="5"/>
  </si>
  <si>
    <t>園　数</t>
    <rPh sb="0" eb="1">
      <t>エン</t>
    </rPh>
    <rPh sb="2" eb="3">
      <t>スウ</t>
    </rPh>
    <phoneticPr fontId="5"/>
  </si>
  <si>
    <t>園　　　児　　　数</t>
    <rPh sb="0" eb="1">
      <t>エン</t>
    </rPh>
    <rPh sb="4" eb="5">
      <t>コ</t>
    </rPh>
    <rPh sb="8" eb="9">
      <t>スウ</t>
    </rPh>
    <phoneticPr fontId="5"/>
  </si>
  <si>
    <t>教　　員　　数</t>
    <rPh sb="0" eb="1">
      <t>キョウ</t>
    </rPh>
    <rPh sb="3" eb="4">
      <t>イン</t>
    </rPh>
    <rPh sb="6" eb="7">
      <t>スウ</t>
    </rPh>
    <phoneticPr fontId="5"/>
  </si>
  <si>
    <t>３　歳</t>
    <rPh sb="2" eb="3">
      <t>サイ</t>
    </rPh>
    <phoneticPr fontId="5"/>
  </si>
  <si>
    <t>４　歳</t>
    <rPh sb="2" eb="3">
      <t>サイ</t>
    </rPh>
    <phoneticPr fontId="5"/>
  </si>
  <si>
    <t>５　歳</t>
    <rPh sb="2" eb="3">
      <t>サイ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</si>
  <si>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</si>
  <si>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</si>
  <si>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人</t>
    <rPh sb="0" eb="1">
      <t>ヒト</t>
    </rPh>
    <phoneticPr fontId="5"/>
  </si>
  <si>
    <t>１４４　認定こども園数及び園児数・教育・保育職員数</t>
    <rPh sb="4" eb="6">
      <t>ニンテイ</t>
    </rPh>
    <rPh sb="9" eb="10">
      <t>エン</t>
    </rPh>
    <rPh sb="10" eb="11">
      <t>スウ</t>
    </rPh>
    <rPh sb="11" eb="12">
      <t>オヨ</t>
    </rPh>
    <rPh sb="13" eb="15">
      <t>エンジ</t>
    </rPh>
    <rPh sb="15" eb="16">
      <t>スウ</t>
    </rPh>
    <rPh sb="17" eb="19">
      <t>キョウイク</t>
    </rPh>
    <rPh sb="20" eb="22">
      <t>ホイク</t>
    </rPh>
    <rPh sb="22" eb="24">
      <t>ショクイン</t>
    </rPh>
    <rPh sb="24" eb="25">
      <t>スウ</t>
    </rPh>
    <phoneticPr fontId="5"/>
  </si>
  <si>
    <t>年　次</t>
    <rPh sb="0" eb="1">
      <t>トシ</t>
    </rPh>
    <rPh sb="2" eb="3">
      <t>ツギ</t>
    </rPh>
    <phoneticPr fontId="5"/>
  </si>
  <si>
    <t>教育・保育職員数</t>
    <rPh sb="0" eb="2">
      <t>キョウイク</t>
    </rPh>
    <rPh sb="3" eb="5">
      <t>ホイク</t>
    </rPh>
    <rPh sb="5" eb="6">
      <t>ショク</t>
    </rPh>
    <rPh sb="6" eb="7">
      <t>イン</t>
    </rPh>
    <rPh sb="7" eb="8">
      <t>スウ</t>
    </rPh>
    <phoneticPr fontId="5"/>
  </si>
  <si>
    <t>0歳</t>
    <rPh sb="1" eb="2">
      <t>サイ</t>
    </rPh>
    <phoneticPr fontId="5"/>
  </si>
  <si>
    <t>１歳</t>
    <rPh sb="1" eb="2">
      <t>サイ</t>
    </rPh>
    <phoneticPr fontId="5"/>
  </si>
  <si>
    <t>２歳</t>
    <rPh sb="1" eb="2">
      <t>サイ</t>
    </rPh>
    <phoneticPr fontId="5"/>
  </si>
  <si>
    <t>３歳</t>
    <rPh sb="1" eb="2">
      <t>サイ</t>
    </rPh>
    <phoneticPr fontId="5"/>
  </si>
  <si>
    <t>４歳</t>
    <rPh sb="1" eb="2">
      <t>サイ</t>
    </rPh>
    <phoneticPr fontId="5"/>
  </si>
  <si>
    <t>５歳</t>
    <rPh sb="1" eb="2">
      <t>サイ</t>
    </rPh>
    <phoneticPr fontId="5"/>
  </si>
  <si>
    <t>平成</t>
  </si>
  <si>
    <t>令和</t>
    <phoneticPr fontId="5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</si>
  <si>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5"/>
  </si>
  <si>
    <t>１４５　小学校児童数・教員数の推移</t>
    <rPh sb="4" eb="7">
      <t>ショウガッコウ</t>
    </rPh>
    <rPh sb="7" eb="9">
      <t>ジドウ</t>
    </rPh>
    <rPh sb="9" eb="10">
      <t>スウ</t>
    </rPh>
    <rPh sb="11" eb="13">
      <t>キョウイン</t>
    </rPh>
    <rPh sb="13" eb="14">
      <t>スウ</t>
    </rPh>
    <rPh sb="15" eb="17">
      <t>スイイ</t>
    </rPh>
    <phoneticPr fontId="5"/>
  </si>
  <si>
    <t>児　　童　　数</t>
    <rPh sb="0" eb="1">
      <t>ジ</t>
    </rPh>
    <rPh sb="3" eb="4">
      <t>ワラベ</t>
    </rPh>
    <rPh sb="6" eb="7">
      <t>スウ</t>
    </rPh>
    <phoneticPr fontId="5"/>
  </si>
  <si>
    <t>１４６　中学校生徒数・教員数の推移</t>
    <rPh sb="4" eb="7">
      <t>チュウガッコウ</t>
    </rPh>
    <rPh sb="7" eb="9">
      <t>セイト</t>
    </rPh>
    <rPh sb="9" eb="10">
      <t>スウ</t>
    </rPh>
    <rPh sb="11" eb="13">
      <t>キョウイン</t>
    </rPh>
    <rPh sb="13" eb="14">
      <t>スウ</t>
    </rPh>
    <rPh sb="15" eb="17">
      <t>スイイ</t>
    </rPh>
    <phoneticPr fontId="5"/>
  </si>
  <si>
    <t>生　　徒　　数</t>
    <rPh sb="0" eb="1">
      <t>ショウ</t>
    </rPh>
    <rPh sb="3" eb="4">
      <t>タダ</t>
    </rPh>
    <rPh sb="6" eb="7">
      <t>カズ</t>
    </rPh>
    <phoneticPr fontId="5"/>
  </si>
  <si>
    <t>　　元</t>
    <rPh sb="2" eb="3">
      <t>モト</t>
    </rPh>
    <phoneticPr fontId="5"/>
  </si>
  <si>
    <t>資料：学校基本調査・学校教育課</t>
    <rPh sb="10" eb="12">
      <t>ガッコウ</t>
    </rPh>
    <rPh sb="12" eb="14">
      <t>キョウイク</t>
    </rPh>
    <rPh sb="14" eb="15">
      <t>カ</t>
    </rPh>
    <phoneticPr fontId="5"/>
  </si>
  <si>
    <t>１４７　高等学校生徒数・教員数の推移</t>
    <rPh sb="4" eb="6">
      <t>コウトウ</t>
    </rPh>
    <rPh sb="6" eb="8">
      <t>ガッコウ</t>
    </rPh>
    <rPh sb="8" eb="10">
      <t>セイト</t>
    </rPh>
    <rPh sb="10" eb="11">
      <t>スウ</t>
    </rPh>
    <rPh sb="12" eb="14">
      <t>キョウイン</t>
    </rPh>
    <rPh sb="14" eb="15">
      <t>スウ</t>
    </rPh>
    <rPh sb="16" eb="18">
      <t>スイイ</t>
    </rPh>
    <phoneticPr fontId="5"/>
  </si>
  <si>
    <t>全日制</t>
    <rPh sb="0" eb="3">
      <t>ゼンニチセイ</t>
    </rPh>
    <phoneticPr fontId="5"/>
  </si>
  <si>
    <t>定時制</t>
    <rPh sb="0" eb="3">
      <t>テイジセイ</t>
    </rPh>
    <phoneticPr fontId="5"/>
  </si>
  <si>
    <t>資料：学校基本調査</t>
    <phoneticPr fontId="5"/>
  </si>
  <si>
    <t>１４８　中学校卒業者の進路状況</t>
    <rPh sb="4" eb="7">
      <t>チュウガッコウ</t>
    </rPh>
    <rPh sb="7" eb="10">
      <t>ソツギョウシャ</t>
    </rPh>
    <rPh sb="11" eb="13">
      <t>シンロ</t>
    </rPh>
    <rPh sb="13" eb="15">
      <t>ジョウキョウ</t>
    </rPh>
    <phoneticPr fontId="5"/>
  </si>
  <si>
    <t>各年５月１日現在（単位：人）</t>
    <rPh sb="0" eb="2">
      <t>カクネン</t>
    </rPh>
    <rPh sb="3" eb="4">
      <t>ガツ</t>
    </rPh>
    <rPh sb="5" eb="6">
      <t>ニチ</t>
    </rPh>
    <rPh sb="6" eb="8">
      <t>ゲンザイ</t>
    </rPh>
    <rPh sb="9" eb="11">
      <t>タンイ</t>
    </rPh>
    <rPh sb="12" eb="13">
      <t>ニン</t>
    </rPh>
    <phoneticPr fontId="5"/>
  </si>
  <si>
    <t>卒業者数</t>
    <rPh sb="0" eb="1">
      <t>ソツ</t>
    </rPh>
    <rPh sb="1" eb="4">
      <t>ギョウシャスウ</t>
    </rPh>
    <phoneticPr fontId="5"/>
  </si>
  <si>
    <t>進学者（就職進学者も含む）</t>
    <rPh sb="0" eb="3">
      <t>シンガクシャ</t>
    </rPh>
    <rPh sb="4" eb="6">
      <t>シュウショク</t>
    </rPh>
    <rPh sb="6" eb="9">
      <t>シンガクシャ</t>
    </rPh>
    <rPh sb="10" eb="11">
      <t>フク</t>
    </rPh>
    <phoneticPr fontId="5"/>
  </si>
  <si>
    <t>教育訓練機関等入学者</t>
    <rPh sb="0" eb="2">
      <t>キョウイク</t>
    </rPh>
    <rPh sb="2" eb="4">
      <t>クンレン</t>
    </rPh>
    <rPh sb="4" eb="6">
      <t>キカン</t>
    </rPh>
    <rPh sb="6" eb="7">
      <t>トウ</t>
    </rPh>
    <rPh sb="7" eb="10">
      <t>ニュウガクシャ</t>
    </rPh>
    <phoneticPr fontId="5"/>
  </si>
  <si>
    <t>就職者</t>
    <rPh sb="0" eb="2">
      <t>シュウショク</t>
    </rPh>
    <rPh sb="2" eb="3">
      <t>シャ</t>
    </rPh>
    <phoneticPr fontId="5"/>
  </si>
  <si>
    <t>その他</t>
    <rPh sb="2" eb="3">
      <t>タ</t>
    </rPh>
    <phoneticPr fontId="5"/>
  </si>
  <si>
    <t>通信制</t>
    <rPh sb="0" eb="2">
      <t>ツウシン</t>
    </rPh>
    <rPh sb="2" eb="3">
      <t>セイ</t>
    </rPh>
    <phoneticPr fontId="5"/>
  </si>
  <si>
    <t>高等専門学校</t>
    <rPh sb="0" eb="2">
      <t>コウトウ</t>
    </rPh>
    <rPh sb="2" eb="4">
      <t>センモン</t>
    </rPh>
    <rPh sb="4" eb="6">
      <t>ガッコウ</t>
    </rPh>
    <phoneticPr fontId="5"/>
  </si>
  <si>
    <t>特別支援
学校</t>
    <rPh sb="0" eb="2">
      <t>トクベツ</t>
    </rPh>
    <rPh sb="2" eb="4">
      <t>シエン</t>
    </rPh>
    <rPh sb="5" eb="7">
      <t>ガッコウ</t>
    </rPh>
    <phoneticPr fontId="5"/>
  </si>
  <si>
    <t>専修学校</t>
    <rPh sb="0" eb="2">
      <t>センシュウ</t>
    </rPh>
    <rPh sb="2" eb="4">
      <t>ガッコウ</t>
    </rPh>
    <phoneticPr fontId="5"/>
  </si>
  <si>
    <t>各種学校</t>
    <rPh sb="0" eb="2">
      <t>カクシュ</t>
    </rPh>
    <rPh sb="2" eb="4">
      <t>ガッコウ</t>
    </rPh>
    <phoneticPr fontId="5"/>
  </si>
  <si>
    <t>公共職業
訓練施設等</t>
    <rPh sb="0" eb="2">
      <t>コウキョウ</t>
    </rPh>
    <rPh sb="2" eb="4">
      <t>ショクギョウ</t>
    </rPh>
    <rPh sb="5" eb="7">
      <t>クンレン</t>
    </rPh>
    <rPh sb="7" eb="9">
      <t>シセツ</t>
    </rPh>
    <rPh sb="9" eb="10">
      <t>トウ</t>
    </rPh>
    <phoneticPr fontId="5"/>
  </si>
  <si>
    <t>-</t>
    <phoneticPr fontId="5"/>
  </si>
  <si>
    <t>1</t>
    <phoneticPr fontId="5"/>
  </si>
  <si>
    <t>１４９　小学校・中学校・高等学校学年別平均体位（埼玉県）</t>
    <rPh sb="4" eb="7">
      <t>ショウガッコウ</t>
    </rPh>
    <rPh sb="8" eb="11">
      <t>チュウガッコウ</t>
    </rPh>
    <rPh sb="12" eb="14">
      <t>コウトウ</t>
    </rPh>
    <rPh sb="14" eb="16">
      <t>ガッコウ</t>
    </rPh>
    <rPh sb="16" eb="18">
      <t>ガクネン</t>
    </rPh>
    <rPh sb="18" eb="19">
      <t>ベツ</t>
    </rPh>
    <rPh sb="19" eb="21">
      <t>ヘイキン</t>
    </rPh>
    <rPh sb="21" eb="23">
      <t>タイイ</t>
    </rPh>
    <rPh sb="24" eb="27">
      <t>サイタマケン</t>
    </rPh>
    <phoneticPr fontId="5"/>
  </si>
  <si>
    <t>令和２年度</t>
    <rPh sb="0" eb="2">
      <t>レイワ</t>
    </rPh>
    <rPh sb="3" eb="5">
      <t>ネンド</t>
    </rPh>
    <phoneticPr fontId="5"/>
  </si>
  <si>
    <t>区　　　分</t>
    <rPh sb="0" eb="1">
      <t>ク</t>
    </rPh>
    <rPh sb="4" eb="5">
      <t>ブン</t>
    </rPh>
    <phoneticPr fontId="5"/>
  </si>
  <si>
    <t>身　　　　長</t>
    <rPh sb="0" eb="1">
      <t>ミ</t>
    </rPh>
    <rPh sb="5" eb="6">
      <t>チョウ</t>
    </rPh>
    <phoneticPr fontId="5"/>
  </si>
  <si>
    <t>体　　　　重</t>
    <rPh sb="0" eb="1">
      <t>カラダ</t>
    </rPh>
    <rPh sb="5" eb="6">
      <t>ジュウ</t>
    </rPh>
    <phoneticPr fontId="5"/>
  </si>
  <si>
    <t>cm</t>
    <phoneticPr fontId="5"/>
  </si>
  <si>
    <t>㎏</t>
  </si>
  <si>
    <t xml:space="preserve">   ５歳</t>
    <rPh sb="4" eb="5">
      <t>サイ</t>
    </rPh>
    <phoneticPr fontId="5"/>
  </si>
  <si>
    <t>小　学　校</t>
    <rPh sb="0" eb="1">
      <t>ショウ</t>
    </rPh>
    <rPh sb="2" eb="3">
      <t>ガク</t>
    </rPh>
    <rPh sb="4" eb="5">
      <t>コウ</t>
    </rPh>
    <phoneticPr fontId="5"/>
  </si>
  <si>
    <t>　 ６歳</t>
    <rPh sb="3" eb="4">
      <t>サイ</t>
    </rPh>
    <phoneticPr fontId="5"/>
  </si>
  <si>
    <t xml:space="preserve">   ７歳</t>
  </si>
  <si>
    <t xml:space="preserve">   ８歳</t>
    <rPh sb="4" eb="5">
      <t>サイ</t>
    </rPh>
    <phoneticPr fontId="5"/>
  </si>
  <si>
    <t xml:space="preserve">   ９歳</t>
  </si>
  <si>
    <t xml:space="preserve"> １０歳</t>
    <rPh sb="3" eb="4">
      <t>サイ</t>
    </rPh>
    <phoneticPr fontId="5"/>
  </si>
  <si>
    <t xml:space="preserve"> １１歳</t>
    <rPh sb="3" eb="4">
      <t>サイ</t>
    </rPh>
    <phoneticPr fontId="5"/>
  </si>
  <si>
    <t>中学校</t>
    <rPh sb="0" eb="1">
      <t>ナカ</t>
    </rPh>
    <rPh sb="1" eb="2">
      <t>ガク</t>
    </rPh>
    <rPh sb="2" eb="3">
      <t>コウ</t>
    </rPh>
    <phoneticPr fontId="5"/>
  </si>
  <si>
    <t xml:space="preserve"> １２歳</t>
    <rPh sb="3" eb="4">
      <t>サイ</t>
    </rPh>
    <phoneticPr fontId="5"/>
  </si>
  <si>
    <t xml:space="preserve"> １３歳</t>
    <rPh sb="3" eb="4">
      <t>サイ</t>
    </rPh>
    <phoneticPr fontId="5"/>
  </si>
  <si>
    <t xml:space="preserve"> １４歳</t>
    <rPh sb="3" eb="4">
      <t>サイ</t>
    </rPh>
    <phoneticPr fontId="5"/>
  </si>
  <si>
    <t>高等学校</t>
    <rPh sb="0" eb="1">
      <t>タカ</t>
    </rPh>
    <rPh sb="1" eb="2">
      <t>トウ</t>
    </rPh>
    <rPh sb="2" eb="3">
      <t>ガク</t>
    </rPh>
    <rPh sb="3" eb="4">
      <t>コウ</t>
    </rPh>
    <phoneticPr fontId="5"/>
  </si>
  <si>
    <t xml:space="preserve"> １５歳</t>
    <rPh sb="3" eb="4">
      <t>サイ</t>
    </rPh>
    <phoneticPr fontId="5"/>
  </si>
  <si>
    <t xml:space="preserve"> １６歳</t>
    <rPh sb="3" eb="4">
      <t>サイ</t>
    </rPh>
    <phoneticPr fontId="5"/>
  </si>
  <si>
    <t xml:space="preserve"> １７歳</t>
    <rPh sb="3" eb="4">
      <t>サイ</t>
    </rPh>
    <phoneticPr fontId="5"/>
  </si>
  <si>
    <t>※令和３年度の結果の公表は、令和４年度中を予定しているため、</t>
    <phoneticPr fontId="5"/>
  </si>
  <si>
    <t>資料：学校保健統計調査・学校教育課</t>
    <rPh sb="0" eb="2">
      <t>シリョウ</t>
    </rPh>
    <rPh sb="3" eb="5">
      <t>ガッコウ</t>
    </rPh>
    <rPh sb="5" eb="7">
      <t>ホケン</t>
    </rPh>
    <rPh sb="7" eb="9">
      <t>トウケイ</t>
    </rPh>
    <rPh sb="9" eb="11">
      <t>チョウサ</t>
    </rPh>
    <rPh sb="12" eb="14">
      <t>ガッコウ</t>
    </rPh>
    <rPh sb="14" eb="16">
      <t>キョウイク</t>
    </rPh>
    <rPh sb="16" eb="17">
      <t>カ</t>
    </rPh>
    <phoneticPr fontId="5"/>
  </si>
  <si>
    <t>　本表には令和２年度の結果を掲載している。</t>
    <phoneticPr fontId="5"/>
  </si>
  <si>
    <t>１５０　地区行政センター利用状況</t>
    <rPh sb="4" eb="6">
      <t>チク</t>
    </rPh>
    <rPh sb="6" eb="8">
      <t>ギョウセイ</t>
    </rPh>
    <rPh sb="12" eb="14">
      <t>リヨウ</t>
    </rPh>
    <rPh sb="14" eb="16">
      <t>ジョウキョウ</t>
    </rPh>
    <phoneticPr fontId="5"/>
  </si>
  <si>
    <t>地区行政センター名</t>
    <rPh sb="0" eb="2">
      <t>チク</t>
    </rPh>
    <rPh sb="2" eb="4">
      <t>ギョウセイ</t>
    </rPh>
    <rPh sb="8" eb="9">
      <t>メイ</t>
    </rPh>
    <phoneticPr fontId="5"/>
  </si>
  <si>
    <t>平成２５年度</t>
    <rPh sb="0" eb="2">
      <t>ヘイセイ</t>
    </rPh>
    <rPh sb="4" eb="6">
      <t>ネンド</t>
    </rPh>
    <phoneticPr fontId="5"/>
  </si>
  <si>
    <t>平成２６年度</t>
    <rPh sb="0" eb="2">
      <t>ヘイセイ</t>
    </rPh>
    <rPh sb="4" eb="6">
      <t>ネンド</t>
    </rPh>
    <phoneticPr fontId="5"/>
  </si>
  <si>
    <t>平成２７年度</t>
    <rPh sb="0" eb="2">
      <t>ヘイセイ</t>
    </rPh>
    <rPh sb="4" eb="6">
      <t>ネンド</t>
    </rPh>
    <phoneticPr fontId="5"/>
  </si>
  <si>
    <t>平成２８年度</t>
    <rPh sb="0" eb="2">
      <t>ヘイセイ</t>
    </rPh>
    <rPh sb="4" eb="6">
      <t>ネンド</t>
    </rPh>
    <phoneticPr fontId="5"/>
  </si>
  <si>
    <t>回　数</t>
    <rPh sb="0" eb="1">
      <t>カイ</t>
    </rPh>
    <rPh sb="2" eb="3">
      <t>カズ</t>
    </rPh>
    <phoneticPr fontId="5"/>
  </si>
  <si>
    <t>人　員</t>
    <rPh sb="0" eb="1">
      <t>ヒト</t>
    </rPh>
    <rPh sb="2" eb="3">
      <t>イン</t>
    </rPh>
    <phoneticPr fontId="5"/>
  </si>
  <si>
    <t>回</t>
    <rPh sb="0" eb="1">
      <t>カイ</t>
    </rPh>
    <phoneticPr fontId="5"/>
  </si>
  <si>
    <t>飯能中央</t>
    <rPh sb="0" eb="2">
      <t>ハンノウ</t>
    </rPh>
    <rPh sb="2" eb="4">
      <t>チュウオウ</t>
    </rPh>
    <phoneticPr fontId="5"/>
  </si>
  <si>
    <t>第二区</t>
    <rPh sb="0" eb="2">
      <t>ダイニ</t>
    </rPh>
    <rPh sb="2" eb="3">
      <t>ク</t>
    </rPh>
    <phoneticPr fontId="5"/>
  </si>
  <si>
    <t>富士見</t>
    <rPh sb="0" eb="3">
      <t>フジミ</t>
    </rPh>
    <phoneticPr fontId="5"/>
  </si>
  <si>
    <t>精明</t>
    <rPh sb="0" eb="1">
      <t>セイ</t>
    </rPh>
    <rPh sb="1" eb="2">
      <t>メイ</t>
    </rPh>
    <phoneticPr fontId="5"/>
  </si>
  <si>
    <t>双柳</t>
    <rPh sb="0" eb="2">
      <t>ナミヤナギ</t>
    </rPh>
    <phoneticPr fontId="5"/>
  </si>
  <si>
    <t>加治</t>
    <rPh sb="0" eb="2">
      <t>カジ</t>
    </rPh>
    <phoneticPr fontId="5"/>
  </si>
  <si>
    <t>加治東</t>
    <rPh sb="0" eb="2">
      <t>カジ</t>
    </rPh>
    <rPh sb="2" eb="3">
      <t>ヒガシ</t>
    </rPh>
    <phoneticPr fontId="5"/>
  </si>
  <si>
    <t>美杉台</t>
    <rPh sb="0" eb="2">
      <t>ミスギ</t>
    </rPh>
    <rPh sb="2" eb="3">
      <t>ダイ</t>
    </rPh>
    <phoneticPr fontId="5"/>
  </si>
  <si>
    <t>南高麗</t>
    <rPh sb="0" eb="1">
      <t>ミナミ</t>
    </rPh>
    <rPh sb="1" eb="3">
      <t>コウライ</t>
    </rPh>
    <phoneticPr fontId="5"/>
  </si>
  <si>
    <t>吾野</t>
    <rPh sb="0" eb="2">
      <t>アガノ</t>
    </rPh>
    <phoneticPr fontId="5"/>
  </si>
  <si>
    <t>東吾野</t>
    <rPh sb="0" eb="3">
      <t>ヒガシアガノ</t>
    </rPh>
    <phoneticPr fontId="5"/>
  </si>
  <si>
    <t>原市場</t>
    <rPh sb="0" eb="3">
      <t>ハライチバ</t>
    </rPh>
    <phoneticPr fontId="5"/>
  </si>
  <si>
    <t>名栗</t>
    <rPh sb="0" eb="2">
      <t>ナグリ</t>
    </rPh>
    <phoneticPr fontId="5"/>
  </si>
  <si>
    <t>（つづき）</t>
    <phoneticPr fontId="5"/>
  </si>
  <si>
    <t>平成２９年度</t>
    <rPh sb="0" eb="2">
      <t>ヘイセイ</t>
    </rPh>
    <rPh sb="4" eb="6">
      <t>ネンド</t>
    </rPh>
    <phoneticPr fontId="5"/>
  </si>
  <si>
    <t>平成３０年度</t>
    <rPh sb="0" eb="2">
      <t>ヘイセイ</t>
    </rPh>
    <rPh sb="4" eb="6">
      <t>ネンド</t>
    </rPh>
    <phoneticPr fontId="5"/>
  </si>
  <si>
    <t>令和元年度</t>
    <rPh sb="0" eb="2">
      <t>レイワ</t>
    </rPh>
    <rPh sb="2" eb="3">
      <t>モト</t>
    </rPh>
    <rPh sb="3" eb="5">
      <t>ネンド</t>
    </rPh>
    <phoneticPr fontId="5"/>
  </si>
  <si>
    <t>※名栗地区行政センターには、分館（あすなろ会館・ふるさと会館）の数値を含む。</t>
    <rPh sb="1" eb="3">
      <t>ナグリ</t>
    </rPh>
    <rPh sb="3" eb="5">
      <t>チク</t>
    </rPh>
    <rPh sb="5" eb="7">
      <t>ギョウセイ</t>
    </rPh>
    <rPh sb="14" eb="16">
      <t>ブンカン</t>
    </rPh>
    <rPh sb="21" eb="23">
      <t>カイカン</t>
    </rPh>
    <rPh sb="28" eb="30">
      <t>カイカン</t>
    </rPh>
    <rPh sb="32" eb="34">
      <t>スウチ</t>
    </rPh>
    <rPh sb="35" eb="36">
      <t>フク</t>
    </rPh>
    <phoneticPr fontId="5"/>
  </si>
  <si>
    <t>資料：地域活動支援課</t>
    <rPh sb="0" eb="2">
      <t>シリョウ</t>
    </rPh>
    <rPh sb="3" eb="5">
      <t>チイキ</t>
    </rPh>
    <rPh sb="5" eb="7">
      <t>カツドウ</t>
    </rPh>
    <rPh sb="7" eb="9">
      <t>シエン</t>
    </rPh>
    <rPh sb="9" eb="10">
      <t>カ</t>
    </rPh>
    <phoneticPr fontId="5"/>
  </si>
  <si>
    <t>１５１　図書館所蔵資料数</t>
    <phoneticPr fontId="5"/>
  </si>
  <si>
    <t>（単位：点）</t>
    <rPh sb="1" eb="3">
      <t>タンイ</t>
    </rPh>
    <rPh sb="4" eb="5">
      <t>テン</t>
    </rPh>
    <phoneticPr fontId="5"/>
  </si>
  <si>
    <t>年　　度</t>
    <rPh sb="0" eb="1">
      <t>トシ</t>
    </rPh>
    <rPh sb="3" eb="4">
      <t>タビ</t>
    </rPh>
    <phoneticPr fontId="5"/>
  </si>
  <si>
    <t>洋書</t>
    <rPh sb="0" eb="2">
      <t>ヨウショ</t>
    </rPh>
    <phoneticPr fontId="5"/>
  </si>
  <si>
    <t>資料：市立図書館</t>
    <rPh sb="0" eb="2">
      <t>シリョウ</t>
    </rPh>
    <rPh sb="3" eb="5">
      <t>シリツ</t>
    </rPh>
    <rPh sb="5" eb="8">
      <t>トショカン</t>
    </rPh>
    <phoneticPr fontId="5"/>
  </si>
  <si>
    <t>１５２　図書館利用状況</t>
    <rPh sb="4" eb="7">
      <t>トショカン</t>
    </rPh>
    <rPh sb="7" eb="9">
      <t>リヨウ</t>
    </rPh>
    <rPh sb="9" eb="11">
      <t>ジョウキョウ</t>
    </rPh>
    <phoneticPr fontId="5"/>
  </si>
  <si>
    <t>市立図書館</t>
    <rPh sb="0" eb="2">
      <t>シリツ</t>
    </rPh>
    <rPh sb="2" eb="5">
      <t>トショカン</t>
    </rPh>
    <phoneticPr fontId="5"/>
  </si>
  <si>
    <t>こども図書館</t>
    <rPh sb="3" eb="6">
      <t>トショカン</t>
    </rPh>
    <phoneticPr fontId="5"/>
  </si>
  <si>
    <t>登録者数</t>
    <rPh sb="0" eb="2">
      <t>トウロク</t>
    </rPh>
    <rPh sb="2" eb="3">
      <t>シャ</t>
    </rPh>
    <rPh sb="3" eb="4">
      <t>スウ</t>
    </rPh>
    <phoneticPr fontId="5"/>
  </si>
  <si>
    <t>貸出
利用者数</t>
    <rPh sb="0" eb="2">
      <t>カシダシ</t>
    </rPh>
    <rPh sb="3" eb="5">
      <t>リヨウ</t>
    </rPh>
    <rPh sb="5" eb="6">
      <t>シャ</t>
    </rPh>
    <rPh sb="6" eb="7">
      <t>スウ</t>
    </rPh>
    <phoneticPr fontId="5"/>
  </si>
  <si>
    <t>貸出
資料数</t>
    <rPh sb="0" eb="2">
      <t>カシダシ</t>
    </rPh>
    <rPh sb="3" eb="5">
      <t>シリョウ</t>
    </rPh>
    <rPh sb="5" eb="6">
      <t>スウ</t>
    </rPh>
    <phoneticPr fontId="5"/>
  </si>
  <si>
    <t>点</t>
    <rPh sb="0" eb="1">
      <t>テン</t>
    </rPh>
    <phoneticPr fontId="5"/>
  </si>
  <si>
    <t>平成　23</t>
    <rPh sb="0" eb="2">
      <t>ヘイセイ</t>
    </rPh>
    <phoneticPr fontId="5"/>
  </si>
  <si>
    <t>富士見分室</t>
    <rPh sb="0" eb="3">
      <t>フジミ</t>
    </rPh>
    <rPh sb="3" eb="5">
      <t>ブンシツ</t>
    </rPh>
    <phoneticPr fontId="5"/>
  </si>
  <si>
    <t>移動図書館</t>
    <rPh sb="0" eb="2">
      <t>イドウ</t>
    </rPh>
    <rPh sb="2" eb="5">
      <t>トショカン</t>
    </rPh>
    <phoneticPr fontId="5"/>
  </si>
  <si>
    <t>名栗分室</t>
    <rPh sb="0" eb="2">
      <t>ナグリ</t>
    </rPh>
    <rPh sb="2" eb="4">
      <t>ブンシツ</t>
    </rPh>
    <phoneticPr fontId="5"/>
  </si>
  <si>
    <t>※平成25年4～6月は市立図書館休館。また、貸出資料数は視聴覚資料（CD・DVD）を含む。</t>
    <rPh sb="24" eb="26">
      <t>シリョウ</t>
    </rPh>
    <phoneticPr fontId="5"/>
  </si>
  <si>
    <t>１５３　博物館入館者数</t>
    <phoneticPr fontId="5"/>
  </si>
  <si>
    <t>入館者数</t>
    <rPh sb="0" eb="3">
      <t>ニュウカンシャ</t>
    </rPh>
    <rPh sb="3" eb="4">
      <t>スウ</t>
    </rPh>
    <phoneticPr fontId="5"/>
  </si>
  <si>
    <t>開館日数</t>
    <rPh sb="0" eb="2">
      <t>カイカン</t>
    </rPh>
    <rPh sb="2" eb="4">
      <t>ニッスウ</t>
    </rPh>
    <phoneticPr fontId="5"/>
  </si>
  <si>
    <t>１日平均</t>
    <rPh sb="1" eb="2">
      <t>ニチ</t>
    </rPh>
    <rPh sb="2" eb="4">
      <t>ヘイキン</t>
    </rPh>
    <phoneticPr fontId="5"/>
  </si>
  <si>
    <t>日</t>
    <rPh sb="0" eb="1">
      <t>ヒ</t>
    </rPh>
    <phoneticPr fontId="5"/>
  </si>
  <si>
    <t>※平成29年度は6月1日から3月31日まで常設展示改装工事のため休館。</t>
    <phoneticPr fontId="5"/>
  </si>
  <si>
    <t>資料：博物館</t>
    <rPh sb="0" eb="2">
      <t>シリョウ</t>
    </rPh>
    <rPh sb="3" eb="6">
      <t>ハクブツカン</t>
    </rPh>
    <phoneticPr fontId="5"/>
  </si>
  <si>
    <t>※平成30年4月1日から博物館へ名称変更。（旧名称：郷土館）</t>
    <phoneticPr fontId="5"/>
  </si>
  <si>
    <t>１５４　博物館資料利用件数</t>
    <rPh sb="4" eb="7">
      <t>ハクブツカン</t>
    </rPh>
    <rPh sb="7" eb="9">
      <t>シリョウ</t>
    </rPh>
    <rPh sb="9" eb="11">
      <t>リヨウ</t>
    </rPh>
    <rPh sb="11" eb="13">
      <t>ケンスウ</t>
    </rPh>
    <phoneticPr fontId="5"/>
  </si>
  <si>
    <t>(単位：件)</t>
    <rPh sb="1" eb="3">
      <t>タンイ</t>
    </rPh>
    <rPh sb="4" eb="5">
      <t>ケン</t>
    </rPh>
    <phoneticPr fontId="5"/>
  </si>
  <si>
    <t>民　　具</t>
    <rPh sb="0" eb="1">
      <t>タミ</t>
    </rPh>
    <rPh sb="3" eb="4">
      <t>グ</t>
    </rPh>
    <phoneticPr fontId="5"/>
  </si>
  <si>
    <t>写真等</t>
    <rPh sb="0" eb="2">
      <t>シャシン</t>
    </rPh>
    <rPh sb="2" eb="3">
      <t>トウ</t>
    </rPh>
    <phoneticPr fontId="5"/>
  </si>
  <si>
    <t>文　　書</t>
    <rPh sb="0" eb="1">
      <t>ブン</t>
    </rPh>
    <rPh sb="3" eb="4">
      <t>ショ</t>
    </rPh>
    <phoneticPr fontId="5"/>
  </si>
  <si>
    <t>考　　古</t>
    <rPh sb="0" eb="1">
      <t>コウ</t>
    </rPh>
    <rPh sb="3" eb="4">
      <t>フル</t>
    </rPh>
    <phoneticPr fontId="5"/>
  </si>
  <si>
    <t>美　　術</t>
    <rPh sb="0" eb="1">
      <t>ビ</t>
    </rPh>
    <rPh sb="3" eb="4">
      <t>ジュツ</t>
    </rPh>
    <phoneticPr fontId="5"/>
  </si>
  <si>
    <t>図　　書</t>
    <rPh sb="0" eb="1">
      <t>ズ</t>
    </rPh>
    <rPh sb="3" eb="4">
      <t>ショ</t>
    </rPh>
    <phoneticPr fontId="5"/>
  </si>
  <si>
    <t>令和　元</t>
    <rPh sb="0" eb="2">
      <t>レイワ</t>
    </rPh>
    <rPh sb="3" eb="4">
      <t>モト</t>
    </rPh>
    <phoneticPr fontId="5"/>
  </si>
  <si>
    <t>※平成30年4月1日から博物館へ名称変更。（旧名称：郷土館）</t>
    <rPh sb="1" eb="3">
      <t>ヘイセイ</t>
    </rPh>
    <rPh sb="5" eb="6">
      <t>ネン</t>
    </rPh>
    <rPh sb="7" eb="8">
      <t>ガツ</t>
    </rPh>
    <rPh sb="9" eb="10">
      <t>ニチ</t>
    </rPh>
    <rPh sb="12" eb="15">
      <t>ハクブツカン</t>
    </rPh>
    <rPh sb="16" eb="18">
      <t>メイショウ</t>
    </rPh>
    <rPh sb="18" eb="20">
      <t>ヘンコウ</t>
    </rPh>
    <phoneticPr fontId="5"/>
  </si>
  <si>
    <t>１５５　市民活動センター利用状況</t>
    <rPh sb="4" eb="6">
      <t>シミン</t>
    </rPh>
    <rPh sb="6" eb="8">
      <t>カツドウ</t>
    </rPh>
    <rPh sb="12" eb="14">
      <t>リヨウ</t>
    </rPh>
    <rPh sb="14" eb="16">
      <t>ジョウキョウ</t>
    </rPh>
    <phoneticPr fontId="5"/>
  </si>
  <si>
    <t>入館者数</t>
    <rPh sb="0" eb="2">
      <t>ニュウカン</t>
    </rPh>
    <rPh sb="2" eb="3">
      <t>シャ</t>
    </rPh>
    <rPh sb="3" eb="4">
      <t>スウ</t>
    </rPh>
    <phoneticPr fontId="5"/>
  </si>
  <si>
    <t>有料施設利用者数</t>
    <rPh sb="0" eb="2">
      <t>ユウリョウ</t>
    </rPh>
    <rPh sb="2" eb="4">
      <t>シセツ</t>
    </rPh>
    <rPh sb="4" eb="6">
      <t>リヨウ</t>
    </rPh>
    <rPh sb="6" eb="7">
      <t>シャ</t>
    </rPh>
    <rPh sb="7" eb="8">
      <t>スウ</t>
    </rPh>
    <phoneticPr fontId="5"/>
  </si>
  <si>
    <t>1日平均</t>
    <rPh sb="1" eb="2">
      <t>ヒ</t>
    </rPh>
    <rPh sb="2" eb="4">
      <t>ヘイキン</t>
    </rPh>
    <phoneticPr fontId="5"/>
  </si>
  <si>
    <t>平成　26</t>
    <rPh sb="0" eb="2">
      <t>ヘイセイ</t>
    </rPh>
    <phoneticPr fontId="5"/>
  </si>
  <si>
    <t>１５６　市民会館利用状況</t>
    <rPh sb="4" eb="6">
      <t>シミン</t>
    </rPh>
    <rPh sb="6" eb="8">
      <t>カイカン</t>
    </rPh>
    <rPh sb="8" eb="10">
      <t>リヨウ</t>
    </rPh>
    <rPh sb="10" eb="12">
      <t>ジョウキョウ</t>
    </rPh>
    <phoneticPr fontId="5"/>
  </si>
  <si>
    <t>利用件数</t>
    <rPh sb="0" eb="2">
      <t>リヨウ</t>
    </rPh>
    <rPh sb="2" eb="3">
      <t>ケン</t>
    </rPh>
    <rPh sb="3" eb="4">
      <t>スウ</t>
    </rPh>
    <phoneticPr fontId="5"/>
  </si>
  <si>
    <t>年間総数</t>
    <rPh sb="0" eb="2">
      <t>ネンカン</t>
    </rPh>
    <rPh sb="2" eb="4">
      <t>ソウスウ</t>
    </rPh>
    <phoneticPr fontId="5"/>
  </si>
  <si>
    <t>月平均</t>
    <rPh sb="0" eb="3">
      <t>ツキヘイキン</t>
    </rPh>
    <phoneticPr fontId="5"/>
  </si>
  <si>
    <t>大ホール</t>
    <rPh sb="0" eb="1">
      <t>ダイ</t>
    </rPh>
    <phoneticPr fontId="5"/>
  </si>
  <si>
    <t>小ホール</t>
    <rPh sb="0" eb="1">
      <t>ショウ</t>
    </rPh>
    <phoneticPr fontId="5"/>
  </si>
  <si>
    <t>展示室</t>
    <rPh sb="0" eb="3">
      <t>テンジシツ</t>
    </rPh>
    <phoneticPr fontId="5"/>
  </si>
  <si>
    <t>リハーサル室</t>
    <rPh sb="5" eb="6">
      <t>シツ</t>
    </rPh>
    <phoneticPr fontId="5"/>
  </si>
  <si>
    <t>件</t>
    <rPh sb="0" eb="1">
      <t>ケン</t>
    </rPh>
    <phoneticPr fontId="5"/>
  </si>
  <si>
    <t>27</t>
    <phoneticPr fontId="5"/>
  </si>
  <si>
    <t>28</t>
    <phoneticPr fontId="5"/>
  </si>
  <si>
    <t>29</t>
    <phoneticPr fontId="5"/>
  </si>
  <si>
    <t>30</t>
    <phoneticPr fontId="5"/>
  </si>
  <si>
    <t>2</t>
    <phoneticPr fontId="5"/>
  </si>
  <si>
    <t>※その他には、リハーサル室の利用件数を含む。</t>
    <phoneticPr fontId="5"/>
  </si>
  <si>
    <t>資料：市民会館</t>
    <rPh sb="0" eb="2">
      <t>シリョウ</t>
    </rPh>
    <rPh sb="3" eb="5">
      <t>シミン</t>
    </rPh>
    <rPh sb="5" eb="7">
      <t>カイカン</t>
    </rPh>
    <phoneticPr fontId="5"/>
  </si>
  <si>
    <t>１５７　都市公園運動施設等の利用状況</t>
    <rPh sb="4" eb="6">
      <t>トシ</t>
    </rPh>
    <rPh sb="6" eb="8">
      <t>コウエン</t>
    </rPh>
    <rPh sb="8" eb="10">
      <t>ウンドウ</t>
    </rPh>
    <rPh sb="10" eb="12">
      <t>シセツ</t>
    </rPh>
    <rPh sb="12" eb="13">
      <t>トウ</t>
    </rPh>
    <rPh sb="14" eb="16">
      <t>リヨウ</t>
    </rPh>
    <rPh sb="16" eb="18">
      <t>ジョウキョウ</t>
    </rPh>
    <phoneticPr fontId="5"/>
  </si>
  <si>
    <t>年　　度</t>
    <rPh sb="0" eb="1">
      <t>トシ</t>
    </rPh>
    <rPh sb="3" eb="4">
      <t>ド</t>
    </rPh>
    <phoneticPr fontId="5"/>
  </si>
  <si>
    <t>阿須運動公園</t>
    <rPh sb="0" eb="2">
      <t>アズ</t>
    </rPh>
    <rPh sb="2" eb="6">
      <t>ウンドウコウエン</t>
    </rPh>
    <phoneticPr fontId="5"/>
  </si>
  <si>
    <t>市民体育館</t>
    <rPh sb="0" eb="2">
      <t>シミン</t>
    </rPh>
    <rPh sb="2" eb="5">
      <t>タイイクカン</t>
    </rPh>
    <phoneticPr fontId="5"/>
  </si>
  <si>
    <t>市民球場</t>
    <rPh sb="0" eb="2">
      <t>シミン</t>
    </rPh>
    <rPh sb="2" eb="4">
      <t>キュウジョウ</t>
    </rPh>
    <phoneticPr fontId="5"/>
  </si>
  <si>
    <t>野球場</t>
    <rPh sb="0" eb="3">
      <t>ヤキュウジョウ</t>
    </rPh>
    <phoneticPr fontId="5"/>
  </si>
  <si>
    <t>サッカー場</t>
    <rPh sb="4" eb="5">
      <t>ジョウ</t>
    </rPh>
    <phoneticPr fontId="5"/>
  </si>
  <si>
    <t>利用件数</t>
    <rPh sb="0" eb="2">
      <t>リヨウ</t>
    </rPh>
    <rPh sb="2" eb="4">
      <t>ケンスウ</t>
    </rPh>
    <phoneticPr fontId="5"/>
  </si>
  <si>
    <t>利用者数</t>
    <rPh sb="0" eb="2">
      <t>リヨウ</t>
    </rPh>
    <rPh sb="2" eb="3">
      <t>シャ</t>
    </rPh>
    <rPh sb="3" eb="4">
      <t>スウ</t>
    </rPh>
    <phoneticPr fontId="5"/>
  </si>
  <si>
    <t>美杉台公園</t>
    <rPh sb="0" eb="1">
      <t>ビ</t>
    </rPh>
    <rPh sb="1" eb="2">
      <t>スギ</t>
    </rPh>
    <rPh sb="2" eb="3">
      <t>ダイ</t>
    </rPh>
    <rPh sb="3" eb="5">
      <t>コウエン</t>
    </rPh>
    <phoneticPr fontId="5"/>
  </si>
  <si>
    <t>ソフトボール場</t>
    <rPh sb="6" eb="7">
      <t>ジョウ</t>
    </rPh>
    <phoneticPr fontId="5"/>
  </si>
  <si>
    <t>庭球場</t>
    <rPh sb="0" eb="2">
      <t>テイキュウ</t>
    </rPh>
    <rPh sb="2" eb="3">
      <t>ジョウ</t>
    </rPh>
    <phoneticPr fontId="5"/>
  </si>
  <si>
    <t>ホッケー場</t>
    <rPh sb="4" eb="5">
      <t>ジョウ</t>
    </rPh>
    <phoneticPr fontId="5"/>
  </si>
  <si>
    <t>庭球場</t>
    <rPh sb="0" eb="1">
      <t>ニワ</t>
    </rPh>
    <rPh sb="1" eb="3">
      <t>キュウジョウ</t>
    </rPh>
    <phoneticPr fontId="5"/>
  </si>
  <si>
    <t>美杉台公園</t>
    <rPh sb="0" eb="2">
      <t>ミスギ</t>
    </rPh>
    <rPh sb="2" eb="3">
      <t>ダイ</t>
    </rPh>
    <rPh sb="3" eb="5">
      <t>コウエン</t>
    </rPh>
    <phoneticPr fontId="5"/>
  </si>
  <si>
    <t>岩沢運動公園</t>
    <rPh sb="0" eb="2">
      <t>イワサワ</t>
    </rPh>
    <rPh sb="2" eb="4">
      <t>ウンドウ</t>
    </rPh>
    <rPh sb="4" eb="6">
      <t>コウエン</t>
    </rPh>
    <phoneticPr fontId="5"/>
  </si>
  <si>
    <t>名栗スポーツ広場</t>
    <rPh sb="0" eb="2">
      <t>ナグリ</t>
    </rPh>
    <rPh sb="6" eb="8">
      <t>ヒロバ</t>
    </rPh>
    <phoneticPr fontId="5"/>
  </si>
  <si>
    <t>多目的グラウンド</t>
    <rPh sb="0" eb="3">
      <t>タモクテキ</t>
    </rPh>
    <phoneticPr fontId="5"/>
  </si>
  <si>
    <t>資料：スポーツ課</t>
    <rPh sb="0" eb="2">
      <t>シリョウ</t>
    </rPh>
    <rPh sb="7" eb="8">
      <t>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</si>
</sst>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_);[Red]\(0\)"/>
    <numFmt numFmtId="178" formatCode="0.0"/>
  </numFmts>
  <fonts count="12" x14ac:knownFonts="1">
    <font>
      <sz val="1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36"/>
      <name val="ＭＳ ゴシック"/>
      <family val="3"/>
      <charset val="128"/>
    </font>
    <font>
      <sz val="6"/>
      <name val="ＭＳ Ｐゴシック"/>
      <family val="3"/>
      <charset val="128"/>
    </font>
    <font>
      <sz val="16"/>
      <name val="ＭＳ ゴシック"/>
      <family val="3"/>
      <charset val="128"/>
    </font>
    <font>
      <sz val="18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</cellStyleXfs>
  <cellXfs count="197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vertical="center"/>
    </xf>
    <xf numFmtId="0" fontId="3" fillId="0" borderId="1" xfId="1" applyFont="1" applyBorder="1" applyAlignment="1">
      <alignment horizontal="right" vertical="center"/>
    </xf>
    <xf numFmtId="176" fontId="3" fillId="2" borderId="1" xfId="2" applyNumberFormat="1" applyFont="1" applyFill="1" applyBorder="1" applyAlignment="1">
      <alignment vertical="center"/>
    </xf>
    <xf numFmtId="0" fontId="3" fillId="0" borderId="0" xfId="1" applyFont="1" applyAlignment="1">
      <alignment horizontal="right" vertical="center"/>
    </xf>
    <xf numFmtId="0" fontId="6" fillId="0" borderId="0" xfId="1" applyFont="1" applyAlignment="1">
      <alignment horizontal="center" vertical="center"/>
    </xf>
    <xf numFmtId="38" fontId="3" fillId="0" borderId="0" xfId="1" applyNumberFormat="1" applyFont="1" applyAlignment="1">
      <alignment vertical="center"/>
    </xf>
    <xf numFmtId="38" fontId="3" fillId="0" borderId="0" xfId="2" applyFont="1" applyFill="1" applyBorder="1" applyAlignment="1">
      <alignment vertical="center"/>
    </xf>
    <xf numFmtId="38" fontId="3" fillId="0" borderId="0" xfId="2" applyFont="1" applyBorder="1" applyAlignment="1">
      <alignment vertical="center"/>
    </xf>
    <xf numFmtId="38" fontId="3" fillId="0" borderId="0" xfId="2" applyFont="1" applyFill="1" applyBorder="1" applyAlignment="1">
      <alignment horizontal="right" vertical="center"/>
    </xf>
    <xf numFmtId="38" fontId="3" fillId="0" borderId="0" xfId="2" applyFont="1" applyFill="1" applyAlignment="1">
      <alignment horizontal="right" vertical="center"/>
    </xf>
    <xf numFmtId="38" fontId="3" fillId="0" borderId="2" xfId="2" applyFont="1" applyFill="1" applyBorder="1" applyAlignment="1">
      <alignment horizontal="right" vertical="center"/>
    </xf>
    <xf numFmtId="0" fontId="3" fillId="0" borderId="3" xfId="1" applyFont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4" xfId="1" applyFont="1" applyBorder="1" applyAlignment="1">
      <alignment horizontal="right" vertical="center"/>
    </xf>
    <xf numFmtId="0" fontId="3" fillId="0" borderId="7" xfId="1" applyFont="1" applyBorder="1" applyAlignment="1">
      <alignment vertical="center"/>
    </xf>
    <xf numFmtId="0" fontId="3" fillId="0" borderId="5" xfId="1" applyFont="1" applyBorder="1" applyAlignment="1">
      <alignment vertical="center"/>
    </xf>
    <xf numFmtId="0" fontId="3" fillId="0" borderId="8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8" xfId="1" applyFont="1" applyBorder="1" applyAlignment="1">
      <alignment horizontal="left" vertical="center"/>
    </xf>
    <xf numFmtId="0" fontId="3" fillId="0" borderId="2" xfId="1" applyFont="1" applyBorder="1" applyAlignment="1">
      <alignment horizontal="right" vertical="center"/>
    </xf>
    <xf numFmtId="0" fontId="3" fillId="0" borderId="8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3" fillId="0" borderId="0" xfId="1" applyFont="1" applyAlignment="1">
      <alignment horizontal="left" vertical="center" wrapText="1"/>
    </xf>
    <xf numFmtId="0" fontId="3" fillId="0" borderId="11" xfId="1" applyFont="1" applyBorder="1" applyAlignment="1">
      <alignment vertical="center"/>
    </xf>
    <xf numFmtId="0" fontId="3" fillId="0" borderId="11" xfId="1" applyFont="1" applyBorder="1" applyAlignment="1">
      <alignment horizontal="right" vertical="center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distributed" vertical="center"/>
    </xf>
    <xf numFmtId="0" fontId="10" fillId="0" borderId="8" xfId="1" applyFont="1" applyBorder="1" applyAlignment="1">
      <alignment horizontal="distributed" vertical="center"/>
    </xf>
    <xf numFmtId="38" fontId="10" fillId="0" borderId="2" xfId="2" applyFont="1" applyFill="1" applyBorder="1" applyAlignment="1">
      <alignment horizontal="right" vertical="center"/>
    </xf>
    <xf numFmtId="38" fontId="10" fillId="0" borderId="0" xfId="2" applyFont="1" applyFill="1" applyBorder="1" applyAlignment="1">
      <alignment horizontal="right" vertical="center"/>
    </xf>
    <xf numFmtId="0" fontId="3" fillId="0" borderId="0" xfId="1" applyFont="1" applyAlignment="1">
      <alignment horizontal="distributed" vertical="center"/>
    </xf>
    <xf numFmtId="0" fontId="3" fillId="0" borderId="8" xfId="1" applyFont="1" applyBorder="1" applyAlignment="1">
      <alignment horizontal="distributed" vertical="center"/>
    </xf>
    <xf numFmtId="0" fontId="3" fillId="0" borderId="0" xfId="2" applyNumberFormat="1" applyFont="1" applyFill="1" applyBorder="1" applyAlignment="1">
      <alignment horizontal="right" vertical="center"/>
    </xf>
    <xf numFmtId="38" fontId="10" fillId="0" borderId="0" xfId="2" applyFont="1" applyFill="1" applyAlignment="1">
      <alignment horizontal="right" vertical="center"/>
    </xf>
    <xf numFmtId="0" fontId="10" fillId="0" borderId="0" xfId="2" applyNumberFormat="1" applyFont="1" applyFill="1" applyAlignment="1">
      <alignment horizontal="right" vertical="center"/>
    </xf>
    <xf numFmtId="0" fontId="10" fillId="0" borderId="0" xfId="2" applyNumberFormat="1" applyFont="1" applyFill="1" applyAlignment="1">
      <alignment vertical="center"/>
    </xf>
    <xf numFmtId="0" fontId="10" fillId="0" borderId="2" xfId="2" applyNumberFormat="1" applyFont="1" applyFill="1" applyBorder="1" applyAlignment="1">
      <alignment horizontal="right" vertical="center"/>
    </xf>
    <xf numFmtId="0" fontId="3" fillId="0" borderId="0" xfId="2" applyNumberFormat="1" applyFont="1" applyFill="1" applyAlignment="1">
      <alignment horizontal="right" vertical="center"/>
    </xf>
    <xf numFmtId="0" fontId="3" fillId="0" borderId="10" xfId="1" applyFont="1" applyBorder="1" applyAlignment="1">
      <alignment vertical="center"/>
    </xf>
    <xf numFmtId="0" fontId="9" fillId="0" borderId="11" xfId="1" applyFont="1" applyBorder="1" applyAlignment="1">
      <alignment vertical="center"/>
    </xf>
    <xf numFmtId="0" fontId="3" fillId="0" borderId="0" xfId="1" applyFont="1" applyAlignment="1">
      <alignment horizontal="right" vertical="center" wrapText="1"/>
    </xf>
    <xf numFmtId="38" fontId="3" fillId="0" borderId="0" xfId="2" applyFont="1" applyFill="1" applyBorder="1" applyAlignment="1">
      <alignment horizontal="right" vertical="center" wrapText="1"/>
    </xf>
    <xf numFmtId="49" fontId="3" fillId="0" borderId="0" xfId="2" applyNumberFormat="1" applyFont="1" applyFill="1" applyBorder="1" applyAlignment="1">
      <alignment horizontal="right" vertical="center"/>
    </xf>
    <xf numFmtId="49" fontId="3" fillId="0" borderId="0" xfId="1" applyNumberFormat="1" applyFont="1" applyAlignment="1">
      <alignment horizontal="right" vertical="center"/>
    </xf>
    <xf numFmtId="0" fontId="3" fillId="0" borderId="0" xfId="1" applyFont="1" applyAlignment="1">
      <alignment vertical="center" wrapText="1"/>
    </xf>
    <xf numFmtId="0" fontId="3" fillId="0" borderId="13" xfId="1" applyFont="1" applyBorder="1" applyAlignment="1">
      <alignment vertical="center"/>
    </xf>
    <xf numFmtId="0" fontId="3" fillId="0" borderId="2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38" fontId="3" fillId="0" borderId="0" xfId="2" applyFont="1" applyFill="1" applyAlignment="1">
      <alignment horizontal="right" vertical="center" wrapText="1"/>
    </xf>
    <xf numFmtId="49" fontId="3" fillId="0" borderId="4" xfId="1" applyNumberFormat="1" applyFont="1" applyBorder="1" applyAlignment="1">
      <alignment horizontal="right" vertical="center"/>
    </xf>
    <xf numFmtId="0" fontId="3" fillId="0" borderId="11" xfId="1" applyFont="1" applyBorder="1" applyAlignment="1">
      <alignment vertical="center" wrapText="1"/>
    </xf>
    <xf numFmtId="38" fontId="3" fillId="0" borderId="0" xfId="2" applyFont="1" applyFill="1" applyAlignment="1">
      <alignment vertical="center" wrapText="1"/>
    </xf>
    <xf numFmtId="38" fontId="3" fillId="0" borderId="2" xfId="2" applyFont="1" applyFill="1" applyBorder="1" applyAlignment="1">
      <alignment vertical="center"/>
    </xf>
    <xf numFmtId="38" fontId="3" fillId="0" borderId="0" xfId="2" applyFont="1" applyFill="1" applyAlignment="1">
      <alignment vertical="center"/>
    </xf>
    <xf numFmtId="0" fontId="9" fillId="0" borderId="0" xfId="1" applyFont="1" applyAlignment="1">
      <alignment vertical="center"/>
    </xf>
    <xf numFmtId="177" fontId="3" fillId="0" borderId="0" xfId="2" applyNumberFormat="1" applyFont="1" applyFill="1" applyBorder="1" applyAlignment="1">
      <alignment horizontal="right" vertical="center"/>
    </xf>
    <xf numFmtId="178" fontId="3" fillId="0" borderId="0" xfId="1" applyNumberFormat="1" applyFont="1" applyAlignment="1">
      <alignment horizontal="right" vertical="center"/>
    </xf>
    <xf numFmtId="0" fontId="3" fillId="0" borderId="0" xfId="1" applyFont="1" applyAlignment="1">
      <alignment vertical="center" shrinkToFit="1"/>
    </xf>
    <xf numFmtId="0" fontId="3" fillId="0" borderId="13" xfId="1" applyFont="1" applyBorder="1" applyAlignment="1">
      <alignment horizontal="right" vertical="center"/>
    </xf>
    <xf numFmtId="0" fontId="10" fillId="0" borderId="8" xfId="1" applyFont="1" applyBorder="1" applyAlignment="1">
      <alignment vertical="center"/>
    </xf>
    <xf numFmtId="38" fontId="10" fillId="0" borderId="2" xfId="1" applyNumberFormat="1" applyFont="1" applyBorder="1" applyAlignment="1">
      <alignment vertical="center"/>
    </xf>
    <xf numFmtId="38" fontId="10" fillId="0" borderId="0" xfId="1" applyNumberFormat="1" applyFont="1" applyAlignment="1">
      <alignment vertical="center"/>
    </xf>
    <xf numFmtId="176" fontId="10" fillId="0" borderId="0" xfId="1" applyNumberFormat="1" applyFont="1" applyAlignment="1">
      <alignment vertical="center"/>
    </xf>
    <xf numFmtId="176" fontId="3" fillId="0" borderId="0" xfId="1" applyNumberFormat="1" applyFont="1" applyAlignment="1">
      <alignment vertical="center"/>
    </xf>
    <xf numFmtId="0" fontId="3" fillId="0" borderId="11" xfId="1" applyFont="1" applyBorder="1" applyAlignment="1">
      <alignment horizontal="left" vertical="center"/>
    </xf>
    <xf numFmtId="0" fontId="3" fillId="0" borderId="0" xfId="1" applyFont="1" applyAlignment="1">
      <alignment horizontal="center" vertical="center" shrinkToFit="1"/>
    </xf>
    <xf numFmtId="0" fontId="3" fillId="0" borderId="11" xfId="1" applyFont="1" applyBorder="1" applyAlignment="1">
      <alignment horizontal="left" vertical="center" wrapText="1"/>
    </xf>
    <xf numFmtId="38" fontId="3" fillId="0" borderId="11" xfId="2" applyFont="1" applyFill="1" applyBorder="1" applyAlignment="1">
      <alignment vertical="center" wrapText="1"/>
    </xf>
    <xf numFmtId="38" fontId="3" fillId="0" borderId="11" xfId="2" applyFont="1" applyFill="1" applyBorder="1" applyAlignment="1">
      <alignment horizontal="right" vertical="center"/>
    </xf>
    <xf numFmtId="0" fontId="3" fillId="0" borderId="1" xfId="1" applyFont="1" applyBorder="1" applyAlignment="1">
      <alignment horizontal="center" vertical="center" wrapText="1"/>
    </xf>
    <xf numFmtId="38" fontId="3" fillId="0" borderId="11" xfId="2" applyFont="1" applyFill="1" applyBorder="1" applyAlignment="1">
      <alignment vertical="center"/>
    </xf>
    <xf numFmtId="40" fontId="3" fillId="0" borderId="0" xfId="2" applyNumberFormat="1" applyFont="1" applyFill="1" applyAlignment="1">
      <alignment horizontal="right" vertical="center"/>
    </xf>
    <xf numFmtId="0" fontId="3" fillId="0" borderId="0" xfId="1" applyFont="1" applyAlignment="1">
      <alignment horizontal="left" vertical="center"/>
    </xf>
    <xf numFmtId="0" fontId="3" fillId="0" borderId="2" xfId="1" applyFont="1" applyBorder="1" applyAlignment="1">
      <alignment vertical="center"/>
    </xf>
    <xf numFmtId="3" fontId="3" fillId="0" borderId="2" xfId="1" applyNumberFormat="1" applyFont="1" applyBorder="1" applyAlignment="1">
      <alignment horizontal="right" vertical="center"/>
    </xf>
    <xf numFmtId="3" fontId="3" fillId="0" borderId="0" xfId="1" applyNumberFormat="1" applyFont="1" applyAlignment="1">
      <alignment horizontal="right" vertical="center"/>
    </xf>
    <xf numFmtId="0" fontId="3" fillId="0" borderId="2" xfId="1" applyFont="1" applyBorder="1" applyAlignment="1">
      <alignment horizontal="right" vertical="center" wrapText="1"/>
    </xf>
    <xf numFmtId="0" fontId="3" fillId="0" borderId="8" xfId="1" applyFont="1" applyBorder="1" applyAlignment="1">
      <alignment horizontal="right" vertical="center"/>
    </xf>
    <xf numFmtId="3" fontId="3" fillId="0" borderId="0" xfId="1" applyNumberFormat="1" applyFont="1" applyAlignment="1">
      <alignment vertical="center"/>
    </xf>
    <xf numFmtId="49" fontId="3" fillId="0" borderId="8" xfId="1" applyNumberFormat="1" applyFont="1" applyBorder="1" applyAlignment="1">
      <alignment horizontal="right" vertical="center"/>
    </xf>
    <xf numFmtId="49" fontId="3" fillId="0" borderId="0" xfId="1" applyNumberFormat="1" applyFont="1" applyAlignment="1">
      <alignment vertical="center"/>
    </xf>
    <xf numFmtId="49" fontId="3" fillId="0" borderId="4" xfId="1" applyNumberFormat="1" applyFont="1" applyBorder="1" applyAlignment="1">
      <alignment vertical="center"/>
    </xf>
    <xf numFmtId="3" fontId="3" fillId="0" borderId="10" xfId="1" applyNumberFormat="1" applyFont="1" applyBorder="1" applyAlignment="1">
      <alignment horizontal="right" vertical="center"/>
    </xf>
    <xf numFmtId="3" fontId="3" fillId="0" borderId="4" xfId="1" applyNumberFormat="1" applyFont="1" applyBorder="1" applyAlignment="1">
      <alignment horizontal="right" vertical="center"/>
    </xf>
    <xf numFmtId="3" fontId="3" fillId="0" borderId="9" xfId="1" applyNumberFormat="1" applyFont="1" applyBorder="1" applyAlignment="1">
      <alignment horizontal="right" vertical="center"/>
    </xf>
    <xf numFmtId="3" fontId="3" fillId="0" borderId="4" xfId="1" applyNumberFormat="1" applyFont="1" applyBorder="1" applyAlignment="1">
      <alignment vertical="center"/>
    </xf>
    <xf numFmtId="3" fontId="3" fillId="0" borderId="0" xfId="1" applyNumberFormat="1" applyFont="1" applyAlignment="1">
      <alignment horizontal="center" vertical="center"/>
    </xf>
    <xf numFmtId="38" fontId="3" fillId="0" borderId="4" xfId="2" applyFont="1" applyFill="1" applyBorder="1" applyAlignment="1">
      <alignment horizontal="right" vertical="center"/>
    </xf>
    <xf numFmtId="0" fontId="3" fillId="0" borderId="11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49" fontId="3" fillId="0" borderId="8" xfId="1" applyNumberFormat="1" applyFont="1" applyBorder="1" applyAlignment="1">
      <alignment horizontal="left" vertical="center"/>
    </xf>
    <xf numFmtId="49" fontId="3" fillId="0" borderId="4" xfId="1" applyNumberFormat="1" applyFont="1" applyBorder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4" xfId="1" applyFont="1" applyBorder="1" applyAlignment="1">
      <alignment vertical="center"/>
    </xf>
    <xf numFmtId="0" fontId="3" fillId="0" borderId="10" xfId="1" applyFont="1" applyBorder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2" applyNumberFormat="1" applyFont="1" applyFill="1" applyBorder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horizontal="distributed" vertical="center"/>
    </xf>
    <xf numFmtId="0" fontId="3" fillId="0" borderId="8" xfId="1" applyFont="1" applyBorder="1" applyAlignment="1">
      <alignment horizontal="distributed" vertical="center"/>
    </xf>
    <xf numFmtId="38" fontId="10" fillId="0" borderId="2" xfId="2" applyFont="1" applyFill="1" applyBorder="1" applyAlignment="1">
      <alignment horizontal="right" vertical="center"/>
    </xf>
    <xf numFmtId="38" fontId="10" fillId="0" borderId="0" xfId="2" applyFont="1" applyFill="1" applyBorder="1" applyAlignment="1">
      <alignment horizontal="right" vertical="center"/>
    </xf>
    <xf numFmtId="0" fontId="10" fillId="0" borderId="0" xfId="1" applyFont="1" applyAlignment="1">
      <alignment vertical="center"/>
    </xf>
    <xf numFmtId="0" fontId="3" fillId="0" borderId="11" xfId="1" applyFont="1" applyBorder="1" applyAlignment="1">
      <alignment horizontal="right" vertical="center"/>
    </xf>
    <xf numFmtId="0" fontId="10" fillId="0" borderId="0" xfId="1" applyFont="1" applyAlignment="1">
      <alignment horizontal="distributed" vertical="center"/>
    </xf>
    <xf numFmtId="0" fontId="10" fillId="0" borderId="8" xfId="1" applyFont="1" applyBorder="1" applyAlignment="1">
      <alignment horizontal="distributed" vertical="center"/>
    </xf>
    <xf numFmtId="0" fontId="3" fillId="0" borderId="1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12" xfId="1" applyFont="1" applyBorder="1" applyAlignment="1">
      <alignment horizontal="right" vertical="center"/>
    </xf>
    <xf numFmtId="0" fontId="9" fillId="0" borderId="11" xfId="1" applyFont="1" applyBorder="1" applyAlignment="1">
      <alignment horizontal="left" vertical="center" wrapText="1"/>
    </xf>
    <xf numFmtId="0" fontId="9" fillId="0" borderId="0" xfId="1" applyFont="1" applyAlignment="1">
      <alignment horizontal="left" vertical="center" wrapText="1"/>
    </xf>
    <xf numFmtId="0" fontId="7" fillId="0" borderId="0" xfId="1" applyFont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10" xfId="1" applyFont="1" applyBorder="1" applyAlignment="1">
      <alignment horizontal="right" vertical="center"/>
    </xf>
    <xf numFmtId="0" fontId="3" fillId="0" borderId="4" xfId="1" applyFont="1" applyBorder="1" applyAlignment="1">
      <alignment horizontal="right" vertical="center"/>
    </xf>
    <xf numFmtId="0" fontId="3" fillId="0" borderId="7" xfId="1" applyFont="1" applyBorder="1" applyAlignment="1">
      <alignment horizontal="center" vertical="center" shrinkToFit="1"/>
    </xf>
    <xf numFmtId="0" fontId="3" fillId="0" borderId="5" xfId="1" applyFont="1" applyBorder="1" applyAlignment="1">
      <alignment horizontal="center" vertical="center" shrinkToFit="1"/>
    </xf>
    <xf numFmtId="0" fontId="3" fillId="0" borderId="6" xfId="1" applyFont="1" applyBorder="1" applyAlignment="1">
      <alignment horizontal="center" vertical="center" shrinkToFit="1"/>
    </xf>
    <xf numFmtId="0" fontId="3" fillId="0" borderId="2" xfId="1" applyFont="1" applyBorder="1" applyAlignment="1">
      <alignment horizontal="right" vertical="center"/>
    </xf>
    <xf numFmtId="0" fontId="8" fillId="0" borderId="7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3" fillId="0" borderId="0" xfId="2" applyNumberFormat="1" applyFont="1" applyFill="1" applyAlignment="1">
      <alignment horizontal="right" vertical="center"/>
    </xf>
    <xf numFmtId="0" fontId="10" fillId="0" borderId="2" xfId="2" applyNumberFormat="1" applyFont="1" applyFill="1" applyBorder="1" applyAlignment="1">
      <alignment horizontal="right" vertical="center"/>
    </xf>
    <xf numFmtId="0" fontId="10" fillId="0" borderId="0" xfId="2" applyNumberFormat="1" applyFont="1" applyFill="1" applyAlignment="1">
      <alignment horizontal="right" vertical="center"/>
    </xf>
    <xf numFmtId="38" fontId="10" fillId="0" borderId="0" xfId="2" applyFont="1" applyFill="1" applyAlignment="1">
      <alignment horizontal="right" vertical="center"/>
    </xf>
    <xf numFmtId="0" fontId="10" fillId="0" borderId="0" xfId="2" applyNumberFormat="1" applyFont="1" applyFill="1" applyAlignment="1">
      <alignment vertical="center"/>
    </xf>
    <xf numFmtId="0" fontId="3" fillId="0" borderId="1" xfId="1" applyFont="1" applyBorder="1" applyAlignment="1">
      <alignment horizontal="center" vertical="center" shrinkToFit="1"/>
    </xf>
    <xf numFmtId="0" fontId="3" fillId="0" borderId="2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38" fontId="3" fillId="0" borderId="0" xfId="2" applyFont="1" applyFill="1" applyAlignment="1">
      <alignment horizontal="right" vertical="center" wrapText="1"/>
    </xf>
    <xf numFmtId="0" fontId="3" fillId="0" borderId="2" xfId="1" applyFont="1" applyBorder="1" applyAlignment="1">
      <alignment horizontal="center" vertical="center"/>
    </xf>
    <xf numFmtId="0" fontId="3" fillId="0" borderId="0" xfId="1" applyFont="1" applyAlignment="1">
      <alignment horizontal="right" vertical="center" wrapText="1"/>
    </xf>
    <xf numFmtId="0" fontId="3" fillId="0" borderId="12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38" fontId="3" fillId="0" borderId="0" xfId="2" applyFont="1" applyFill="1" applyAlignment="1">
      <alignment vertical="center"/>
    </xf>
    <xf numFmtId="38" fontId="3" fillId="0" borderId="2" xfId="2" applyFont="1" applyFill="1" applyBorder="1" applyAlignment="1">
      <alignment vertical="center"/>
    </xf>
    <xf numFmtId="178" fontId="3" fillId="0" borderId="2" xfId="1" applyNumberFormat="1" applyFont="1" applyBorder="1" applyAlignment="1">
      <alignment horizontal="right" vertical="center"/>
    </xf>
    <xf numFmtId="178" fontId="3" fillId="0" borderId="0" xfId="1" applyNumberFormat="1" applyFont="1" applyAlignment="1">
      <alignment horizontal="right" vertical="center"/>
    </xf>
    <xf numFmtId="0" fontId="3" fillId="0" borderId="11" xfId="1" applyFont="1" applyBorder="1" applyAlignment="1">
      <alignment horizontal="center" vertical="center" textRotation="255"/>
    </xf>
    <xf numFmtId="0" fontId="3" fillId="0" borderId="0" xfId="1" applyFont="1" applyAlignment="1">
      <alignment horizontal="center" vertical="center" textRotation="255"/>
    </xf>
    <xf numFmtId="0" fontId="3" fillId="0" borderId="4" xfId="1" applyFont="1" applyBorder="1" applyAlignment="1">
      <alignment horizontal="center" vertical="center" textRotation="255"/>
    </xf>
    <xf numFmtId="0" fontId="3" fillId="0" borderId="9" xfId="1" applyFont="1" applyBorder="1" applyAlignment="1">
      <alignment vertical="center"/>
    </xf>
    <xf numFmtId="0" fontId="3" fillId="0" borderId="0" xfId="1" applyFont="1" applyAlignment="1">
      <alignment horizontal="left" vertical="center" wrapText="1"/>
    </xf>
    <xf numFmtId="38" fontId="3" fillId="0" borderId="2" xfId="2" applyFont="1" applyFill="1" applyBorder="1" applyAlignment="1">
      <alignment horizontal="right" vertical="center"/>
    </xf>
    <xf numFmtId="38" fontId="3" fillId="0" borderId="0" xfId="2" applyFont="1" applyFill="1" applyAlignment="1">
      <alignment horizontal="right" vertical="center"/>
    </xf>
    <xf numFmtId="38" fontId="3" fillId="0" borderId="0" xfId="2" applyFont="1" applyFill="1" applyBorder="1" applyAlignment="1">
      <alignment horizontal="right" vertical="center"/>
    </xf>
    <xf numFmtId="0" fontId="3" fillId="0" borderId="12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176" fontId="3" fillId="0" borderId="0" xfId="1" applyNumberFormat="1" applyFont="1" applyAlignment="1">
      <alignment vertical="center"/>
    </xf>
    <xf numFmtId="0" fontId="3" fillId="0" borderId="11" xfId="1" applyFont="1" applyBorder="1" applyAlignment="1">
      <alignment horizontal="right" vertical="center" wrapText="1"/>
    </xf>
    <xf numFmtId="0" fontId="3" fillId="0" borderId="11" xfId="1" applyFont="1" applyBorder="1" applyAlignment="1">
      <alignment vertical="center" wrapText="1"/>
    </xf>
    <xf numFmtId="38" fontId="3" fillId="0" borderId="0" xfId="2" applyFont="1" applyFill="1" applyBorder="1" applyAlignment="1">
      <alignment vertical="center"/>
    </xf>
    <xf numFmtId="38" fontId="3" fillId="0" borderId="0" xfId="1" applyNumberFormat="1" applyFont="1" applyAlignment="1">
      <alignment vertical="center"/>
    </xf>
    <xf numFmtId="176" fontId="10" fillId="0" borderId="0" xfId="1" applyNumberFormat="1" applyFont="1" applyAlignment="1">
      <alignment vertical="center"/>
    </xf>
    <xf numFmtId="38" fontId="10" fillId="0" borderId="2" xfId="1" applyNumberFormat="1" applyFont="1" applyBorder="1" applyAlignment="1">
      <alignment vertical="center"/>
    </xf>
    <xf numFmtId="38" fontId="10" fillId="0" borderId="0" xfId="1" applyNumberFormat="1" applyFont="1" applyAlignment="1">
      <alignment vertical="center"/>
    </xf>
    <xf numFmtId="0" fontId="3" fillId="0" borderId="4" xfId="1" applyFont="1" applyBorder="1" applyAlignment="1">
      <alignment horizontal="left" vertical="center"/>
    </xf>
    <xf numFmtId="0" fontId="3" fillId="0" borderId="6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left" vertical="center" wrapText="1"/>
    </xf>
    <xf numFmtId="0" fontId="3" fillId="0" borderId="12" xfId="1" applyFont="1" applyBorder="1" applyAlignment="1">
      <alignment vertical="center"/>
    </xf>
    <xf numFmtId="0" fontId="3" fillId="0" borderId="11" xfId="1" applyFont="1" applyBorder="1" applyAlignment="1">
      <alignment vertical="center"/>
    </xf>
    <xf numFmtId="0" fontId="8" fillId="0" borderId="7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3" fontId="3" fillId="0" borderId="2" xfId="1" applyNumberFormat="1" applyFont="1" applyBorder="1" applyAlignment="1">
      <alignment horizontal="right" vertical="center"/>
    </xf>
    <xf numFmtId="3" fontId="3" fillId="0" borderId="0" xfId="1" applyNumberFormat="1" applyFont="1" applyAlignment="1">
      <alignment horizontal="right" vertical="center"/>
    </xf>
    <xf numFmtId="0" fontId="9" fillId="0" borderId="11" xfId="1" applyFont="1" applyBorder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3" fillId="0" borderId="2" xfId="1" applyFont="1" applyBorder="1" applyAlignment="1">
      <alignment vertical="center"/>
    </xf>
    <xf numFmtId="40" fontId="3" fillId="0" borderId="0" xfId="2" applyNumberFormat="1" applyFont="1" applyFill="1" applyAlignment="1">
      <alignment horizontal="right" vertical="center"/>
    </xf>
    <xf numFmtId="0" fontId="3" fillId="0" borderId="5" xfId="1" applyFont="1" applyBorder="1" applyAlignment="1">
      <alignment vertical="center"/>
    </xf>
    <xf numFmtId="0" fontId="3" fillId="0" borderId="7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right" vertical="center" wrapText="1"/>
    </xf>
    <xf numFmtId="3" fontId="3" fillId="0" borderId="4" xfId="1" applyNumberFormat="1" applyFont="1" applyBorder="1" applyAlignment="1">
      <alignment horizontal="center" vertical="center"/>
    </xf>
    <xf numFmtId="49" fontId="3" fillId="0" borderId="0" xfId="1" applyNumberFormat="1" applyFont="1" applyAlignment="1">
      <alignment horizontal="right" vertical="center"/>
    </xf>
    <xf numFmtId="3" fontId="3" fillId="0" borderId="0" xfId="1" applyNumberFormat="1" applyFont="1" applyAlignment="1">
      <alignment vertical="center"/>
    </xf>
    <xf numFmtId="3" fontId="3" fillId="0" borderId="8" xfId="1" applyNumberFormat="1" applyFont="1" applyBorder="1" applyAlignment="1">
      <alignment horizontal="right" vertical="center"/>
    </xf>
  </cellXfs>
  <cellStyles count="3">
    <cellStyle name="桁区切り 2" xfId="2" xr:uid="{EBC1FCCF-BCC9-4D3E-99AD-715F1592E9E6}"/>
    <cellStyle name="標準" xfId="0" builtinId="0"/>
    <cellStyle name="標準 2" xfId="1" xr:uid="{CE56272E-B5B6-4D2B-9961-3BC3AA83D9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1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児童・生徒数の推移</a:t>
            </a:r>
          </a:p>
        </c:rich>
      </c:tx>
      <c:layout>
        <c:manualLayout>
          <c:xMode val="edge"/>
          <c:yMode val="edge"/>
          <c:x val="0.40915424406900591"/>
          <c:y val="3.104212860310421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5.6865503143354999E-2"/>
          <c:y val="0.17516648676388274"/>
          <c:w val="0.91262197727628269"/>
          <c:h val="0.68071027134825313"/>
        </c:manualLayout>
      </c:layout>
      <c:lineChart>
        <c:grouping val="standard"/>
        <c:varyColors val="0"/>
        <c:ser>
          <c:idx val="1"/>
          <c:order val="0"/>
          <c:tx>
            <c:strRef>
              <c:f>P128グラフ!$M$1</c:f>
              <c:strCache>
                <c:ptCount val="1"/>
                <c:pt idx="0">
                  <c:v>小学校児童数</c:v>
                </c:pt>
              </c:strCache>
            </c:strRef>
          </c:tx>
          <c:spPr>
            <a:ln w="25400">
              <a:solidFill>
                <a:schemeClr val="tx1"/>
              </a:solidFill>
              <a:prstDash val="lgDash"/>
            </a:ln>
          </c:spPr>
          <c:marker>
            <c:symbol val="square"/>
            <c:size val="9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strRef>
              <c:f>P128グラフ!$L$2:$L$7</c:f>
              <c:strCache>
                <c:ptCount val="6"/>
                <c:pt idx="0">
                  <c:v>平成7年</c:v>
                </c:pt>
                <c:pt idx="1">
                  <c:v>12年</c:v>
                </c:pt>
                <c:pt idx="2">
                  <c:v>17年</c:v>
                </c:pt>
                <c:pt idx="3">
                  <c:v>22年</c:v>
                </c:pt>
                <c:pt idx="4">
                  <c:v>27年</c:v>
                </c:pt>
                <c:pt idx="5">
                  <c:v>令和2年</c:v>
                </c:pt>
              </c:strCache>
            </c:strRef>
          </c:cat>
          <c:val>
            <c:numRef>
              <c:f>P128グラフ!$M$2:$M$7</c:f>
              <c:numCache>
                <c:formatCode>#,##0_ </c:formatCode>
                <c:ptCount val="6"/>
                <c:pt idx="0">
                  <c:v>5713</c:v>
                </c:pt>
                <c:pt idx="1">
                  <c:v>5267</c:v>
                </c:pt>
                <c:pt idx="2">
                  <c:v>4794</c:v>
                </c:pt>
                <c:pt idx="3">
                  <c:v>4066</c:v>
                </c:pt>
                <c:pt idx="4">
                  <c:v>3594</c:v>
                </c:pt>
                <c:pt idx="5">
                  <c:v>3496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0D-40D1-A457-1128AABE3C89}"/>
            </c:ext>
          </c:extLst>
        </c:ser>
        <c:ser>
          <c:idx val="2"/>
          <c:order val="1"/>
          <c:tx>
            <c:strRef>
              <c:f>P128グラフ!$N$1</c:f>
              <c:strCache>
                <c:ptCount val="1"/>
                <c:pt idx="0">
                  <c:v>中学校生徒数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triangle"/>
            <c:size val="9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strRef>
              <c:f>P128グラフ!$L$2:$L$7</c:f>
              <c:strCache>
                <c:ptCount val="6"/>
                <c:pt idx="0">
                  <c:v>平成7年</c:v>
                </c:pt>
                <c:pt idx="1">
                  <c:v>12年</c:v>
                </c:pt>
                <c:pt idx="2">
                  <c:v>17年</c:v>
                </c:pt>
                <c:pt idx="3">
                  <c:v>22年</c:v>
                </c:pt>
                <c:pt idx="4">
                  <c:v>27年</c:v>
                </c:pt>
                <c:pt idx="5">
                  <c:v>令和2年</c:v>
                </c:pt>
              </c:strCache>
            </c:strRef>
          </c:cat>
          <c:val>
            <c:numRef>
              <c:f>P128グラフ!$N$2:$N$7</c:f>
              <c:numCache>
                <c:formatCode>#,##0_ </c:formatCode>
                <c:ptCount val="6"/>
                <c:pt idx="0">
                  <c:v>3674</c:v>
                </c:pt>
                <c:pt idx="1">
                  <c:v>3256</c:v>
                </c:pt>
                <c:pt idx="2">
                  <c:v>3094</c:v>
                </c:pt>
                <c:pt idx="3">
                  <c:v>2614</c:v>
                </c:pt>
                <c:pt idx="4">
                  <c:v>2177</c:v>
                </c:pt>
                <c:pt idx="5">
                  <c:v>2106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0D-40D1-A457-1128AABE3C89}"/>
            </c:ext>
          </c:extLst>
        </c:ser>
        <c:ser>
          <c:idx val="3"/>
          <c:order val="2"/>
          <c:tx>
            <c:strRef>
              <c:f>P128グラフ!$O$1</c:f>
              <c:strCache>
                <c:ptCount val="1"/>
                <c:pt idx="0">
                  <c:v>高等学校生徒数</c:v>
                </c:pt>
              </c:strCache>
            </c:strRef>
          </c:tx>
          <c:spPr>
            <a:ln w="25400">
              <a:solidFill>
                <a:srgbClr val="333333"/>
              </a:solidFill>
              <a:prstDash val="sysDash"/>
            </a:ln>
          </c:spPr>
          <c:marker>
            <c:symbol val="circle"/>
            <c:size val="9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P128グラフ!$L$2:$L$7</c:f>
              <c:strCache>
                <c:ptCount val="6"/>
                <c:pt idx="0">
                  <c:v>平成7年</c:v>
                </c:pt>
                <c:pt idx="1">
                  <c:v>12年</c:v>
                </c:pt>
                <c:pt idx="2">
                  <c:v>17年</c:v>
                </c:pt>
                <c:pt idx="3">
                  <c:v>22年</c:v>
                </c:pt>
                <c:pt idx="4">
                  <c:v>27年</c:v>
                </c:pt>
                <c:pt idx="5">
                  <c:v>令和2年</c:v>
                </c:pt>
              </c:strCache>
            </c:strRef>
          </c:cat>
          <c:val>
            <c:numRef>
              <c:f>P128グラフ!$O$2:$O$7</c:f>
              <c:numCache>
                <c:formatCode>#,##0_ </c:formatCode>
                <c:ptCount val="6"/>
                <c:pt idx="0">
                  <c:v>4088</c:v>
                </c:pt>
                <c:pt idx="1">
                  <c:v>3802</c:v>
                </c:pt>
                <c:pt idx="2">
                  <c:v>3168</c:v>
                </c:pt>
                <c:pt idx="3">
                  <c:v>3020</c:v>
                </c:pt>
                <c:pt idx="4">
                  <c:v>2907</c:v>
                </c:pt>
                <c:pt idx="5">
                  <c:v>2672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0D-40D1-A457-1128AABE3C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2123384"/>
        <c:axId val="1"/>
      </c:lineChart>
      <c:catAx>
        <c:axId val="118212338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ＭＳ Ｐ明朝"/>
              </a:defRPr>
            </a:pPr>
            <a:endParaRPr lang="ja-JP"/>
          </a:p>
        </c:txPr>
        <c:crossAx val="118212338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5880750343100314"/>
          <c:y val="0.65631998882623044"/>
          <c:w val="0.23300985435073041"/>
          <c:h val="0.1419071064010568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ＭＳ Ｐ明朝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firstPageNumber="0" orientation="landscape" horizontalDpi="-4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1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ＭＳ Ｐ明朝"/>
              </a:defRPr>
            </a:pPr>
            <a:r>
              <a:rPr lang="ja-JP" altLang="en-US" sz="14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図書館所蔵資料数割合</a:t>
            </a:r>
          </a:p>
        </c:rich>
      </c:tx>
      <c:layout>
        <c:manualLayout>
          <c:xMode val="edge"/>
          <c:yMode val="edge"/>
          <c:x val="0.36970548570931394"/>
          <c:y val="3.686628723648350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891358884006901"/>
          <c:y val="0.43087557603686638"/>
          <c:w val="0.72099496139270858"/>
          <c:h val="0.47695852534562211"/>
        </c:manualLayout>
      </c:layout>
      <c:pie3DChart>
        <c:varyColors val="1"/>
        <c:ser>
          <c:idx val="0"/>
          <c:order val="0"/>
          <c:spPr>
            <a:solidFill>
              <a:schemeClr val="bg1"/>
            </a:solidFill>
            <a:ln w="254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EEE-4060-8CF3-DD27B2DDFBE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EEE-4060-8CF3-DD27B2DDFBE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EEE-4060-8CF3-DD27B2DDFBE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EEE-4060-8CF3-DD27B2DDFBE2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9EEE-4060-8CF3-DD27B2DDFBE2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9EEE-4060-8CF3-DD27B2DDFBE2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9EEE-4060-8CF3-DD27B2DDFBE2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9EEE-4060-8CF3-DD27B2DDFBE2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9EEE-4060-8CF3-DD27B2DDFBE2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9EEE-4060-8CF3-DD27B2DDFBE2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9EEE-4060-8CF3-DD27B2DDFBE2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9EEE-4060-8CF3-DD27B2DDFBE2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9EEE-4060-8CF3-DD27B2DDFBE2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9EEE-4060-8CF3-DD27B2DDFBE2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9EEE-4060-8CF3-DD27B2DDFBE2}"/>
              </c:ext>
            </c:extLst>
          </c:dPt>
          <c:dLbls>
            <c:dLbl>
              <c:idx val="0"/>
              <c:layout>
                <c:manualLayout>
                  <c:x val="-5.7244529516683344E-2"/>
                  <c:y val="-0.11732307655091501"/>
                </c:manualLayout>
              </c:layout>
              <c:numFmt formatCode="0%" sourceLinked="0"/>
              <c:spPr>
                <a:noFill/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ＭＳ ゴシック" panose="020B0609070205080204" pitchFamily="49" charset="-128"/>
                      <a:ea typeface="ＭＳ ゴシック" panose="020B0609070205080204" pitchFamily="49" charset="-128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EEE-4060-8CF3-DD27B2DDFBE2}"/>
                </c:ext>
              </c:extLst>
            </c:dLbl>
            <c:dLbl>
              <c:idx val="1"/>
              <c:layout>
                <c:manualLayout>
                  <c:x val="-1.5104044314902625E-2"/>
                  <c:y val="-0.13759414401558015"/>
                </c:manualLayout>
              </c:layout>
              <c:numFmt formatCode="0%" sourceLinked="0"/>
              <c:spPr>
                <a:noFill/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ＭＳ ゴシック" panose="020B0609070205080204" pitchFamily="49" charset="-128"/>
                      <a:ea typeface="ＭＳ ゴシック" panose="020B0609070205080204" pitchFamily="49" charset="-128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EEE-4060-8CF3-DD27B2DDFBE2}"/>
                </c:ext>
              </c:extLst>
            </c:dLbl>
            <c:dLbl>
              <c:idx val="2"/>
              <c:layout>
                <c:manualLayout>
                  <c:x val="4.5205260944590521E-3"/>
                  <c:y val="-0.17810631879970226"/>
                </c:manualLayout>
              </c:layout>
              <c:numFmt formatCode="0%" sourceLinked="0"/>
              <c:spPr>
                <a:noFill/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ＭＳ ゴシック" panose="020B0609070205080204" pitchFamily="49" charset="-128"/>
                      <a:ea typeface="ＭＳ ゴシック" panose="020B0609070205080204" pitchFamily="49" charset="-128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EEE-4060-8CF3-DD27B2DDFBE2}"/>
                </c:ext>
              </c:extLst>
            </c:dLbl>
            <c:dLbl>
              <c:idx val="3"/>
              <c:layout>
                <c:manualLayout>
                  <c:x val="-7.9300039152564492E-2"/>
                  <c:y val="-0.14323935314537295"/>
                </c:manualLayout>
              </c:layout>
              <c:numFmt formatCode="0%" sourceLinked="0"/>
              <c:spPr>
                <a:noFill/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ＭＳ ゴシック" panose="020B0609070205080204" pitchFamily="49" charset="-128"/>
                      <a:ea typeface="ＭＳ ゴシック" panose="020B0609070205080204" pitchFamily="49" charset="-128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EEE-4060-8CF3-DD27B2DDFBE2}"/>
                </c:ext>
              </c:extLst>
            </c:dLbl>
            <c:dLbl>
              <c:idx val="4"/>
              <c:layout>
                <c:manualLayout>
                  <c:x val="-3.6159278432737342E-2"/>
                  <c:y val="-0.2353341316206442"/>
                </c:manualLayout>
              </c:layout>
              <c:numFmt formatCode="0%" sourceLinked="0"/>
              <c:spPr>
                <a:noFill/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ＭＳ ゴシック" panose="020B0609070205080204" pitchFamily="49" charset="-128"/>
                      <a:ea typeface="ＭＳ ゴシック" panose="020B0609070205080204" pitchFamily="49" charset="-128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EEE-4060-8CF3-DD27B2DDFBE2}"/>
                </c:ext>
              </c:extLst>
            </c:dLbl>
            <c:dLbl>
              <c:idx val="5"/>
              <c:layout>
                <c:manualLayout>
                  <c:x val="1.2807383883644378E-2"/>
                  <c:y val="-6.0285690095189824E-2"/>
                </c:manualLayout>
              </c:layout>
              <c:numFmt formatCode="0%" sourceLinked="0"/>
              <c:spPr>
                <a:noFill/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ＭＳ ゴシック" panose="020B0609070205080204" pitchFamily="49" charset="-128"/>
                      <a:ea typeface="ＭＳ ゴシック" panose="020B0609070205080204" pitchFamily="49" charset="-128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EEE-4060-8CF3-DD27B2DDFBE2}"/>
                </c:ext>
              </c:extLst>
            </c:dLbl>
            <c:dLbl>
              <c:idx val="6"/>
              <c:layout>
                <c:manualLayout>
                  <c:x val="1.8252490538130113E-2"/>
                  <c:y val="6.8532481826868302E-2"/>
                </c:manualLayout>
              </c:layout>
              <c:numFmt formatCode="0%" sourceLinked="0"/>
              <c:spPr>
                <a:noFill/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ＭＳ ゴシック" panose="020B0609070205080204" pitchFamily="49" charset="-128"/>
                      <a:ea typeface="ＭＳ ゴシック" panose="020B0609070205080204" pitchFamily="49" charset="-128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EEE-4060-8CF3-DD27B2DDFBE2}"/>
                </c:ext>
              </c:extLst>
            </c:dLbl>
            <c:dLbl>
              <c:idx val="7"/>
              <c:layout>
                <c:manualLayout>
                  <c:x val="-3.3338118646771359E-2"/>
                  <c:y val="9.3570400474134174E-2"/>
                </c:manualLayout>
              </c:layout>
              <c:numFmt formatCode="0%" sourceLinked="0"/>
              <c:spPr>
                <a:noFill/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ＭＳ ゴシック" panose="020B0609070205080204" pitchFamily="49" charset="-128"/>
                      <a:ea typeface="ＭＳ ゴシック" panose="020B0609070205080204" pitchFamily="49" charset="-128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EEE-4060-8CF3-DD27B2DDFBE2}"/>
                </c:ext>
              </c:extLst>
            </c:dLbl>
            <c:dLbl>
              <c:idx val="8"/>
              <c:layout>
                <c:manualLayout>
                  <c:x val="-8.3531996345760778E-2"/>
                  <c:y val="8.5126697872443258E-2"/>
                </c:manualLayout>
              </c:layout>
              <c:numFmt formatCode="0%" sourceLinked="0"/>
              <c:spPr>
                <a:noFill/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ＭＳ ゴシック" panose="020B0609070205080204" pitchFamily="49" charset="-128"/>
                      <a:ea typeface="ＭＳ ゴシック" panose="020B0609070205080204" pitchFamily="49" charset="-128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EEE-4060-8CF3-DD27B2DDFBE2}"/>
                </c:ext>
              </c:extLst>
            </c:dLbl>
            <c:dLbl>
              <c:idx val="9"/>
              <c:layout>
                <c:manualLayout>
                  <c:x val="-0.14583286205246451"/>
                  <c:y val="8.8645635713446268E-3"/>
                </c:manualLayout>
              </c:layout>
              <c:numFmt formatCode="0%" sourceLinked="0"/>
              <c:spPr>
                <a:noFill/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ＭＳ ゴシック" panose="020B0609070205080204" pitchFamily="49" charset="-128"/>
                      <a:ea typeface="ＭＳ ゴシック" panose="020B0609070205080204" pitchFamily="49" charset="-128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EEE-4060-8CF3-DD27B2DDFBE2}"/>
                </c:ext>
              </c:extLst>
            </c:dLbl>
            <c:dLbl>
              <c:idx val="10"/>
              <c:layout>
                <c:manualLayout>
                  <c:x val="-7.0212223109563793E-2"/>
                  <c:y val="1.2949429708383198E-2"/>
                </c:manualLayout>
              </c:layout>
              <c:numFmt formatCode="0.0%" sourceLinked="0"/>
              <c:spPr>
                <a:noFill/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ＭＳ ゴシック" panose="020B0609070205080204" pitchFamily="49" charset="-128"/>
                      <a:ea typeface="ＭＳ ゴシック" panose="020B0609070205080204" pitchFamily="49" charset="-128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EEE-4060-8CF3-DD27B2DDFBE2}"/>
                </c:ext>
              </c:extLst>
            </c:dLbl>
            <c:dLbl>
              <c:idx val="11"/>
              <c:layout>
                <c:manualLayout>
                  <c:x val="-2.8937225388262936E-2"/>
                  <c:y val="-4.0763452955477342E-3"/>
                </c:manualLayout>
              </c:layout>
              <c:numFmt formatCode="0%" sourceLinked="0"/>
              <c:spPr>
                <a:noFill/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ＭＳ ゴシック" panose="020B0609070205080204" pitchFamily="49" charset="-128"/>
                      <a:ea typeface="ＭＳ ゴシック" panose="020B0609070205080204" pitchFamily="49" charset="-128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EEE-4060-8CF3-DD27B2DDFBE2}"/>
                </c:ext>
              </c:extLst>
            </c:dLbl>
            <c:dLbl>
              <c:idx val="12"/>
              <c:layout>
                <c:manualLayout>
                  <c:x val="-0.19339713751250706"/>
                  <c:y val="-1.1332293140776759E-2"/>
                </c:manualLayout>
              </c:layout>
              <c:numFmt formatCode="0%" sourceLinked="0"/>
              <c:spPr>
                <a:noFill/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ＭＳ ゴシック" panose="020B0609070205080204" pitchFamily="49" charset="-128"/>
                      <a:ea typeface="ＭＳ ゴシック" panose="020B0609070205080204" pitchFamily="49" charset="-128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EEE-4060-8CF3-DD27B2DDFBE2}"/>
                </c:ext>
              </c:extLst>
            </c:dLbl>
            <c:dLbl>
              <c:idx val="13"/>
              <c:layout>
                <c:manualLayout>
                  <c:x val="-0.20130494047360101"/>
                  <c:y val="-0.11348283077518535"/>
                </c:manualLayout>
              </c:layout>
              <c:numFmt formatCode="0.0%" sourceLinked="0"/>
              <c:spPr>
                <a:noFill/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ＭＳ ゴシック" panose="020B0609070205080204" pitchFamily="49" charset="-128"/>
                      <a:ea typeface="ＭＳ ゴシック" panose="020B0609070205080204" pitchFamily="49" charset="-128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EEE-4060-8CF3-DD27B2DDFBE2}"/>
                </c:ext>
              </c:extLst>
            </c:dLbl>
            <c:dLbl>
              <c:idx val="14"/>
              <c:layout>
                <c:manualLayout>
                  <c:x val="-0.12571917460593668"/>
                  <c:y val="-0.18183920558317307"/>
                </c:manualLayout>
              </c:layout>
              <c:numFmt formatCode="0.0%" sourceLinked="0"/>
              <c:spPr>
                <a:noFill/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ＭＳ ゴシック" panose="020B0609070205080204" pitchFamily="49" charset="-128"/>
                      <a:ea typeface="ＭＳ ゴシック" panose="020B0609070205080204" pitchFamily="49" charset="-128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EEE-4060-8CF3-DD27B2DDFBE2}"/>
                </c:ext>
              </c:extLst>
            </c:dLbl>
            <c:numFmt formatCode="0%" sourceLinked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ＭＳ Ｐ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P128グラフ!$O$34:$O$48</c:f>
              <c:strCache>
                <c:ptCount val="15"/>
                <c:pt idx="0">
                  <c:v>総　　記</c:v>
                </c:pt>
                <c:pt idx="1">
                  <c:v>哲　　学</c:v>
                </c:pt>
                <c:pt idx="2">
                  <c:v>歴　　史</c:v>
                </c:pt>
                <c:pt idx="3">
                  <c:v>社会科学</c:v>
                </c:pt>
                <c:pt idx="4">
                  <c:v>自然科学</c:v>
                </c:pt>
                <c:pt idx="5">
                  <c:v>技　術</c:v>
                </c:pt>
                <c:pt idx="6">
                  <c:v>産　業</c:v>
                </c:pt>
                <c:pt idx="7">
                  <c:v>芸　術</c:v>
                </c:pt>
                <c:pt idx="8">
                  <c:v>言　語</c:v>
                </c:pt>
                <c:pt idx="9">
                  <c:v>文　学</c:v>
                </c:pt>
                <c:pt idx="10">
                  <c:v>洋 書</c:v>
                </c:pt>
                <c:pt idx="11">
                  <c:v>児童図書</c:v>
                </c:pt>
                <c:pt idx="12">
                  <c:v>郷土資料</c:v>
                </c:pt>
                <c:pt idx="13">
                  <c:v>ＣＤ</c:v>
                </c:pt>
                <c:pt idx="14">
                  <c:v>ＤＶＤ</c:v>
                </c:pt>
              </c:strCache>
            </c:strRef>
          </c:cat>
          <c:val>
            <c:numRef>
              <c:f>P128グラフ!$P$34:$P$48</c:f>
              <c:numCache>
                <c:formatCode>#,##0_);[Red]\(#,##0\)</c:formatCode>
                <c:ptCount val="15"/>
                <c:pt idx="0">
                  <c:v>8372</c:v>
                </c:pt>
                <c:pt idx="1">
                  <c:v>7107</c:v>
                </c:pt>
                <c:pt idx="2">
                  <c:v>19226</c:v>
                </c:pt>
                <c:pt idx="3">
                  <c:v>30259</c:v>
                </c:pt>
                <c:pt idx="4">
                  <c:v>13331</c:v>
                </c:pt>
                <c:pt idx="5">
                  <c:v>15411</c:v>
                </c:pt>
                <c:pt idx="6">
                  <c:v>6777</c:v>
                </c:pt>
                <c:pt idx="7">
                  <c:v>15789</c:v>
                </c:pt>
                <c:pt idx="8">
                  <c:v>2791</c:v>
                </c:pt>
                <c:pt idx="9">
                  <c:v>77624</c:v>
                </c:pt>
                <c:pt idx="10">
                  <c:v>712</c:v>
                </c:pt>
                <c:pt idx="11">
                  <c:v>107687</c:v>
                </c:pt>
                <c:pt idx="12">
                  <c:v>12118</c:v>
                </c:pt>
                <c:pt idx="13">
                  <c:v>717</c:v>
                </c:pt>
                <c:pt idx="14">
                  <c:v>792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9EEE-4060-8CF3-DD27B2DDFB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chemeClr val="bg1"/>
    </a:solidFill>
    <a:ln w="6350">
      <a:noFill/>
    </a:ln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firstPageNumber="0"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38100</xdr:rowOff>
    </xdr:from>
    <xdr:to>
      <xdr:col>10</xdr:col>
      <xdr:colOff>0</xdr:colOff>
      <xdr:row>27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C6F960A-7F9A-4FB1-905F-13207D9F5B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30</xdr:row>
      <xdr:rowOff>38099</xdr:rowOff>
    </xdr:from>
    <xdr:to>
      <xdr:col>9</xdr:col>
      <xdr:colOff>676275</xdr:colOff>
      <xdr:row>59</xdr:row>
      <xdr:rowOff>9524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6F60A72-52CF-41A6-A056-B336ADEAD9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561975</xdr:colOff>
      <xdr:row>26</xdr:row>
      <xdr:rowOff>57150</xdr:rowOff>
    </xdr:from>
    <xdr:to>
      <xdr:col>8</xdr:col>
      <xdr:colOff>371475</xdr:colOff>
      <xdr:row>27</xdr:row>
      <xdr:rowOff>114300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5A04DA94-B9DA-420F-8E14-023F330D9248}"/>
            </a:ext>
          </a:extLst>
        </xdr:cNvPr>
        <xdr:cNvSpPr txBox="1">
          <a:spLocks noChangeArrowheads="1"/>
        </xdr:cNvSpPr>
      </xdr:nvSpPr>
      <xdr:spPr bwMode="auto">
        <a:xfrm>
          <a:off x="561975" y="5114925"/>
          <a:ext cx="6305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504824</xdr:colOff>
      <xdr:row>31</xdr:row>
      <xdr:rowOff>104774</xdr:rowOff>
    </xdr:from>
    <xdr:to>
      <xdr:col>7</xdr:col>
      <xdr:colOff>457199</xdr:colOff>
      <xdr:row>33</xdr:row>
      <xdr:rowOff>57149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9936AC5C-8FE2-477E-A8E5-68B2246383E2}"/>
            </a:ext>
          </a:extLst>
        </xdr:cNvPr>
        <xdr:cNvSpPr txBox="1">
          <a:spLocks noChangeArrowheads="1"/>
        </xdr:cNvSpPr>
      </xdr:nvSpPr>
      <xdr:spPr bwMode="auto">
        <a:xfrm>
          <a:off x="4943474" y="6019799"/>
          <a:ext cx="13239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500"/>
            </a:lnSpc>
            <a:defRPr sz="1000"/>
          </a:pPr>
          <a:r>
            <a:rPr lang="ja-JP" altLang="en-US" sz="13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（令和元年度）</a:t>
          </a:r>
        </a:p>
        <a:p>
          <a:pPr algn="l" rtl="0">
            <a:lnSpc>
              <a:spcPts val="1500"/>
            </a:lnSpc>
            <a:defRPr sz="1000"/>
          </a:pPr>
          <a:endParaRPr lang="ja-JP" altLang="en-US" sz="13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0.10495</cdr:y>
    </cdr:from>
    <cdr:to>
      <cdr:x>0.12082</cdr:x>
      <cdr:y>0.14927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450850"/>
          <a:ext cx="829745" cy="1903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15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単位：人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7A467-E0E3-4AD8-BA55-0C57B43F0EF2}">
  <sheetPr>
    <tabColor theme="0"/>
    <pageSetUpPr fitToPage="1"/>
  </sheetPr>
  <dimension ref="A1:Q57"/>
  <sheetViews>
    <sheetView tabSelected="1" zoomScaleNormal="100" zoomScaleSheetLayoutView="100" workbookViewId="0">
      <selection sqref="A1:J1"/>
    </sheetView>
  </sheetViews>
  <sheetFormatPr defaultRowHeight="13.5" x14ac:dyDescent="0.15"/>
  <cols>
    <col min="1" max="1" width="8.125" style="1" bestFit="1" customWidth="1"/>
    <col min="2" max="3" width="13" style="1" bestFit="1" customWidth="1"/>
    <col min="4" max="4" width="15.125" style="1" bestFit="1" customWidth="1"/>
    <col min="5" max="11" width="9" style="1"/>
    <col min="12" max="17" width="0" style="1" hidden="1" customWidth="1"/>
    <col min="18" max="249" width="9" style="1"/>
    <col min="250" max="250" width="8.125" style="1" bestFit="1" customWidth="1"/>
    <col min="251" max="252" width="13" style="1" bestFit="1" customWidth="1"/>
    <col min="253" max="253" width="15.125" style="1" bestFit="1" customWidth="1"/>
    <col min="254" max="260" width="9" style="1"/>
    <col min="261" max="261" width="9.125" style="1" customWidth="1"/>
    <col min="262" max="505" width="9" style="1"/>
    <col min="506" max="506" width="8.125" style="1" bestFit="1" customWidth="1"/>
    <col min="507" max="508" width="13" style="1" bestFit="1" customWidth="1"/>
    <col min="509" max="509" width="15.125" style="1" bestFit="1" customWidth="1"/>
    <col min="510" max="516" width="9" style="1"/>
    <col min="517" max="517" width="9.125" style="1" customWidth="1"/>
    <col min="518" max="761" width="9" style="1"/>
    <col min="762" max="762" width="8.125" style="1" bestFit="1" customWidth="1"/>
    <col min="763" max="764" width="13" style="1" bestFit="1" customWidth="1"/>
    <col min="765" max="765" width="15.125" style="1" bestFit="1" customWidth="1"/>
    <col min="766" max="772" width="9" style="1"/>
    <col min="773" max="773" width="9.125" style="1" customWidth="1"/>
    <col min="774" max="1017" width="9" style="1"/>
    <col min="1018" max="1018" width="8.125" style="1" bestFit="1" customWidth="1"/>
    <col min="1019" max="1020" width="13" style="1" bestFit="1" customWidth="1"/>
    <col min="1021" max="1021" width="15.125" style="1" bestFit="1" customWidth="1"/>
    <col min="1022" max="1028" width="9" style="1"/>
    <col min="1029" max="1029" width="9.125" style="1" customWidth="1"/>
    <col min="1030" max="1273" width="9" style="1"/>
    <col min="1274" max="1274" width="8.125" style="1" bestFit="1" customWidth="1"/>
    <col min="1275" max="1276" width="13" style="1" bestFit="1" customWidth="1"/>
    <col min="1277" max="1277" width="15.125" style="1" bestFit="1" customWidth="1"/>
    <col min="1278" max="1284" width="9" style="1"/>
    <col min="1285" max="1285" width="9.125" style="1" customWidth="1"/>
    <col min="1286" max="1529" width="9" style="1"/>
    <col min="1530" max="1530" width="8.125" style="1" bestFit="1" customWidth="1"/>
    <col min="1531" max="1532" width="13" style="1" bestFit="1" customWidth="1"/>
    <col min="1533" max="1533" width="15.125" style="1" bestFit="1" customWidth="1"/>
    <col min="1534" max="1540" width="9" style="1"/>
    <col min="1541" max="1541" width="9.125" style="1" customWidth="1"/>
    <col min="1542" max="1785" width="9" style="1"/>
    <col min="1786" max="1786" width="8.125" style="1" bestFit="1" customWidth="1"/>
    <col min="1787" max="1788" width="13" style="1" bestFit="1" customWidth="1"/>
    <col min="1789" max="1789" width="15.125" style="1" bestFit="1" customWidth="1"/>
    <col min="1790" max="1796" width="9" style="1"/>
    <col min="1797" max="1797" width="9.125" style="1" customWidth="1"/>
    <col min="1798" max="2041" width="9" style="1"/>
    <col min="2042" max="2042" width="8.125" style="1" bestFit="1" customWidth="1"/>
    <col min="2043" max="2044" width="13" style="1" bestFit="1" customWidth="1"/>
    <col min="2045" max="2045" width="15.125" style="1" bestFit="1" customWidth="1"/>
    <col min="2046" max="2052" width="9" style="1"/>
    <col min="2053" max="2053" width="9.125" style="1" customWidth="1"/>
    <col min="2054" max="2297" width="9" style="1"/>
    <col min="2298" max="2298" width="8.125" style="1" bestFit="1" customWidth="1"/>
    <col min="2299" max="2300" width="13" style="1" bestFit="1" customWidth="1"/>
    <col min="2301" max="2301" width="15.125" style="1" bestFit="1" customWidth="1"/>
    <col min="2302" max="2308" width="9" style="1"/>
    <col min="2309" max="2309" width="9.125" style="1" customWidth="1"/>
    <col min="2310" max="2553" width="9" style="1"/>
    <col min="2554" max="2554" width="8.125" style="1" bestFit="1" customWidth="1"/>
    <col min="2555" max="2556" width="13" style="1" bestFit="1" customWidth="1"/>
    <col min="2557" max="2557" width="15.125" style="1" bestFit="1" customWidth="1"/>
    <col min="2558" max="2564" width="9" style="1"/>
    <col min="2565" max="2565" width="9.125" style="1" customWidth="1"/>
    <col min="2566" max="2809" width="9" style="1"/>
    <col min="2810" max="2810" width="8.125" style="1" bestFit="1" customWidth="1"/>
    <col min="2811" max="2812" width="13" style="1" bestFit="1" customWidth="1"/>
    <col min="2813" max="2813" width="15.125" style="1" bestFit="1" customWidth="1"/>
    <col min="2814" max="2820" width="9" style="1"/>
    <col min="2821" max="2821" width="9.125" style="1" customWidth="1"/>
    <col min="2822" max="3065" width="9" style="1"/>
    <col min="3066" max="3066" width="8.125" style="1" bestFit="1" customWidth="1"/>
    <col min="3067" max="3068" width="13" style="1" bestFit="1" customWidth="1"/>
    <col min="3069" max="3069" width="15.125" style="1" bestFit="1" customWidth="1"/>
    <col min="3070" max="3076" width="9" style="1"/>
    <col min="3077" max="3077" width="9.125" style="1" customWidth="1"/>
    <col min="3078" max="3321" width="9" style="1"/>
    <col min="3322" max="3322" width="8.125" style="1" bestFit="1" customWidth="1"/>
    <col min="3323" max="3324" width="13" style="1" bestFit="1" customWidth="1"/>
    <col min="3325" max="3325" width="15.125" style="1" bestFit="1" customWidth="1"/>
    <col min="3326" max="3332" width="9" style="1"/>
    <col min="3333" max="3333" width="9.125" style="1" customWidth="1"/>
    <col min="3334" max="3577" width="9" style="1"/>
    <col min="3578" max="3578" width="8.125" style="1" bestFit="1" customWidth="1"/>
    <col min="3579" max="3580" width="13" style="1" bestFit="1" customWidth="1"/>
    <col min="3581" max="3581" width="15.125" style="1" bestFit="1" customWidth="1"/>
    <col min="3582" max="3588" width="9" style="1"/>
    <col min="3589" max="3589" width="9.125" style="1" customWidth="1"/>
    <col min="3590" max="3833" width="9" style="1"/>
    <col min="3834" max="3834" width="8.125" style="1" bestFit="1" customWidth="1"/>
    <col min="3835" max="3836" width="13" style="1" bestFit="1" customWidth="1"/>
    <col min="3837" max="3837" width="15.125" style="1" bestFit="1" customWidth="1"/>
    <col min="3838" max="3844" width="9" style="1"/>
    <col min="3845" max="3845" width="9.125" style="1" customWidth="1"/>
    <col min="3846" max="4089" width="9" style="1"/>
    <col min="4090" max="4090" width="8.125" style="1" bestFit="1" customWidth="1"/>
    <col min="4091" max="4092" width="13" style="1" bestFit="1" customWidth="1"/>
    <col min="4093" max="4093" width="15.125" style="1" bestFit="1" customWidth="1"/>
    <col min="4094" max="4100" width="9" style="1"/>
    <col min="4101" max="4101" width="9.125" style="1" customWidth="1"/>
    <col min="4102" max="4345" width="9" style="1"/>
    <col min="4346" max="4346" width="8.125" style="1" bestFit="1" customWidth="1"/>
    <col min="4347" max="4348" width="13" style="1" bestFit="1" customWidth="1"/>
    <col min="4349" max="4349" width="15.125" style="1" bestFit="1" customWidth="1"/>
    <col min="4350" max="4356" width="9" style="1"/>
    <col min="4357" max="4357" width="9.125" style="1" customWidth="1"/>
    <col min="4358" max="4601" width="9" style="1"/>
    <col min="4602" max="4602" width="8.125" style="1" bestFit="1" customWidth="1"/>
    <col min="4603" max="4604" width="13" style="1" bestFit="1" customWidth="1"/>
    <col min="4605" max="4605" width="15.125" style="1" bestFit="1" customWidth="1"/>
    <col min="4606" max="4612" width="9" style="1"/>
    <col min="4613" max="4613" width="9.125" style="1" customWidth="1"/>
    <col min="4614" max="4857" width="9" style="1"/>
    <col min="4858" max="4858" width="8.125" style="1" bestFit="1" customWidth="1"/>
    <col min="4859" max="4860" width="13" style="1" bestFit="1" customWidth="1"/>
    <col min="4861" max="4861" width="15.125" style="1" bestFit="1" customWidth="1"/>
    <col min="4862" max="4868" width="9" style="1"/>
    <col min="4869" max="4869" width="9.125" style="1" customWidth="1"/>
    <col min="4870" max="5113" width="9" style="1"/>
    <col min="5114" max="5114" width="8.125" style="1" bestFit="1" customWidth="1"/>
    <col min="5115" max="5116" width="13" style="1" bestFit="1" customWidth="1"/>
    <col min="5117" max="5117" width="15.125" style="1" bestFit="1" customWidth="1"/>
    <col min="5118" max="5124" width="9" style="1"/>
    <col min="5125" max="5125" width="9.125" style="1" customWidth="1"/>
    <col min="5126" max="5369" width="9" style="1"/>
    <col min="5370" max="5370" width="8.125" style="1" bestFit="1" customWidth="1"/>
    <col min="5371" max="5372" width="13" style="1" bestFit="1" customWidth="1"/>
    <col min="5373" max="5373" width="15.125" style="1" bestFit="1" customWidth="1"/>
    <col min="5374" max="5380" width="9" style="1"/>
    <col min="5381" max="5381" width="9.125" style="1" customWidth="1"/>
    <col min="5382" max="5625" width="9" style="1"/>
    <col min="5626" max="5626" width="8.125" style="1" bestFit="1" customWidth="1"/>
    <col min="5627" max="5628" width="13" style="1" bestFit="1" customWidth="1"/>
    <col min="5629" max="5629" width="15.125" style="1" bestFit="1" customWidth="1"/>
    <col min="5630" max="5636" width="9" style="1"/>
    <col min="5637" max="5637" width="9.125" style="1" customWidth="1"/>
    <col min="5638" max="5881" width="9" style="1"/>
    <col min="5882" max="5882" width="8.125" style="1" bestFit="1" customWidth="1"/>
    <col min="5883" max="5884" width="13" style="1" bestFit="1" customWidth="1"/>
    <col min="5885" max="5885" width="15.125" style="1" bestFit="1" customWidth="1"/>
    <col min="5886" max="5892" width="9" style="1"/>
    <col min="5893" max="5893" width="9.125" style="1" customWidth="1"/>
    <col min="5894" max="6137" width="9" style="1"/>
    <col min="6138" max="6138" width="8.125" style="1" bestFit="1" customWidth="1"/>
    <col min="6139" max="6140" width="13" style="1" bestFit="1" customWidth="1"/>
    <col min="6141" max="6141" width="15.125" style="1" bestFit="1" customWidth="1"/>
    <col min="6142" max="6148" width="9" style="1"/>
    <col min="6149" max="6149" width="9.125" style="1" customWidth="1"/>
    <col min="6150" max="6393" width="9" style="1"/>
    <col min="6394" max="6394" width="8.125" style="1" bestFit="1" customWidth="1"/>
    <col min="6395" max="6396" width="13" style="1" bestFit="1" customWidth="1"/>
    <col min="6397" max="6397" width="15.125" style="1" bestFit="1" customWidth="1"/>
    <col min="6398" max="6404" width="9" style="1"/>
    <col min="6405" max="6405" width="9.125" style="1" customWidth="1"/>
    <col min="6406" max="6649" width="9" style="1"/>
    <col min="6650" max="6650" width="8.125" style="1" bestFit="1" customWidth="1"/>
    <col min="6651" max="6652" width="13" style="1" bestFit="1" customWidth="1"/>
    <col min="6653" max="6653" width="15.125" style="1" bestFit="1" customWidth="1"/>
    <col min="6654" max="6660" width="9" style="1"/>
    <col min="6661" max="6661" width="9.125" style="1" customWidth="1"/>
    <col min="6662" max="6905" width="9" style="1"/>
    <col min="6906" max="6906" width="8.125" style="1" bestFit="1" customWidth="1"/>
    <col min="6907" max="6908" width="13" style="1" bestFit="1" customWidth="1"/>
    <col min="6909" max="6909" width="15.125" style="1" bestFit="1" customWidth="1"/>
    <col min="6910" max="6916" width="9" style="1"/>
    <col min="6917" max="6917" width="9.125" style="1" customWidth="1"/>
    <col min="6918" max="7161" width="9" style="1"/>
    <col min="7162" max="7162" width="8.125" style="1" bestFit="1" customWidth="1"/>
    <col min="7163" max="7164" width="13" style="1" bestFit="1" customWidth="1"/>
    <col min="7165" max="7165" width="15.125" style="1" bestFit="1" customWidth="1"/>
    <col min="7166" max="7172" width="9" style="1"/>
    <col min="7173" max="7173" width="9.125" style="1" customWidth="1"/>
    <col min="7174" max="7417" width="9" style="1"/>
    <col min="7418" max="7418" width="8.125" style="1" bestFit="1" customWidth="1"/>
    <col min="7419" max="7420" width="13" style="1" bestFit="1" customWidth="1"/>
    <col min="7421" max="7421" width="15.125" style="1" bestFit="1" customWidth="1"/>
    <col min="7422" max="7428" width="9" style="1"/>
    <col min="7429" max="7429" width="9.125" style="1" customWidth="1"/>
    <col min="7430" max="7673" width="9" style="1"/>
    <col min="7674" max="7674" width="8.125" style="1" bestFit="1" customWidth="1"/>
    <col min="7675" max="7676" width="13" style="1" bestFit="1" customWidth="1"/>
    <col min="7677" max="7677" width="15.125" style="1" bestFit="1" customWidth="1"/>
    <col min="7678" max="7684" width="9" style="1"/>
    <col min="7685" max="7685" width="9.125" style="1" customWidth="1"/>
    <col min="7686" max="7929" width="9" style="1"/>
    <col min="7930" max="7930" width="8.125" style="1" bestFit="1" customWidth="1"/>
    <col min="7931" max="7932" width="13" style="1" bestFit="1" customWidth="1"/>
    <col min="7933" max="7933" width="15.125" style="1" bestFit="1" customWidth="1"/>
    <col min="7934" max="7940" width="9" style="1"/>
    <col min="7941" max="7941" width="9.125" style="1" customWidth="1"/>
    <col min="7942" max="8185" width="9" style="1"/>
    <col min="8186" max="8186" width="8.125" style="1" bestFit="1" customWidth="1"/>
    <col min="8187" max="8188" width="13" style="1" bestFit="1" customWidth="1"/>
    <col min="8189" max="8189" width="15.125" style="1" bestFit="1" customWidth="1"/>
    <col min="8190" max="8196" width="9" style="1"/>
    <col min="8197" max="8197" width="9.125" style="1" customWidth="1"/>
    <col min="8198" max="8441" width="9" style="1"/>
    <col min="8442" max="8442" width="8.125" style="1" bestFit="1" customWidth="1"/>
    <col min="8443" max="8444" width="13" style="1" bestFit="1" customWidth="1"/>
    <col min="8445" max="8445" width="15.125" style="1" bestFit="1" customWidth="1"/>
    <col min="8446" max="8452" width="9" style="1"/>
    <col min="8453" max="8453" width="9.125" style="1" customWidth="1"/>
    <col min="8454" max="8697" width="9" style="1"/>
    <col min="8698" max="8698" width="8.125" style="1" bestFit="1" customWidth="1"/>
    <col min="8699" max="8700" width="13" style="1" bestFit="1" customWidth="1"/>
    <col min="8701" max="8701" width="15.125" style="1" bestFit="1" customWidth="1"/>
    <col min="8702" max="8708" width="9" style="1"/>
    <col min="8709" max="8709" width="9.125" style="1" customWidth="1"/>
    <col min="8710" max="8953" width="9" style="1"/>
    <col min="8954" max="8954" width="8.125" style="1" bestFit="1" customWidth="1"/>
    <col min="8955" max="8956" width="13" style="1" bestFit="1" customWidth="1"/>
    <col min="8957" max="8957" width="15.125" style="1" bestFit="1" customWidth="1"/>
    <col min="8958" max="8964" width="9" style="1"/>
    <col min="8965" max="8965" width="9.125" style="1" customWidth="1"/>
    <col min="8966" max="9209" width="9" style="1"/>
    <col min="9210" max="9210" width="8.125" style="1" bestFit="1" customWidth="1"/>
    <col min="9211" max="9212" width="13" style="1" bestFit="1" customWidth="1"/>
    <col min="9213" max="9213" width="15.125" style="1" bestFit="1" customWidth="1"/>
    <col min="9214" max="9220" width="9" style="1"/>
    <col min="9221" max="9221" width="9.125" style="1" customWidth="1"/>
    <col min="9222" max="9465" width="9" style="1"/>
    <col min="9466" max="9466" width="8.125" style="1" bestFit="1" customWidth="1"/>
    <col min="9467" max="9468" width="13" style="1" bestFit="1" customWidth="1"/>
    <col min="9469" max="9469" width="15.125" style="1" bestFit="1" customWidth="1"/>
    <col min="9470" max="9476" width="9" style="1"/>
    <col min="9477" max="9477" width="9.125" style="1" customWidth="1"/>
    <col min="9478" max="9721" width="9" style="1"/>
    <col min="9722" max="9722" width="8.125" style="1" bestFit="1" customWidth="1"/>
    <col min="9723" max="9724" width="13" style="1" bestFit="1" customWidth="1"/>
    <col min="9725" max="9725" width="15.125" style="1" bestFit="1" customWidth="1"/>
    <col min="9726" max="9732" width="9" style="1"/>
    <col min="9733" max="9733" width="9.125" style="1" customWidth="1"/>
    <col min="9734" max="9977" width="9" style="1"/>
    <col min="9978" max="9978" width="8.125" style="1" bestFit="1" customWidth="1"/>
    <col min="9979" max="9980" width="13" style="1" bestFit="1" customWidth="1"/>
    <col min="9981" max="9981" width="15.125" style="1" bestFit="1" customWidth="1"/>
    <col min="9982" max="9988" width="9" style="1"/>
    <col min="9989" max="9989" width="9.125" style="1" customWidth="1"/>
    <col min="9990" max="10233" width="9" style="1"/>
    <col min="10234" max="10234" width="8.125" style="1" bestFit="1" customWidth="1"/>
    <col min="10235" max="10236" width="13" style="1" bestFit="1" customWidth="1"/>
    <col min="10237" max="10237" width="15.125" style="1" bestFit="1" customWidth="1"/>
    <col min="10238" max="10244" width="9" style="1"/>
    <col min="10245" max="10245" width="9.125" style="1" customWidth="1"/>
    <col min="10246" max="10489" width="9" style="1"/>
    <col min="10490" max="10490" width="8.125" style="1" bestFit="1" customWidth="1"/>
    <col min="10491" max="10492" width="13" style="1" bestFit="1" customWidth="1"/>
    <col min="10493" max="10493" width="15.125" style="1" bestFit="1" customWidth="1"/>
    <col min="10494" max="10500" width="9" style="1"/>
    <col min="10501" max="10501" width="9.125" style="1" customWidth="1"/>
    <col min="10502" max="10745" width="9" style="1"/>
    <col min="10746" max="10746" width="8.125" style="1" bestFit="1" customWidth="1"/>
    <col min="10747" max="10748" width="13" style="1" bestFit="1" customWidth="1"/>
    <col min="10749" max="10749" width="15.125" style="1" bestFit="1" customWidth="1"/>
    <col min="10750" max="10756" width="9" style="1"/>
    <col min="10757" max="10757" width="9.125" style="1" customWidth="1"/>
    <col min="10758" max="11001" width="9" style="1"/>
    <col min="11002" max="11002" width="8.125" style="1" bestFit="1" customWidth="1"/>
    <col min="11003" max="11004" width="13" style="1" bestFit="1" customWidth="1"/>
    <col min="11005" max="11005" width="15.125" style="1" bestFit="1" customWidth="1"/>
    <col min="11006" max="11012" width="9" style="1"/>
    <col min="11013" max="11013" width="9.125" style="1" customWidth="1"/>
    <col min="11014" max="11257" width="9" style="1"/>
    <col min="11258" max="11258" width="8.125" style="1" bestFit="1" customWidth="1"/>
    <col min="11259" max="11260" width="13" style="1" bestFit="1" customWidth="1"/>
    <col min="11261" max="11261" width="15.125" style="1" bestFit="1" customWidth="1"/>
    <col min="11262" max="11268" width="9" style="1"/>
    <col min="11269" max="11269" width="9.125" style="1" customWidth="1"/>
    <col min="11270" max="11513" width="9" style="1"/>
    <col min="11514" max="11514" width="8.125" style="1" bestFit="1" customWidth="1"/>
    <col min="11515" max="11516" width="13" style="1" bestFit="1" customWidth="1"/>
    <col min="11517" max="11517" width="15.125" style="1" bestFit="1" customWidth="1"/>
    <col min="11518" max="11524" width="9" style="1"/>
    <col min="11525" max="11525" width="9.125" style="1" customWidth="1"/>
    <col min="11526" max="11769" width="9" style="1"/>
    <col min="11770" max="11770" width="8.125" style="1" bestFit="1" customWidth="1"/>
    <col min="11771" max="11772" width="13" style="1" bestFit="1" customWidth="1"/>
    <col min="11773" max="11773" width="15.125" style="1" bestFit="1" customWidth="1"/>
    <col min="11774" max="11780" width="9" style="1"/>
    <col min="11781" max="11781" width="9.125" style="1" customWidth="1"/>
    <col min="11782" max="12025" width="9" style="1"/>
    <col min="12026" max="12026" width="8.125" style="1" bestFit="1" customWidth="1"/>
    <col min="12027" max="12028" width="13" style="1" bestFit="1" customWidth="1"/>
    <col min="12029" max="12029" width="15.125" style="1" bestFit="1" customWidth="1"/>
    <col min="12030" max="12036" width="9" style="1"/>
    <col min="12037" max="12037" width="9.125" style="1" customWidth="1"/>
    <col min="12038" max="12281" width="9" style="1"/>
    <col min="12282" max="12282" width="8.125" style="1" bestFit="1" customWidth="1"/>
    <col min="12283" max="12284" width="13" style="1" bestFit="1" customWidth="1"/>
    <col min="12285" max="12285" width="15.125" style="1" bestFit="1" customWidth="1"/>
    <col min="12286" max="12292" width="9" style="1"/>
    <col min="12293" max="12293" width="9.125" style="1" customWidth="1"/>
    <col min="12294" max="12537" width="9" style="1"/>
    <col min="12538" max="12538" width="8.125" style="1" bestFit="1" customWidth="1"/>
    <col min="12539" max="12540" width="13" style="1" bestFit="1" customWidth="1"/>
    <col min="12541" max="12541" width="15.125" style="1" bestFit="1" customWidth="1"/>
    <col min="12542" max="12548" width="9" style="1"/>
    <col min="12549" max="12549" width="9.125" style="1" customWidth="1"/>
    <col min="12550" max="12793" width="9" style="1"/>
    <col min="12794" max="12794" width="8.125" style="1" bestFit="1" customWidth="1"/>
    <col min="12795" max="12796" width="13" style="1" bestFit="1" customWidth="1"/>
    <col min="12797" max="12797" width="15.125" style="1" bestFit="1" customWidth="1"/>
    <col min="12798" max="12804" width="9" style="1"/>
    <col min="12805" max="12805" width="9.125" style="1" customWidth="1"/>
    <col min="12806" max="13049" width="9" style="1"/>
    <col min="13050" max="13050" width="8.125" style="1" bestFit="1" customWidth="1"/>
    <col min="13051" max="13052" width="13" style="1" bestFit="1" customWidth="1"/>
    <col min="13053" max="13053" width="15.125" style="1" bestFit="1" customWidth="1"/>
    <col min="13054" max="13060" width="9" style="1"/>
    <col min="13061" max="13061" width="9.125" style="1" customWidth="1"/>
    <col min="13062" max="13305" width="9" style="1"/>
    <col min="13306" max="13306" width="8.125" style="1" bestFit="1" customWidth="1"/>
    <col min="13307" max="13308" width="13" style="1" bestFit="1" customWidth="1"/>
    <col min="13309" max="13309" width="15.125" style="1" bestFit="1" customWidth="1"/>
    <col min="13310" max="13316" width="9" style="1"/>
    <col min="13317" max="13317" width="9.125" style="1" customWidth="1"/>
    <col min="13318" max="13561" width="9" style="1"/>
    <col min="13562" max="13562" width="8.125" style="1" bestFit="1" customWidth="1"/>
    <col min="13563" max="13564" width="13" style="1" bestFit="1" customWidth="1"/>
    <col min="13565" max="13565" width="15.125" style="1" bestFit="1" customWidth="1"/>
    <col min="13566" max="13572" width="9" style="1"/>
    <col min="13573" max="13573" width="9.125" style="1" customWidth="1"/>
    <col min="13574" max="13817" width="9" style="1"/>
    <col min="13818" max="13818" width="8.125" style="1" bestFit="1" customWidth="1"/>
    <col min="13819" max="13820" width="13" style="1" bestFit="1" customWidth="1"/>
    <col min="13821" max="13821" width="15.125" style="1" bestFit="1" customWidth="1"/>
    <col min="13822" max="13828" width="9" style="1"/>
    <col min="13829" max="13829" width="9.125" style="1" customWidth="1"/>
    <col min="13830" max="14073" width="9" style="1"/>
    <col min="14074" max="14074" width="8.125" style="1" bestFit="1" customWidth="1"/>
    <col min="14075" max="14076" width="13" style="1" bestFit="1" customWidth="1"/>
    <col min="14077" max="14077" width="15.125" style="1" bestFit="1" customWidth="1"/>
    <col min="14078" max="14084" width="9" style="1"/>
    <col min="14085" max="14085" width="9.125" style="1" customWidth="1"/>
    <col min="14086" max="14329" width="9" style="1"/>
    <col min="14330" max="14330" width="8.125" style="1" bestFit="1" customWidth="1"/>
    <col min="14331" max="14332" width="13" style="1" bestFit="1" customWidth="1"/>
    <col min="14333" max="14333" width="15.125" style="1" bestFit="1" customWidth="1"/>
    <col min="14334" max="14340" width="9" style="1"/>
    <col min="14341" max="14341" width="9.125" style="1" customWidth="1"/>
    <col min="14342" max="14585" width="9" style="1"/>
    <col min="14586" max="14586" width="8.125" style="1" bestFit="1" customWidth="1"/>
    <col min="14587" max="14588" width="13" style="1" bestFit="1" customWidth="1"/>
    <col min="14589" max="14589" width="15.125" style="1" bestFit="1" customWidth="1"/>
    <col min="14590" max="14596" width="9" style="1"/>
    <col min="14597" max="14597" width="9.125" style="1" customWidth="1"/>
    <col min="14598" max="14841" width="9" style="1"/>
    <col min="14842" max="14842" width="8.125" style="1" bestFit="1" customWidth="1"/>
    <col min="14843" max="14844" width="13" style="1" bestFit="1" customWidth="1"/>
    <col min="14845" max="14845" width="15.125" style="1" bestFit="1" customWidth="1"/>
    <col min="14846" max="14852" width="9" style="1"/>
    <col min="14853" max="14853" width="9.125" style="1" customWidth="1"/>
    <col min="14854" max="15097" width="9" style="1"/>
    <col min="15098" max="15098" width="8.125" style="1" bestFit="1" customWidth="1"/>
    <col min="15099" max="15100" width="13" style="1" bestFit="1" customWidth="1"/>
    <col min="15101" max="15101" width="15.125" style="1" bestFit="1" customWidth="1"/>
    <col min="15102" max="15108" width="9" style="1"/>
    <col min="15109" max="15109" width="9.125" style="1" customWidth="1"/>
    <col min="15110" max="15353" width="9" style="1"/>
    <col min="15354" max="15354" width="8.125" style="1" bestFit="1" customWidth="1"/>
    <col min="15355" max="15356" width="13" style="1" bestFit="1" customWidth="1"/>
    <col min="15357" max="15357" width="15.125" style="1" bestFit="1" customWidth="1"/>
    <col min="15358" max="15364" width="9" style="1"/>
    <col min="15365" max="15365" width="9.125" style="1" customWidth="1"/>
    <col min="15366" max="15609" width="9" style="1"/>
    <col min="15610" max="15610" width="8.125" style="1" bestFit="1" customWidth="1"/>
    <col min="15611" max="15612" width="13" style="1" bestFit="1" customWidth="1"/>
    <col min="15613" max="15613" width="15.125" style="1" bestFit="1" customWidth="1"/>
    <col min="15614" max="15620" width="9" style="1"/>
    <col min="15621" max="15621" width="9.125" style="1" customWidth="1"/>
    <col min="15622" max="15865" width="9" style="1"/>
    <col min="15866" max="15866" width="8.125" style="1" bestFit="1" customWidth="1"/>
    <col min="15867" max="15868" width="13" style="1" bestFit="1" customWidth="1"/>
    <col min="15869" max="15869" width="15.125" style="1" bestFit="1" customWidth="1"/>
    <col min="15870" max="15876" width="9" style="1"/>
    <col min="15877" max="15877" width="9.125" style="1" customWidth="1"/>
    <col min="15878" max="16121" width="9" style="1"/>
    <col min="16122" max="16122" width="8.125" style="1" bestFit="1" customWidth="1"/>
    <col min="16123" max="16124" width="13" style="1" bestFit="1" customWidth="1"/>
    <col min="16125" max="16125" width="15.125" style="1" bestFit="1" customWidth="1"/>
    <col min="16126" max="16132" width="9" style="1"/>
    <col min="16133" max="16133" width="9.125" style="1" customWidth="1"/>
    <col min="16134" max="16384" width="9" style="1"/>
  </cols>
  <sheetData>
    <row r="1" spans="1:17" ht="42" x14ac:dyDescent="0.15">
      <c r="A1" s="96" t="s">
        <v>0</v>
      </c>
      <c r="B1" s="96"/>
      <c r="C1" s="96"/>
      <c r="D1" s="96"/>
      <c r="E1" s="96"/>
      <c r="F1" s="96"/>
      <c r="G1" s="96"/>
      <c r="H1" s="96"/>
      <c r="I1" s="96"/>
      <c r="J1" s="96"/>
      <c r="L1" s="2" t="s">
        <v>1</v>
      </c>
      <c r="M1" s="3" t="s">
        <v>2</v>
      </c>
      <c r="N1" s="3" t="s">
        <v>3</v>
      </c>
      <c r="O1" s="3" t="s">
        <v>4</v>
      </c>
    </row>
    <row r="2" spans="1:17" x14ac:dyDescent="0.15">
      <c r="L2" s="4" t="s">
        <v>5</v>
      </c>
      <c r="M2" s="5">
        <v>5713</v>
      </c>
      <c r="N2" s="5">
        <v>3674</v>
      </c>
      <c r="O2" s="5">
        <v>4088</v>
      </c>
    </row>
    <row r="3" spans="1:17" x14ac:dyDescent="0.15">
      <c r="L3" s="4" t="s">
        <v>6</v>
      </c>
      <c r="M3" s="5">
        <v>5267</v>
      </c>
      <c r="N3" s="5">
        <v>3256</v>
      </c>
      <c r="O3" s="5">
        <v>3802</v>
      </c>
    </row>
    <row r="4" spans="1:17" x14ac:dyDescent="0.15">
      <c r="L4" s="4" t="s">
        <v>7</v>
      </c>
      <c r="M4" s="5">
        <v>4794</v>
      </c>
      <c r="N4" s="5">
        <v>3094</v>
      </c>
      <c r="O4" s="5">
        <v>3168</v>
      </c>
    </row>
    <row r="5" spans="1:17" x14ac:dyDescent="0.15">
      <c r="L5" s="4" t="s">
        <v>8</v>
      </c>
      <c r="M5" s="5">
        <v>4066</v>
      </c>
      <c r="N5" s="5">
        <v>2614</v>
      </c>
      <c r="O5" s="5">
        <v>3020</v>
      </c>
    </row>
    <row r="6" spans="1:17" x14ac:dyDescent="0.15">
      <c r="L6" s="4" t="s">
        <v>9</v>
      </c>
      <c r="M6" s="5">
        <v>3594</v>
      </c>
      <c r="N6" s="5">
        <v>2177</v>
      </c>
      <c r="O6" s="5">
        <v>2907</v>
      </c>
    </row>
    <row r="7" spans="1:17" x14ac:dyDescent="0.15">
      <c r="L7" s="4" t="s">
        <v>10</v>
      </c>
      <c r="M7" s="5">
        <f>'P132'!E20</f>
        <v>3496</v>
      </c>
      <c r="N7" s="5">
        <f>'P132'!E43</f>
        <v>2106</v>
      </c>
      <c r="O7" s="5">
        <f>'P132'!E66</f>
        <v>2672</v>
      </c>
    </row>
    <row r="11" spans="1:17" x14ac:dyDescent="0.15">
      <c r="L11" s="6"/>
    </row>
    <row r="12" spans="1:17" x14ac:dyDescent="0.15">
      <c r="L12" s="6"/>
    </row>
    <row r="13" spans="1:17" ht="18.75" x14ac:dyDescent="0.15">
      <c r="L13" s="6"/>
      <c r="P13" s="7"/>
      <c r="Q13" s="7"/>
    </row>
    <row r="14" spans="1:17" x14ac:dyDescent="0.15">
      <c r="L14" s="6"/>
    </row>
    <row r="15" spans="1:17" x14ac:dyDescent="0.15">
      <c r="L15" s="6"/>
      <c r="M15" s="8"/>
      <c r="N15" s="8"/>
      <c r="O15" s="8"/>
    </row>
    <row r="16" spans="1:17" x14ac:dyDescent="0.15">
      <c r="L16" s="6"/>
      <c r="M16" s="9"/>
      <c r="N16" s="10"/>
      <c r="O16" s="10"/>
    </row>
    <row r="33" spans="15:17" x14ac:dyDescent="0.15">
      <c r="O33" s="97" t="s">
        <v>11</v>
      </c>
      <c r="P33" s="97"/>
    </row>
    <row r="34" spans="15:17" x14ac:dyDescent="0.15">
      <c r="O34" s="2" t="s">
        <v>12</v>
      </c>
      <c r="P34" s="11">
        <f>'P135'!H24</f>
        <v>8372</v>
      </c>
      <c r="Q34" s="1">
        <f t="shared" ref="Q34:Q48" si="0">P34/$P$49*100</f>
        <v>2.6268147204538255</v>
      </c>
    </row>
    <row r="35" spans="15:17" x14ac:dyDescent="0.15">
      <c r="O35" s="2" t="s">
        <v>13</v>
      </c>
      <c r="P35" s="11">
        <f>'P135'!K24</f>
        <v>7107</v>
      </c>
      <c r="Q35" s="1">
        <f t="shared" si="0"/>
        <v>2.2299059028028352</v>
      </c>
    </row>
    <row r="36" spans="15:17" x14ac:dyDescent="0.15">
      <c r="O36" s="2" t="s">
        <v>14</v>
      </c>
      <c r="P36" s="11">
        <f>'P135'!N24</f>
        <v>19226</v>
      </c>
      <c r="Q36" s="1">
        <f t="shared" si="0"/>
        <v>6.0323865044726759</v>
      </c>
    </row>
    <row r="37" spans="15:17" x14ac:dyDescent="0.15">
      <c r="O37" s="2" t="s">
        <v>15</v>
      </c>
      <c r="P37" s="12">
        <f>'P135'!Q24</f>
        <v>30259</v>
      </c>
      <c r="Q37" s="1">
        <f t="shared" si="0"/>
        <v>9.4941216705939198</v>
      </c>
    </row>
    <row r="38" spans="15:17" x14ac:dyDescent="0.15">
      <c r="O38" s="2" t="s">
        <v>16</v>
      </c>
      <c r="P38" s="11">
        <f>'P135'!T24</f>
        <v>13331</v>
      </c>
      <c r="Q38" s="1">
        <f t="shared" si="0"/>
        <v>4.1827600380279435</v>
      </c>
    </row>
    <row r="39" spans="15:17" x14ac:dyDescent="0.15">
      <c r="O39" s="2" t="s">
        <v>17</v>
      </c>
      <c r="P39" s="13">
        <f>'P135'!W24</f>
        <v>15411</v>
      </c>
      <c r="Q39" s="1">
        <f t="shared" si="0"/>
        <v>4.8353848132959749</v>
      </c>
    </row>
    <row r="40" spans="15:17" x14ac:dyDescent="0.15">
      <c r="O40" s="2" t="s">
        <v>18</v>
      </c>
      <c r="P40" s="12">
        <f>'P135'!Z24</f>
        <v>6777</v>
      </c>
      <c r="Q40" s="1">
        <f t="shared" si="0"/>
        <v>2.1263644721112729</v>
      </c>
    </row>
    <row r="41" spans="15:17" x14ac:dyDescent="0.15">
      <c r="O41" s="2" t="s">
        <v>19</v>
      </c>
      <c r="P41" s="11">
        <f>'P135'!E48</f>
        <v>15789</v>
      </c>
      <c r="Q41" s="1">
        <f t="shared" si="0"/>
        <v>4.953986815724492</v>
      </c>
    </row>
    <row r="42" spans="15:17" x14ac:dyDescent="0.15">
      <c r="O42" s="2" t="s">
        <v>20</v>
      </c>
      <c r="P42" s="11">
        <f>'P135'!H48</f>
        <v>2791</v>
      </c>
      <c r="Q42" s="1">
        <f t="shared" si="0"/>
        <v>0.87570949412167054</v>
      </c>
    </row>
    <row r="43" spans="15:17" x14ac:dyDescent="0.15">
      <c r="O43" s="2" t="s">
        <v>21</v>
      </c>
      <c r="P43" s="11">
        <f>'P135'!K48</f>
        <v>77624</v>
      </c>
      <c r="Q43" s="1">
        <f t="shared" si="0"/>
        <v>24.355454593945023</v>
      </c>
    </row>
    <row r="44" spans="15:17" x14ac:dyDescent="0.15">
      <c r="O44" s="14" t="s">
        <v>22</v>
      </c>
      <c r="P44" s="11">
        <f>'P135'!N48</f>
        <v>712</v>
      </c>
      <c r="Q44" s="1">
        <f t="shared" si="0"/>
        <v>0.22339848076482605</v>
      </c>
    </row>
    <row r="45" spans="15:17" x14ac:dyDescent="0.15">
      <c r="O45" s="2" t="s">
        <v>23</v>
      </c>
      <c r="P45" s="12">
        <f>'P135'!Q48</f>
        <v>107687</v>
      </c>
      <c r="Q45" s="1">
        <f t="shared" si="0"/>
        <v>33.78807892994638</v>
      </c>
    </row>
    <row r="46" spans="15:17" x14ac:dyDescent="0.15">
      <c r="O46" s="2" t="s">
        <v>24</v>
      </c>
      <c r="P46" s="11">
        <f>'P135'!T48</f>
        <v>12118</v>
      </c>
      <c r="Q46" s="1">
        <f t="shared" si="0"/>
        <v>3.8021668397586543</v>
      </c>
    </row>
    <row r="47" spans="15:17" x14ac:dyDescent="0.15">
      <c r="O47" s="2" t="s">
        <v>25</v>
      </c>
      <c r="P47" s="8">
        <f>'P135'!W48</f>
        <v>717</v>
      </c>
      <c r="Q47" s="1">
        <f t="shared" si="0"/>
        <v>0.22496729032075879</v>
      </c>
    </row>
    <row r="48" spans="15:17" x14ac:dyDescent="0.15">
      <c r="O48" s="2" t="s">
        <v>26</v>
      </c>
      <c r="P48" s="8">
        <f>'P135'!Z48</f>
        <v>792</v>
      </c>
      <c r="Q48" s="1">
        <f t="shared" si="0"/>
        <v>0.24849943365975033</v>
      </c>
    </row>
    <row r="49" spans="1:16" x14ac:dyDescent="0.15">
      <c r="O49" s="2" t="s">
        <v>27</v>
      </c>
      <c r="P49" s="8">
        <f>SUM(P34:P48)</f>
        <v>318713</v>
      </c>
    </row>
    <row r="57" spans="1:16" x14ac:dyDescent="0.15">
      <c r="A57" s="11"/>
      <c r="B57" s="11"/>
      <c r="C57" s="11"/>
    </row>
  </sheetData>
  <mergeCells count="2">
    <mergeCell ref="A1:J1"/>
    <mergeCell ref="O33:P33"/>
  </mergeCells>
  <phoneticPr fontId="1"/>
  <pageMargins left="0.70866141732283472" right="0.70866141732283472" top="0.74803149606299213" bottom="0.74803149606299213" header="0.31496062992125984" footer="0.31496062992125984"/>
  <pageSetup paperSize="9" scale="79" firstPageNumber="0" orientation="portrait" r:id="rId1"/>
  <headerFooter differentFirst="1" scaleWithDoc="0">
    <oddFooter>&amp;C- 128 -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DE374-1348-4334-AE8C-8B091D2FB56A}">
  <sheetPr>
    <tabColor theme="0"/>
    <pageSetUpPr fitToPage="1"/>
  </sheetPr>
  <dimension ref="A1:AD77"/>
  <sheetViews>
    <sheetView topLeftCell="A25" zoomScaleNormal="100" zoomScaleSheetLayoutView="100" workbookViewId="0">
      <selection sqref="A1:XFD1"/>
    </sheetView>
  </sheetViews>
  <sheetFormatPr defaultColWidth="3.75" defaultRowHeight="18.75" customHeight="1" x14ac:dyDescent="0.15"/>
  <cols>
    <col min="1" max="16384" width="3.75" style="1"/>
  </cols>
  <sheetData>
    <row r="1" spans="1:28" s="15" customFormat="1" ht="18.75" customHeight="1" x14ac:dyDescent="0.15">
      <c r="A1" s="117" t="s">
        <v>213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</row>
    <row r="2" spans="1:28" ht="15.75" customHeight="1" x14ac:dyDescent="0.15"/>
    <row r="3" spans="1:28" ht="15.75" customHeight="1" x14ac:dyDescent="0.15">
      <c r="A3" s="113" t="s">
        <v>198</v>
      </c>
      <c r="B3" s="113"/>
      <c r="C3" s="113"/>
      <c r="D3" s="111"/>
      <c r="E3" s="112" t="s">
        <v>214</v>
      </c>
      <c r="F3" s="118"/>
      <c r="G3" s="118"/>
      <c r="H3" s="118"/>
      <c r="I3" s="118"/>
      <c r="J3" s="118"/>
      <c r="K3" s="118"/>
      <c r="L3" s="113"/>
      <c r="M3" s="112" t="s">
        <v>215</v>
      </c>
      <c r="N3" s="118"/>
      <c r="O3" s="118"/>
      <c r="P3" s="118"/>
      <c r="Q3" s="118"/>
      <c r="R3" s="118"/>
      <c r="S3" s="118"/>
      <c r="T3" s="113"/>
      <c r="U3" s="112" t="s">
        <v>216</v>
      </c>
      <c r="V3" s="118"/>
      <c r="W3" s="118"/>
      <c r="X3" s="118"/>
      <c r="Y3" s="118"/>
      <c r="Z3" s="118"/>
      <c r="AA3" s="118"/>
      <c r="AB3" s="189"/>
    </row>
    <row r="4" spans="1:28" ht="15.75" customHeight="1" x14ac:dyDescent="0.15">
      <c r="A4" s="27"/>
      <c r="B4" s="27"/>
      <c r="C4" s="27"/>
      <c r="D4" s="49"/>
      <c r="E4" s="114" t="s">
        <v>62</v>
      </c>
      <c r="F4" s="108"/>
      <c r="G4" s="108"/>
      <c r="H4" s="108"/>
      <c r="I4" s="108"/>
      <c r="J4" s="108"/>
      <c r="K4" s="108"/>
      <c r="L4" s="108"/>
      <c r="M4" s="108" t="s">
        <v>217</v>
      </c>
      <c r="N4" s="108"/>
      <c r="O4" s="108"/>
      <c r="P4" s="108"/>
      <c r="Q4" s="108"/>
      <c r="R4" s="108"/>
      <c r="S4" s="108"/>
      <c r="T4" s="108"/>
      <c r="U4" s="108" t="s">
        <v>62</v>
      </c>
      <c r="V4" s="108"/>
      <c r="W4" s="108"/>
      <c r="X4" s="108"/>
      <c r="Y4" s="108"/>
      <c r="Z4" s="108"/>
      <c r="AA4" s="108"/>
      <c r="AB4" s="108"/>
    </row>
    <row r="5" spans="1:28" ht="7.5" customHeight="1" x14ac:dyDescent="0.15">
      <c r="D5" s="24"/>
      <c r="E5" s="23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</row>
    <row r="6" spans="1:28" ht="15.75" customHeight="1" x14ac:dyDescent="0.15">
      <c r="A6" s="102" t="s">
        <v>41</v>
      </c>
      <c r="B6" s="102"/>
      <c r="C6" s="6">
        <v>23</v>
      </c>
      <c r="D6" s="22"/>
      <c r="E6" s="155">
        <v>29629</v>
      </c>
      <c r="F6" s="157"/>
      <c r="G6" s="157"/>
      <c r="H6" s="157"/>
      <c r="I6" s="157"/>
      <c r="J6" s="157"/>
      <c r="K6" s="157"/>
      <c r="L6" s="157"/>
      <c r="M6" s="156">
        <v>301</v>
      </c>
      <c r="N6" s="156"/>
      <c r="O6" s="156"/>
      <c r="P6" s="156"/>
      <c r="Q6" s="156"/>
      <c r="R6" s="156"/>
      <c r="S6" s="156"/>
      <c r="T6" s="156"/>
      <c r="U6" s="188">
        <v>98.44</v>
      </c>
      <c r="V6" s="188"/>
      <c r="W6" s="188"/>
      <c r="X6" s="188"/>
      <c r="Y6" s="188"/>
      <c r="Z6" s="188"/>
      <c r="AA6" s="188"/>
      <c r="AB6" s="188"/>
    </row>
    <row r="7" spans="1:28" ht="7.5" customHeight="1" x14ac:dyDescent="0.15">
      <c r="A7" s="6"/>
      <c r="B7" s="6"/>
      <c r="C7" s="6"/>
      <c r="D7" s="22"/>
      <c r="E7" s="13"/>
      <c r="F7" s="11"/>
      <c r="G7" s="11"/>
      <c r="H7" s="11"/>
      <c r="I7" s="11"/>
      <c r="J7" s="11"/>
      <c r="K7" s="11"/>
      <c r="L7" s="11"/>
      <c r="M7" s="12"/>
      <c r="N7" s="12"/>
      <c r="O7" s="12"/>
      <c r="P7" s="12"/>
      <c r="Q7" s="12"/>
      <c r="R7" s="12"/>
      <c r="S7" s="12"/>
      <c r="T7" s="12"/>
      <c r="U7" s="75"/>
      <c r="V7" s="75"/>
      <c r="W7" s="75"/>
      <c r="X7" s="75"/>
      <c r="Y7" s="75"/>
      <c r="Z7" s="75"/>
      <c r="AA7" s="75"/>
      <c r="AB7" s="75"/>
    </row>
    <row r="8" spans="1:28" ht="15.75" customHeight="1" x14ac:dyDescent="0.15">
      <c r="A8" s="102"/>
      <c r="B8" s="102"/>
      <c r="C8" s="1">
        <v>24</v>
      </c>
      <c r="D8" s="24"/>
      <c r="E8" s="155">
        <v>28606</v>
      </c>
      <c r="F8" s="157"/>
      <c r="G8" s="157"/>
      <c r="H8" s="157"/>
      <c r="I8" s="157"/>
      <c r="J8" s="157"/>
      <c r="K8" s="157"/>
      <c r="L8" s="157"/>
      <c r="M8" s="156">
        <v>300</v>
      </c>
      <c r="N8" s="156"/>
      <c r="O8" s="156"/>
      <c r="P8" s="156"/>
      <c r="Q8" s="156"/>
      <c r="R8" s="156"/>
      <c r="S8" s="156"/>
      <c r="T8" s="156"/>
      <c r="U8" s="188">
        <v>95.35</v>
      </c>
      <c r="V8" s="188"/>
      <c r="W8" s="188"/>
      <c r="X8" s="188"/>
      <c r="Y8" s="188"/>
      <c r="Z8" s="188"/>
      <c r="AA8" s="188"/>
      <c r="AB8" s="188"/>
    </row>
    <row r="9" spans="1:28" ht="7.5" customHeight="1" x14ac:dyDescent="0.15">
      <c r="A9" s="6"/>
      <c r="B9" s="6"/>
      <c r="D9" s="24"/>
      <c r="E9" s="13"/>
      <c r="F9" s="11"/>
      <c r="G9" s="11"/>
      <c r="H9" s="11"/>
      <c r="I9" s="11"/>
      <c r="J9" s="11"/>
      <c r="K9" s="11"/>
      <c r="L9" s="11"/>
      <c r="M9" s="12"/>
      <c r="N9" s="12"/>
      <c r="O9" s="12"/>
      <c r="P9" s="12"/>
      <c r="Q9" s="12"/>
      <c r="R9" s="12"/>
      <c r="S9" s="12"/>
      <c r="T9" s="12"/>
      <c r="U9" s="75"/>
      <c r="V9" s="75"/>
      <c r="W9" s="75"/>
      <c r="X9" s="75"/>
      <c r="Y9" s="75"/>
      <c r="Z9" s="75"/>
      <c r="AA9" s="75"/>
      <c r="AB9" s="75"/>
    </row>
    <row r="10" spans="1:28" ht="15.75" customHeight="1" x14ac:dyDescent="0.15">
      <c r="A10" s="102"/>
      <c r="B10" s="102"/>
      <c r="C10" s="1">
        <v>25</v>
      </c>
      <c r="D10" s="24"/>
      <c r="E10" s="155">
        <v>27410</v>
      </c>
      <c r="F10" s="157"/>
      <c r="G10" s="157"/>
      <c r="H10" s="157"/>
      <c r="I10" s="157"/>
      <c r="J10" s="157"/>
      <c r="K10" s="157"/>
      <c r="L10" s="157"/>
      <c r="M10" s="156">
        <v>300</v>
      </c>
      <c r="N10" s="156"/>
      <c r="O10" s="156"/>
      <c r="P10" s="156"/>
      <c r="Q10" s="156"/>
      <c r="R10" s="156"/>
      <c r="S10" s="156"/>
      <c r="T10" s="156"/>
      <c r="U10" s="188">
        <v>91.4</v>
      </c>
      <c r="V10" s="188"/>
      <c r="W10" s="188"/>
      <c r="X10" s="188"/>
      <c r="Y10" s="188"/>
      <c r="Z10" s="188"/>
      <c r="AA10" s="188"/>
      <c r="AB10" s="188"/>
    </row>
    <row r="11" spans="1:28" ht="7.5" customHeight="1" x14ac:dyDescent="0.15">
      <c r="A11" s="6"/>
      <c r="B11" s="6"/>
      <c r="D11" s="24"/>
      <c r="E11" s="13"/>
      <c r="F11" s="11"/>
      <c r="G11" s="11"/>
      <c r="H11" s="11"/>
      <c r="I11" s="11"/>
      <c r="J11" s="11"/>
      <c r="K11" s="11"/>
      <c r="L11" s="11"/>
      <c r="M11" s="12"/>
      <c r="N11" s="12"/>
      <c r="O11" s="12"/>
      <c r="P11" s="12"/>
      <c r="Q11" s="12"/>
      <c r="R11" s="12"/>
      <c r="S11" s="12"/>
      <c r="T11" s="12"/>
      <c r="U11" s="75"/>
      <c r="V11" s="75"/>
      <c r="W11" s="75"/>
      <c r="X11" s="75"/>
      <c r="Y11" s="75"/>
      <c r="Z11" s="75"/>
      <c r="AA11" s="75"/>
      <c r="AB11" s="75"/>
    </row>
    <row r="12" spans="1:28" ht="15.75" customHeight="1" x14ac:dyDescent="0.15">
      <c r="A12" s="102"/>
      <c r="B12" s="102"/>
      <c r="C12" s="1">
        <v>26</v>
      </c>
      <c r="D12" s="24"/>
      <c r="E12" s="155">
        <v>29431</v>
      </c>
      <c r="F12" s="157"/>
      <c r="G12" s="157"/>
      <c r="H12" s="157"/>
      <c r="I12" s="157"/>
      <c r="J12" s="157"/>
      <c r="K12" s="157"/>
      <c r="L12" s="157"/>
      <c r="M12" s="156">
        <v>297</v>
      </c>
      <c r="N12" s="156"/>
      <c r="O12" s="156"/>
      <c r="P12" s="156"/>
      <c r="Q12" s="156"/>
      <c r="R12" s="156"/>
      <c r="S12" s="156"/>
      <c r="T12" s="156"/>
      <c r="U12" s="188">
        <v>99.1</v>
      </c>
      <c r="V12" s="188"/>
      <c r="W12" s="188"/>
      <c r="X12" s="188"/>
      <c r="Y12" s="188"/>
      <c r="Z12" s="188"/>
      <c r="AA12" s="188"/>
      <c r="AB12" s="188"/>
    </row>
    <row r="13" spans="1:28" ht="7.5" customHeight="1" x14ac:dyDescent="0.15">
      <c r="A13" s="6"/>
      <c r="B13" s="6"/>
      <c r="D13" s="24"/>
      <c r="E13" s="13"/>
      <c r="F13" s="11"/>
      <c r="G13" s="11"/>
      <c r="H13" s="11"/>
      <c r="I13" s="11"/>
      <c r="J13" s="11"/>
      <c r="K13" s="11"/>
      <c r="L13" s="11"/>
      <c r="M13" s="12"/>
      <c r="N13" s="12"/>
      <c r="O13" s="12"/>
      <c r="P13" s="12"/>
      <c r="Q13" s="12"/>
      <c r="R13" s="12"/>
      <c r="S13" s="12"/>
      <c r="T13" s="12"/>
      <c r="U13" s="75"/>
      <c r="V13" s="75"/>
      <c r="W13" s="75"/>
      <c r="X13" s="75"/>
      <c r="Y13" s="75"/>
      <c r="Z13" s="75"/>
      <c r="AA13" s="75"/>
      <c r="AB13" s="75"/>
    </row>
    <row r="14" spans="1:28" ht="15.75" customHeight="1" x14ac:dyDescent="0.15">
      <c r="A14" s="102"/>
      <c r="B14" s="102"/>
      <c r="C14" s="1">
        <v>27</v>
      </c>
      <c r="D14" s="24"/>
      <c r="E14" s="155">
        <v>31517</v>
      </c>
      <c r="F14" s="157"/>
      <c r="G14" s="157"/>
      <c r="H14" s="157"/>
      <c r="I14" s="157"/>
      <c r="J14" s="157"/>
      <c r="K14" s="157"/>
      <c r="L14" s="157"/>
      <c r="M14" s="156">
        <v>300</v>
      </c>
      <c r="N14" s="156"/>
      <c r="O14" s="156"/>
      <c r="P14" s="156"/>
      <c r="Q14" s="156"/>
      <c r="R14" s="156"/>
      <c r="S14" s="156"/>
      <c r="T14" s="156"/>
      <c r="U14" s="188">
        <v>105.1</v>
      </c>
      <c r="V14" s="188"/>
      <c r="W14" s="188"/>
      <c r="X14" s="188"/>
      <c r="Y14" s="188"/>
      <c r="Z14" s="188"/>
      <c r="AA14" s="188"/>
      <c r="AB14" s="188"/>
    </row>
    <row r="15" spans="1:28" ht="7.5" customHeight="1" x14ac:dyDescent="0.15">
      <c r="A15" s="6"/>
      <c r="B15" s="6"/>
      <c r="D15" s="24"/>
      <c r="E15" s="13"/>
      <c r="F15" s="11"/>
      <c r="G15" s="11"/>
      <c r="H15" s="11"/>
      <c r="I15" s="11"/>
      <c r="J15" s="11"/>
      <c r="K15" s="11"/>
      <c r="L15" s="11"/>
      <c r="M15" s="12"/>
      <c r="N15" s="12"/>
      <c r="O15" s="12"/>
      <c r="P15" s="12"/>
      <c r="Q15" s="12"/>
      <c r="R15" s="12"/>
      <c r="S15" s="12"/>
      <c r="T15" s="12"/>
      <c r="U15" s="75"/>
      <c r="V15" s="75"/>
      <c r="W15" s="75"/>
      <c r="X15" s="75"/>
      <c r="Y15" s="75"/>
      <c r="Z15" s="75"/>
      <c r="AA15" s="75"/>
      <c r="AB15" s="75"/>
    </row>
    <row r="16" spans="1:28" ht="15.75" customHeight="1" x14ac:dyDescent="0.15">
      <c r="A16" s="102"/>
      <c r="B16" s="102"/>
      <c r="C16" s="1">
        <v>28</v>
      </c>
      <c r="D16" s="24"/>
      <c r="E16" s="155">
        <v>30666</v>
      </c>
      <c r="F16" s="157"/>
      <c r="G16" s="157"/>
      <c r="H16" s="157"/>
      <c r="I16" s="157"/>
      <c r="J16" s="157"/>
      <c r="K16" s="157"/>
      <c r="L16" s="157"/>
      <c r="M16" s="156">
        <v>294</v>
      </c>
      <c r="N16" s="156"/>
      <c r="O16" s="156"/>
      <c r="P16" s="156"/>
      <c r="Q16" s="156"/>
      <c r="R16" s="156"/>
      <c r="S16" s="156"/>
      <c r="T16" s="156"/>
      <c r="U16" s="188">
        <f>E16/M16</f>
        <v>104.30612244897959</v>
      </c>
      <c r="V16" s="188"/>
      <c r="W16" s="188"/>
      <c r="X16" s="188"/>
      <c r="Y16" s="188"/>
      <c r="Z16" s="188"/>
      <c r="AA16" s="188"/>
      <c r="AB16" s="188"/>
    </row>
    <row r="17" spans="1:30" ht="7.5" customHeight="1" x14ac:dyDescent="0.15">
      <c r="A17" s="6"/>
      <c r="B17" s="6"/>
      <c r="D17" s="24"/>
      <c r="E17" s="13"/>
      <c r="F17" s="11"/>
      <c r="G17" s="11"/>
      <c r="H17" s="11"/>
      <c r="I17" s="11"/>
      <c r="J17" s="11"/>
      <c r="K17" s="11"/>
      <c r="L17" s="11"/>
      <c r="M17" s="12"/>
      <c r="N17" s="12"/>
      <c r="O17" s="12"/>
      <c r="P17" s="12"/>
      <c r="Q17" s="12"/>
      <c r="R17" s="12"/>
      <c r="S17" s="12"/>
      <c r="T17" s="12"/>
      <c r="U17" s="75"/>
      <c r="V17" s="75"/>
      <c r="W17" s="75"/>
      <c r="X17" s="75"/>
      <c r="Y17" s="75"/>
      <c r="Z17" s="75"/>
      <c r="AA17" s="75"/>
      <c r="AB17" s="75"/>
    </row>
    <row r="18" spans="1:30" ht="15.75" customHeight="1" x14ac:dyDescent="0.15">
      <c r="A18" s="102"/>
      <c r="B18" s="102"/>
      <c r="C18" s="1">
        <v>29</v>
      </c>
      <c r="D18" s="24"/>
      <c r="E18" s="155">
        <v>4846</v>
      </c>
      <c r="F18" s="157"/>
      <c r="G18" s="157"/>
      <c r="H18" s="157"/>
      <c r="I18" s="157"/>
      <c r="J18" s="157"/>
      <c r="K18" s="157"/>
      <c r="L18" s="157"/>
      <c r="M18" s="156">
        <v>51</v>
      </c>
      <c r="N18" s="156"/>
      <c r="O18" s="156"/>
      <c r="P18" s="156"/>
      <c r="Q18" s="156"/>
      <c r="R18" s="156"/>
      <c r="S18" s="156"/>
      <c r="T18" s="156"/>
      <c r="U18" s="188">
        <v>95</v>
      </c>
      <c r="V18" s="188"/>
      <c r="W18" s="188"/>
      <c r="X18" s="188"/>
      <c r="Y18" s="188"/>
      <c r="Z18" s="188"/>
      <c r="AA18" s="188"/>
      <c r="AB18" s="188"/>
    </row>
    <row r="19" spans="1:30" ht="7.5" customHeight="1" x14ac:dyDescent="0.15">
      <c r="A19" s="6"/>
      <c r="B19" s="6"/>
      <c r="D19" s="24"/>
      <c r="E19" s="13"/>
      <c r="F19" s="11"/>
      <c r="G19" s="11"/>
      <c r="H19" s="11"/>
      <c r="I19" s="11"/>
      <c r="J19" s="11"/>
      <c r="K19" s="11"/>
      <c r="L19" s="11"/>
      <c r="M19" s="12"/>
      <c r="N19" s="12"/>
      <c r="O19" s="12"/>
      <c r="P19" s="12"/>
      <c r="Q19" s="12"/>
      <c r="R19" s="12"/>
      <c r="S19" s="12"/>
      <c r="T19" s="12"/>
      <c r="U19" s="75"/>
      <c r="V19" s="75"/>
      <c r="W19" s="75"/>
      <c r="X19" s="75"/>
      <c r="Y19" s="75"/>
      <c r="Z19" s="75"/>
      <c r="AA19" s="75"/>
      <c r="AB19" s="75"/>
    </row>
    <row r="20" spans="1:30" ht="15.75" customHeight="1" x14ac:dyDescent="0.15">
      <c r="A20" s="102"/>
      <c r="B20" s="102"/>
      <c r="C20" s="1">
        <v>30</v>
      </c>
      <c r="D20" s="24"/>
      <c r="E20" s="155">
        <v>41533</v>
      </c>
      <c r="F20" s="157"/>
      <c r="G20" s="157"/>
      <c r="H20" s="157"/>
      <c r="I20" s="157"/>
      <c r="J20" s="157"/>
      <c r="K20" s="157"/>
      <c r="L20" s="157"/>
      <c r="M20" s="156">
        <v>296</v>
      </c>
      <c r="N20" s="156"/>
      <c r="O20" s="156"/>
      <c r="P20" s="156"/>
      <c r="Q20" s="156"/>
      <c r="R20" s="156"/>
      <c r="S20" s="156"/>
      <c r="T20" s="156"/>
      <c r="U20" s="188">
        <v>140.31</v>
      </c>
      <c r="V20" s="188"/>
      <c r="W20" s="188"/>
      <c r="X20" s="188"/>
      <c r="Y20" s="188"/>
      <c r="Z20" s="188"/>
      <c r="AA20" s="188"/>
      <c r="AB20" s="188"/>
    </row>
    <row r="21" spans="1:30" ht="7.5" customHeight="1" x14ac:dyDescent="0.15">
      <c r="A21" s="6"/>
      <c r="B21" s="6"/>
      <c r="D21" s="24"/>
      <c r="E21" s="13"/>
      <c r="F21" s="11"/>
      <c r="G21" s="11"/>
      <c r="H21" s="11"/>
      <c r="I21" s="11"/>
      <c r="J21" s="11"/>
      <c r="K21" s="11"/>
      <c r="L21" s="11"/>
      <c r="M21" s="12"/>
      <c r="N21" s="12"/>
      <c r="O21" s="12"/>
      <c r="P21" s="12"/>
      <c r="Q21" s="12"/>
      <c r="R21" s="12"/>
      <c r="S21" s="12"/>
      <c r="T21" s="12"/>
      <c r="U21" s="75"/>
      <c r="V21" s="75"/>
      <c r="W21" s="75"/>
      <c r="X21" s="75"/>
      <c r="Y21" s="75"/>
      <c r="Z21" s="75"/>
      <c r="AA21" s="75"/>
      <c r="AB21" s="75"/>
    </row>
    <row r="22" spans="1:30" ht="15.75" customHeight="1" x14ac:dyDescent="0.15">
      <c r="A22" s="102" t="s">
        <v>43</v>
      </c>
      <c r="B22" s="102"/>
      <c r="C22" s="6" t="s">
        <v>44</v>
      </c>
      <c r="D22" s="24"/>
      <c r="E22" s="155">
        <v>36602</v>
      </c>
      <c r="F22" s="157"/>
      <c r="G22" s="157"/>
      <c r="H22" s="157"/>
      <c r="I22" s="157"/>
      <c r="J22" s="157"/>
      <c r="K22" s="157"/>
      <c r="L22" s="157"/>
      <c r="M22" s="156">
        <v>291</v>
      </c>
      <c r="N22" s="156"/>
      <c r="O22" s="156"/>
      <c r="P22" s="156"/>
      <c r="Q22" s="156"/>
      <c r="R22" s="156"/>
      <c r="S22" s="156"/>
      <c r="T22" s="156"/>
      <c r="U22" s="188">
        <v>125.8</v>
      </c>
      <c r="V22" s="188"/>
      <c r="W22" s="188"/>
      <c r="X22" s="188"/>
      <c r="Y22" s="188"/>
      <c r="Z22" s="188"/>
      <c r="AA22" s="188"/>
      <c r="AB22" s="188"/>
    </row>
    <row r="23" spans="1:30" ht="7.5" customHeight="1" x14ac:dyDescent="0.15">
      <c r="A23" s="6"/>
      <c r="B23" s="6"/>
      <c r="C23" s="6"/>
      <c r="D23" s="24"/>
      <c r="E23" s="13"/>
      <c r="F23" s="11"/>
      <c r="G23" s="11"/>
      <c r="H23" s="11"/>
      <c r="I23" s="11"/>
      <c r="J23" s="11"/>
      <c r="K23" s="11"/>
      <c r="L23" s="11"/>
      <c r="M23" s="12"/>
      <c r="N23" s="12"/>
      <c r="O23" s="12"/>
      <c r="P23" s="12"/>
      <c r="Q23" s="12"/>
      <c r="R23" s="12"/>
      <c r="S23" s="12"/>
      <c r="T23" s="12"/>
      <c r="U23" s="75"/>
      <c r="V23" s="75"/>
      <c r="W23" s="75"/>
      <c r="X23" s="75"/>
      <c r="Y23" s="75"/>
      <c r="Z23" s="75"/>
      <c r="AA23" s="75"/>
      <c r="AB23" s="75"/>
    </row>
    <row r="24" spans="1:30" ht="15.75" customHeight="1" x14ac:dyDescent="0.15">
      <c r="A24" s="102"/>
      <c r="B24" s="102"/>
      <c r="C24" s="1">
        <v>2</v>
      </c>
      <c r="D24" s="24"/>
      <c r="E24" s="155">
        <v>23733</v>
      </c>
      <c r="F24" s="157"/>
      <c r="G24" s="157"/>
      <c r="H24" s="157"/>
      <c r="I24" s="157"/>
      <c r="J24" s="157"/>
      <c r="K24" s="157"/>
      <c r="L24" s="157"/>
      <c r="M24" s="156">
        <v>250</v>
      </c>
      <c r="N24" s="156"/>
      <c r="O24" s="156"/>
      <c r="P24" s="156"/>
      <c r="Q24" s="156"/>
      <c r="R24" s="156"/>
      <c r="S24" s="156"/>
      <c r="T24" s="156"/>
      <c r="U24" s="188">
        <v>94.9</v>
      </c>
      <c r="V24" s="188"/>
      <c r="W24" s="188"/>
      <c r="X24" s="188"/>
      <c r="Y24" s="188"/>
      <c r="Z24" s="188"/>
      <c r="AA24" s="188"/>
      <c r="AB24" s="188"/>
    </row>
    <row r="25" spans="1:30" ht="7.5" customHeight="1" x14ac:dyDescent="0.15">
      <c r="A25" s="16"/>
      <c r="B25" s="16"/>
      <c r="C25" s="16"/>
      <c r="D25" s="25"/>
      <c r="E25" s="143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  <c r="Y25" s="144"/>
      <c r="Z25" s="144"/>
      <c r="AA25" s="144"/>
      <c r="AB25" s="144"/>
    </row>
    <row r="26" spans="1:30" ht="13.5" x14ac:dyDescent="0.15">
      <c r="A26" s="185" t="s">
        <v>218</v>
      </c>
      <c r="B26" s="185"/>
      <c r="C26" s="185"/>
      <c r="D26" s="185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76"/>
      <c r="S26" s="76"/>
      <c r="X26" s="27"/>
      <c r="Y26" s="27"/>
      <c r="Z26" s="27"/>
      <c r="AB26" s="28" t="s">
        <v>219</v>
      </c>
    </row>
    <row r="27" spans="1:30" ht="13.5" x14ac:dyDescent="0.15">
      <c r="A27" s="186" t="s">
        <v>220</v>
      </c>
      <c r="B27" s="186"/>
      <c r="C27" s="186"/>
      <c r="D27" s="186"/>
      <c r="E27" s="186"/>
      <c r="F27" s="186"/>
      <c r="G27" s="186"/>
      <c r="H27" s="186"/>
      <c r="I27" s="186"/>
      <c r="J27" s="186"/>
      <c r="K27" s="186"/>
      <c r="L27" s="186"/>
      <c r="M27" s="186"/>
      <c r="N27" s="186"/>
      <c r="O27" s="186"/>
      <c r="P27" s="186"/>
      <c r="W27" s="6"/>
      <c r="X27" s="6"/>
      <c r="Y27" s="6"/>
      <c r="Z27" s="6"/>
      <c r="AA27" s="6"/>
      <c r="AB27" s="6"/>
      <c r="AC27" s="6"/>
      <c r="AD27" s="6"/>
    </row>
    <row r="28" spans="1:30" ht="13.5" x14ac:dyDescent="0.15">
      <c r="A28" s="76"/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W28" s="6"/>
      <c r="X28" s="6"/>
      <c r="Y28" s="6"/>
      <c r="Z28" s="6"/>
      <c r="AA28" s="6"/>
      <c r="AB28" s="6"/>
      <c r="AC28" s="6"/>
      <c r="AD28" s="6"/>
    </row>
    <row r="29" spans="1:30" ht="15.75" customHeight="1" x14ac:dyDescent="0.15"/>
    <row r="30" spans="1:30" s="15" customFormat="1" ht="18.75" customHeight="1" x14ac:dyDescent="0.15">
      <c r="A30" s="117" t="s">
        <v>221</v>
      </c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U30" s="117"/>
      <c r="V30" s="117"/>
      <c r="W30" s="117"/>
      <c r="X30" s="117"/>
      <c r="Y30" s="117"/>
      <c r="Z30" s="117"/>
      <c r="AA30" s="117"/>
      <c r="AB30" s="117"/>
    </row>
    <row r="31" spans="1:30" ht="15.75" customHeight="1" x14ac:dyDescent="0.15">
      <c r="AB31" s="17" t="s">
        <v>222</v>
      </c>
    </row>
    <row r="32" spans="1:30" ht="15.75" customHeight="1" x14ac:dyDescent="0.15">
      <c r="A32" s="113" t="s">
        <v>198</v>
      </c>
      <c r="B32" s="113"/>
      <c r="C32" s="113"/>
      <c r="D32" s="111"/>
      <c r="E32" s="112" t="s">
        <v>31</v>
      </c>
      <c r="F32" s="118"/>
      <c r="G32" s="113"/>
      <c r="H32" s="112" t="s">
        <v>223</v>
      </c>
      <c r="I32" s="118"/>
      <c r="J32" s="113"/>
      <c r="K32" s="112" t="s">
        <v>224</v>
      </c>
      <c r="L32" s="118"/>
      <c r="M32" s="113"/>
      <c r="N32" s="112" t="s">
        <v>225</v>
      </c>
      <c r="O32" s="118"/>
      <c r="P32" s="113"/>
      <c r="Q32" s="112" t="s">
        <v>226</v>
      </c>
      <c r="R32" s="118"/>
      <c r="S32" s="118"/>
      <c r="T32" s="112" t="s">
        <v>227</v>
      </c>
      <c r="U32" s="118"/>
      <c r="V32" s="113"/>
      <c r="W32" s="112" t="s">
        <v>228</v>
      </c>
      <c r="X32" s="118"/>
      <c r="Y32" s="113"/>
      <c r="Z32" s="112" t="s">
        <v>133</v>
      </c>
      <c r="AA32" s="118"/>
      <c r="AB32" s="118"/>
    </row>
    <row r="33" spans="1:28" ht="7.5" customHeight="1" x14ac:dyDescent="0.15">
      <c r="A33" s="27"/>
      <c r="B33" s="27"/>
      <c r="C33" s="27"/>
      <c r="D33" s="49"/>
    </row>
    <row r="34" spans="1:28" ht="15.75" customHeight="1" x14ac:dyDescent="0.15">
      <c r="B34" s="6"/>
      <c r="C34" s="6" t="s">
        <v>208</v>
      </c>
      <c r="D34" s="24"/>
      <c r="E34" s="187">
        <f>SUM(H34:AB34)</f>
        <v>124</v>
      </c>
      <c r="F34" s="100"/>
      <c r="G34" s="100"/>
      <c r="H34" s="102">
        <v>11</v>
      </c>
      <c r="I34" s="102"/>
      <c r="J34" s="102"/>
      <c r="K34" s="102">
        <v>15</v>
      </c>
      <c r="L34" s="102"/>
      <c r="M34" s="102"/>
      <c r="N34" s="102">
        <v>71</v>
      </c>
      <c r="O34" s="102"/>
      <c r="P34" s="102"/>
      <c r="Q34" s="102" t="s">
        <v>42</v>
      </c>
      <c r="R34" s="102"/>
      <c r="S34" s="102"/>
      <c r="T34" s="102">
        <v>1</v>
      </c>
      <c r="U34" s="102"/>
      <c r="V34" s="102"/>
      <c r="W34" s="102">
        <v>8</v>
      </c>
      <c r="X34" s="102"/>
      <c r="Y34" s="102"/>
      <c r="Z34" s="102">
        <v>18</v>
      </c>
      <c r="AA34" s="102"/>
      <c r="AB34" s="102"/>
    </row>
    <row r="35" spans="1:28" ht="7.5" customHeight="1" x14ac:dyDescent="0.15">
      <c r="B35" s="6"/>
      <c r="C35" s="6"/>
      <c r="D35" s="24"/>
      <c r="E35" s="77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</row>
    <row r="36" spans="1:28" ht="15.75" customHeight="1" x14ac:dyDescent="0.15">
      <c r="C36" s="1">
        <v>24</v>
      </c>
      <c r="D36" s="24"/>
      <c r="E36" s="187">
        <f>SUM(H36:AB36)</f>
        <v>85</v>
      </c>
      <c r="F36" s="100"/>
      <c r="G36" s="100"/>
      <c r="H36" s="102">
        <v>10</v>
      </c>
      <c r="I36" s="102"/>
      <c r="J36" s="102"/>
      <c r="K36" s="102">
        <v>17</v>
      </c>
      <c r="L36" s="102"/>
      <c r="M36" s="102"/>
      <c r="N36" s="102">
        <v>33</v>
      </c>
      <c r="O36" s="102"/>
      <c r="P36" s="102"/>
      <c r="Q36" s="100">
        <v>1</v>
      </c>
      <c r="R36" s="100"/>
      <c r="S36" s="100"/>
      <c r="T36" s="102" t="s">
        <v>42</v>
      </c>
      <c r="U36" s="102"/>
      <c r="V36" s="102"/>
      <c r="W36" s="102">
        <v>15</v>
      </c>
      <c r="X36" s="102"/>
      <c r="Y36" s="102"/>
      <c r="Z36" s="102">
        <v>9</v>
      </c>
      <c r="AA36" s="102"/>
      <c r="AB36" s="102"/>
    </row>
    <row r="37" spans="1:28" ht="7.5" customHeight="1" x14ac:dyDescent="0.15">
      <c r="D37" s="24"/>
      <c r="E37" s="77"/>
      <c r="H37" s="6"/>
      <c r="I37" s="6"/>
      <c r="J37" s="6"/>
      <c r="K37" s="6"/>
      <c r="L37" s="6"/>
      <c r="M37" s="6"/>
      <c r="N37" s="6"/>
      <c r="O37" s="6"/>
      <c r="P37" s="6"/>
      <c r="T37" s="6"/>
      <c r="U37" s="6"/>
      <c r="V37" s="6"/>
      <c r="W37" s="6"/>
      <c r="X37" s="6"/>
      <c r="Y37" s="6"/>
      <c r="Z37" s="6"/>
      <c r="AA37" s="6"/>
      <c r="AB37" s="6"/>
    </row>
    <row r="38" spans="1:28" ht="15.75" customHeight="1" x14ac:dyDescent="0.15">
      <c r="C38" s="1">
        <v>25</v>
      </c>
      <c r="D38" s="24"/>
      <c r="E38" s="187">
        <f>SUM(H38:AB38)</f>
        <v>150</v>
      </c>
      <c r="F38" s="100"/>
      <c r="G38" s="100"/>
      <c r="H38" s="102">
        <v>13</v>
      </c>
      <c r="I38" s="102"/>
      <c r="J38" s="102"/>
      <c r="K38" s="102">
        <v>38</v>
      </c>
      <c r="L38" s="102"/>
      <c r="M38" s="102"/>
      <c r="N38" s="102">
        <v>51</v>
      </c>
      <c r="O38" s="102"/>
      <c r="P38" s="102"/>
      <c r="Q38" s="100">
        <v>2</v>
      </c>
      <c r="R38" s="100"/>
      <c r="S38" s="100"/>
      <c r="T38" s="102">
        <v>1</v>
      </c>
      <c r="U38" s="102"/>
      <c r="V38" s="102"/>
      <c r="W38" s="102">
        <v>20</v>
      </c>
      <c r="X38" s="102"/>
      <c r="Y38" s="102"/>
      <c r="Z38" s="102">
        <v>25</v>
      </c>
      <c r="AA38" s="102"/>
      <c r="AB38" s="102"/>
    </row>
    <row r="39" spans="1:28" ht="7.5" customHeight="1" x14ac:dyDescent="0.15">
      <c r="D39" s="24"/>
      <c r="E39" s="77"/>
      <c r="H39" s="6"/>
      <c r="I39" s="6"/>
      <c r="J39" s="6"/>
      <c r="K39" s="6"/>
      <c r="L39" s="6"/>
      <c r="M39" s="6"/>
      <c r="N39" s="6"/>
      <c r="O39" s="6"/>
      <c r="P39" s="6"/>
      <c r="T39" s="6"/>
      <c r="U39" s="6"/>
      <c r="V39" s="6"/>
      <c r="W39" s="6"/>
      <c r="X39" s="6"/>
      <c r="Y39" s="6"/>
      <c r="Z39" s="6"/>
      <c r="AA39" s="6"/>
      <c r="AB39" s="6"/>
    </row>
    <row r="40" spans="1:28" ht="15.75" customHeight="1" x14ac:dyDescent="0.15">
      <c r="C40" s="1">
        <v>26</v>
      </c>
      <c r="D40" s="24"/>
      <c r="E40" s="187">
        <v>105</v>
      </c>
      <c r="F40" s="100"/>
      <c r="G40" s="100"/>
      <c r="H40" s="102">
        <v>13</v>
      </c>
      <c r="I40" s="102"/>
      <c r="J40" s="102"/>
      <c r="K40" s="102">
        <v>18</v>
      </c>
      <c r="L40" s="102"/>
      <c r="M40" s="102"/>
      <c r="N40" s="102">
        <v>38</v>
      </c>
      <c r="O40" s="102"/>
      <c r="P40" s="102"/>
      <c r="Q40" s="100">
        <v>3</v>
      </c>
      <c r="R40" s="100"/>
      <c r="S40" s="100"/>
      <c r="T40" s="102">
        <v>1</v>
      </c>
      <c r="U40" s="102"/>
      <c r="V40" s="102"/>
      <c r="W40" s="102">
        <v>20</v>
      </c>
      <c r="X40" s="102"/>
      <c r="Y40" s="102"/>
      <c r="Z40" s="102">
        <v>12</v>
      </c>
      <c r="AA40" s="102"/>
      <c r="AB40" s="102"/>
    </row>
    <row r="41" spans="1:28" ht="7.5" customHeight="1" x14ac:dyDescent="0.15">
      <c r="D41" s="24"/>
      <c r="E41" s="77"/>
      <c r="H41" s="6"/>
      <c r="I41" s="6"/>
      <c r="J41" s="6"/>
      <c r="K41" s="6"/>
      <c r="L41" s="6"/>
      <c r="M41" s="6"/>
      <c r="N41" s="6"/>
      <c r="O41" s="6"/>
      <c r="P41" s="6"/>
      <c r="T41" s="6"/>
      <c r="U41" s="6"/>
      <c r="V41" s="6"/>
      <c r="W41" s="6"/>
      <c r="X41" s="6"/>
      <c r="Y41" s="6"/>
      <c r="Z41" s="6"/>
      <c r="AA41" s="6"/>
      <c r="AB41" s="6"/>
    </row>
    <row r="42" spans="1:28" ht="15.75" customHeight="1" x14ac:dyDescent="0.15">
      <c r="C42" s="1">
        <v>27</v>
      </c>
      <c r="D42" s="24"/>
      <c r="E42" s="187">
        <v>139</v>
      </c>
      <c r="F42" s="100"/>
      <c r="G42" s="100"/>
      <c r="H42" s="102">
        <v>11</v>
      </c>
      <c r="I42" s="102"/>
      <c r="J42" s="102"/>
      <c r="K42" s="102">
        <v>35</v>
      </c>
      <c r="L42" s="102"/>
      <c r="M42" s="102"/>
      <c r="N42" s="102">
        <v>56</v>
      </c>
      <c r="O42" s="102"/>
      <c r="P42" s="102"/>
      <c r="Q42" s="100">
        <v>4</v>
      </c>
      <c r="R42" s="100"/>
      <c r="S42" s="100"/>
      <c r="T42" s="102">
        <v>3</v>
      </c>
      <c r="U42" s="102"/>
      <c r="V42" s="102"/>
      <c r="W42" s="102">
        <v>19</v>
      </c>
      <c r="X42" s="102"/>
      <c r="Y42" s="102"/>
      <c r="Z42" s="102">
        <v>11</v>
      </c>
      <c r="AA42" s="102"/>
      <c r="AB42" s="102"/>
    </row>
    <row r="43" spans="1:28" ht="7.5" customHeight="1" x14ac:dyDescent="0.15">
      <c r="D43" s="24"/>
      <c r="E43" s="77"/>
      <c r="H43" s="6"/>
      <c r="I43" s="6"/>
      <c r="J43" s="6"/>
      <c r="K43" s="6"/>
      <c r="L43" s="6"/>
      <c r="M43" s="6"/>
      <c r="N43" s="6"/>
      <c r="O43" s="6"/>
      <c r="P43" s="6"/>
      <c r="T43" s="6"/>
      <c r="U43" s="6"/>
      <c r="V43" s="6"/>
      <c r="W43" s="6"/>
      <c r="X43" s="6"/>
      <c r="Y43" s="6"/>
      <c r="Z43" s="6"/>
      <c r="AA43" s="6"/>
      <c r="AB43" s="6"/>
    </row>
    <row r="44" spans="1:28" ht="15.75" customHeight="1" x14ac:dyDescent="0.15">
      <c r="C44" s="1">
        <v>28</v>
      </c>
      <c r="D44" s="24"/>
      <c r="E44" s="187">
        <v>134</v>
      </c>
      <c r="F44" s="100"/>
      <c r="G44" s="100"/>
      <c r="H44" s="102">
        <v>10</v>
      </c>
      <c r="I44" s="102"/>
      <c r="J44" s="102"/>
      <c r="K44" s="102">
        <v>28</v>
      </c>
      <c r="L44" s="102"/>
      <c r="M44" s="102"/>
      <c r="N44" s="102">
        <v>64</v>
      </c>
      <c r="O44" s="102"/>
      <c r="P44" s="102"/>
      <c r="Q44" s="100">
        <v>3</v>
      </c>
      <c r="R44" s="100"/>
      <c r="S44" s="100"/>
      <c r="T44" s="102">
        <v>1</v>
      </c>
      <c r="U44" s="102"/>
      <c r="V44" s="102"/>
      <c r="W44" s="102">
        <v>16</v>
      </c>
      <c r="X44" s="102"/>
      <c r="Y44" s="102"/>
      <c r="Z44" s="102">
        <v>12</v>
      </c>
      <c r="AA44" s="102"/>
      <c r="AB44" s="102"/>
    </row>
    <row r="45" spans="1:28" ht="7.5" customHeight="1" x14ac:dyDescent="0.15">
      <c r="D45" s="24"/>
      <c r="E45" s="77"/>
      <c r="H45" s="6"/>
      <c r="I45" s="6"/>
      <c r="J45" s="6"/>
      <c r="K45" s="6"/>
      <c r="L45" s="6"/>
      <c r="M45" s="6"/>
      <c r="N45" s="6"/>
      <c r="O45" s="6"/>
      <c r="P45" s="6"/>
      <c r="T45" s="6"/>
      <c r="U45" s="6"/>
      <c r="V45" s="6"/>
      <c r="W45" s="6"/>
      <c r="X45" s="6"/>
      <c r="Y45" s="6"/>
      <c r="Z45" s="6"/>
      <c r="AA45" s="6"/>
      <c r="AB45" s="6"/>
    </row>
    <row r="46" spans="1:28" ht="15.75" customHeight="1" x14ac:dyDescent="0.15">
      <c r="C46" s="1">
        <v>29</v>
      </c>
      <c r="D46" s="24"/>
      <c r="E46" s="187">
        <v>83</v>
      </c>
      <c r="F46" s="100"/>
      <c r="G46" s="100"/>
      <c r="H46" s="102">
        <v>9</v>
      </c>
      <c r="I46" s="102"/>
      <c r="J46" s="102"/>
      <c r="K46" s="102">
        <v>19</v>
      </c>
      <c r="L46" s="102"/>
      <c r="M46" s="102"/>
      <c r="N46" s="102">
        <v>35</v>
      </c>
      <c r="O46" s="102"/>
      <c r="P46" s="102"/>
      <c r="Q46" s="100">
        <v>1</v>
      </c>
      <c r="R46" s="100"/>
      <c r="S46" s="100"/>
      <c r="T46" s="102">
        <v>2</v>
      </c>
      <c r="U46" s="102"/>
      <c r="V46" s="102"/>
      <c r="W46" s="102">
        <v>8</v>
      </c>
      <c r="X46" s="102"/>
      <c r="Y46" s="102"/>
      <c r="Z46" s="102">
        <v>9</v>
      </c>
      <c r="AA46" s="102"/>
      <c r="AB46" s="102"/>
    </row>
    <row r="47" spans="1:28" ht="7.5" customHeight="1" x14ac:dyDescent="0.15">
      <c r="D47" s="24"/>
      <c r="E47" s="77"/>
      <c r="H47" s="6"/>
      <c r="I47" s="6"/>
      <c r="J47" s="6"/>
      <c r="K47" s="6"/>
      <c r="L47" s="6"/>
      <c r="M47" s="6"/>
      <c r="N47" s="6"/>
      <c r="O47" s="6"/>
      <c r="P47" s="6"/>
      <c r="T47" s="6"/>
      <c r="U47" s="6"/>
      <c r="V47" s="6"/>
      <c r="W47" s="6"/>
      <c r="X47" s="6"/>
      <c r="Y47" s="6"/>
      <c r="Z47" s="6"/>
      <c r="AA47" s="6"/>
      <c r="AB47" s="6"/>
    </row>
    <row r="48" spans="1:28" ht="15.75" customHeight="1" x14ac:dyDescent="0.15">
      <c r="C48" s="1">
        <v>30</v>
      </c>
      <c r="D48" s="24"/>
      <c r="E48" s="187">
        <v>128</v>
      </c>
      <c r="F48" s="100"/>
      <c r="G48" s="100"/>
      <c r="H48" s="102">
        <v>16</v>
      </c>
      <c r="I48" s="102"/>
      <c r="J48" s="102"/>
      <c r="K48" s="102">
        <v>21</v>
      </c>
      <c r="L48" s="102"/>
      <c r="M48" s="102"/>
      <c r="N48" s="102">
        <v>62</v>
      </c>
      <c r="O48" s="102"/>
      <c r="P48" s="102"/>
      <c r="Q48" s="100">
        <v>2</v>
      </c>
      <c r="R48" s="100"/>
      <c r="S48" s="100"/>
      <c r="T48" s="102">
        <v>3</v>
      </c>
      <c r="U48" s="102"/>
      <c r="V48" s="102"/>
      <c r="W48" s="102">
        <v>9</v>
      </c>
      <c r="X48" s="102"/>
      <c r="Y48" s="102"/>
      <c r="Z48" s="102">
        <v>15</v>
      </c>
      <c r="AA48" s="102"/>
      <c r="AB48" s="102"/>
    </row>
    <row r="49" spans="1:30" ht="7.5" customHeight="1" x14ac:dyDescent="0.15">
      <c r="D49" s="24"/>
      <c r="E49" s="77"/>
      <c r="H49" s="6"/>
      <c r="I49" s="6"/>
      <c r="J49" s="6"/>
      <c r="K49" s="6"/>
      <c r="L49" s="6"/>
      <c r="M49" s="6"/>
      <c r="N49" s="6"/>
      <c r="O49" s="6"/>
      <c r="P49" s="6"/>
      <c r="T49" s="6"/>
      <c r="U49" s="6"/>
      <c r="V49" s="6"/>
      <c r="W49" s="6"/>
      <c r="X49" s="6"/>
      <c r="Y49" s="6"/>
      <c r="Z49" s="6"/>
      <c r="AA49" s="6"/>
      <c r="AB49" s="6"/>
    </row>
    <row r="50" spans="1:30" ht="15.75" customHeight="1" x14ac:dyDescent="0.15">
      <c r="B50" s="6"/>
      <c r="C50" s="6" t="s">
        <v>229</v>
      </c>
      <c r="D50" s="24"/>
      <c r="E50" s="187">
        <v>117</v>
      </c>
      <c r="F50" s="100"/>
      <c r="G50" s="100"/>
      <c r="H50" s="102">
        <v>11</v>
      </c>
      <c r="I50" s="102"/>
      <c r="J50" s="102"/>
      <c r="K50" s="102">
        <v>19</v>
      </c>
      <c r="L50" s="102"/>
      <c r="M50" s="102"/>
      <c r="N50" s="102">
        <v>57</v>
      </c>
      <c r="O50" s="102"/>
      <c r="P50" s="102"/>
      <c r="Q50" s="100">
        <v>1</v>
      </c>
      <c r="R50" s="100"/>
      <c r="S50" s="100"/>
      <c r="T50" s="102">
        <v>0</v>
      </c>
      <c r="U50" s="102"/>
      <c r="V50" s="102"/>
      <c r="W50" s="102">
        <v>17</v>
      </c>
      <c r="X50" s="102"/>
      <c r="Y50" s="102"/>
      <c r="Z50" s="102">
        <v>12</v>
      </c>
      <c r="AA50" s="102"/>
      <c r="AB50" s="102"/>
    </row>
    <row r="51" spans="1:30" ht="7.5" customHeight="1" x14ac:dyDescent="0.15">
      <c r="B51" s="6"/>
      <c r="C51" s="6"/>
      <c r="D51" s="24"/>
      <c r="E51" s="77"/>
      <c r="H51" s="6"/>
      <c r="I51" s="6"/>
      <c r="J51" s="6"/>
      <c r="K51" s="6"/>
      <c r="L51" s="6"/>
      <c r="M51" s="6"/>
      <c r="N51" s="6"/>
      <c r="O51" s="6"/>
      <c r="P51" s="6"/>
      <c r="T51" s="6"/>
      <c r="U51" s="6"/>
      <c r="V51" s="6"/>
      <c r="W51" s="6"/>
      <c r="X51" s="6"/>
      <c r="Y51" s="6"/>
      <c r="Z51" s="6"/>
      <c r="AA51" s="6"/>
      <c r="AB51" s="6"/>
    </row>
    <row r="52" spans="1:30" ht="15.75" customHeight="1" x14ac:dyDescent="0.15">
      <c r="C52" s="1">
        <v>2</v>
      </c>
      <c r="D52" s="24"/>
      <c r="E52" s="187">
        <v>85</v>
      </c>
      <c r="F52" s="100"/>
      <c r="G52" s="100"/>
      <c r="H52" s="102">
        <v>6</v>
      </c>
      <c r="I52" s="102"/>
      <c r="J52" s="102"/>
      <c r="K52" s="102">
        <v>10</v>
      </c>
      <c r="L52" s="102"/>
      <c r="M52" s="102"/>
      <c r="N52" s="102">
        <v>39</v>
      </c>
      <c r="O52" s="102"/>
      <c r="P52" s="102"/>
      <c r="Q52" s="100">
        <v>0</v>
      </c>
      <c r="R52" s="100"/>
      <c r="S52" s="100"/>
      <c r="T52" s="102">
        <v>0</v>
      </c>
      <c r="U52" s="102"/>
      <c r="V52" s="102"/>
      <c r="W52" s="102">
        <v>11</v>
      </c>
      <c r="X52" s="102"/>
      <c r="Y52" s="102"/>
      <c r="Z52" s="102">
        <v>19</v>
      </c>
      <c r="AA52" s="102"/>
      <c r="AB52" s="102"/>
    </row>
    <row r="53" spans="1:30" ht="7.5" customHeight="1" x14ac:dyDescent="0.15">
      <c r="A53" s="16"/>
      <c r="B53" s="16"/>
      <c r="C53" s="16"/>
      <c r="D53" s="25"/>
      <c r="E53" s="42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</row>
    <row r="54" spans="1:30" ht="13.5" x14ac:dyDescent="0.15">
      <c r="A54" s="185" t="s">
        <v>218</v>
      </c>
      <c r="B54" s="185"/>
      <c r="C54" s="185"/>
      <c r="D54" s="185"/>
      <c r="E54" s="185"/>
      <c r="F54" s="185"/>
      <c r="G54" s="185"/>
      <c r="H54" s="185"/>
      <c r="I54" s="185"/>
      <c r="J54" s="185"/>
      <c r="K54" s="185"/>
      <c r="L54" s="185"/>
      <c r="M54" s="185"/>
      <c r="N54" s="185"/>
      <c r="O54" s="185"/>
      <c r="P54" s="185"/>
      <c r="Q54" s="185"/>
      <c r="R54" s="76"/>
      <c r="S54" s="76"/>
      <c r="X54" s="27"/>
      <c r="Y54" s="27"/>
      <c r="Z54" s="27"/>
      <c r="AB54" s="28" t="s">
        <v>219</v>
      </c>
    </row>
    <row r="55" spans="1:30" ht="13.5" x14ac:dyDescent="0.15">
      <c r="A55" s="186" t="s">
        <v>230</v>
      </c>
      <c r="B55" s="186"/>
      <c r="C55" s="186"/>
      <c r="D55" s="186"/>
      <c r="E55" s="186"/>
      <c r="F55" s="186"/>
      <c r="G55" s="186"/>
      <c r="H55" s="186"/>
      <c r="I55" s="186"/>
      <c r="J55" s="186"/>
      <c r="K55" s="186"/>
      <c r="L55" s="186"/>
      <c r="M55" s="186"/>
      <c r="N55" s="186"/>
      <c r="O55" s="186"/>
      <c r="P55" s="186"/>
      <c r="W55" s="6"/>
      <c r="X55" s="6"/>
      <c r="Y55" s="6"/>
      <c r="Z55" s="6"/>
      <c r="AA55" s="6"/>
      <c r="AB55" s="6"/>
      <c r="AC55" s="6"/>
      <c r="AD55" s="6"/>
    </row>
    <row r="56" spans="1:30" ht="13.5" x14ac:dyDescent="0.15">
      <c r="A56" s="76"/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W56" s="6"/>
      <c r="X56" s="6"/>
      <c r="Y56" s="6"/>
      <c r="Z56" s="6"/>
      <c r="AA56" s="6"/>
      <c r="AB56" s="6"/>
      <c r="AC56" s="6"/>
      <c r="AD56" s="6"/>
    </row>
    <row r="57" spans="1:30" ht="15.75" customHeight="1" x14ac:dyDescent="0.15"/>
    <row r="58" spans="1:30" s="15" customFormat="1" ht="18.75" customHeight="1" x14ac:dyDescent="0.15">
      <c r="A58" s="117" t="s">
        <v>231</v>
      </c>
      <c r="B58" s="117"/>
      <c r="C58" s="117"/>
      <c r="D58" s="117"/>
      <c r="E58" s="117"/>
      <c r="F58" s="117"/>
      <c r="G58" s="117"/>
      <c r="H58" s="117"/>
      <c r="I58" s="117"/>
      <c r="J58" s="117"/>
      <c r="K58" s="117"/>
      <c r="L58" s="117"/>
      <c r="M58" s="117"/>
      <c r="N58" s="117"/>
      <c r="O58" s="117"/>
      <c r="P58" s="117"/>
      <c r="Q58" s="117"/>
      <c r="R58" s="117"/>
      <c r="S58" s="117"/>
      <c r="T58" s="117"/>
      <c r="U58" s="117"/>
      <c r="V58" s="117"/>
      <c r="W58" s="117"/>
      <c r="X58" s="117"/>
      <c r="Y58" s="117"/>
      <c r="Z58" s="117"/>
      <c r="AA58" s="117"/>
      <c r="AB58" s="117"/>
    </row>
    <row r="59" spans="1:30" ht="15.75" customHeight="1" x14ac:dyDescent="0.15">
      <c r="AC59" s="102"/>
      <c r="AD59" s="102"/>
    </row>
    <row r="60" spans="1:30" ht="15.75" customHeight="1" x14ac:dyDescent="0.15">
      <c r="A60" s="113" t="s">
        <v>198</v>
      </c>
      <c r="B60" s="113"/>
      <c r="C60" s="113"/>
      <c r="D60" s="111"/>
      <c r="E60" s="112" t="s">
        <v>232</v>
      </c>
      <c r="F60" s="118"/>
      <c r="G60" s="118"/>
      <c r="H60" s="118"/>
      <c r="I60" s="118"/>
      <c r="J60" s="113"/>
      <c r="K60" s="121" t="s">
        <v>233</v>
      </c>
      <c r="L60" s="122"/>
      <c r="M60" s="122"/>
      <c r="N60" s="122"/>
      <c r="O60" s="122"/>
      <c r="P60" s="123"/>
      <c r="Q60" s="112" t="s">
        <v>215</v>
      </c>
      <c r="R60" s="118"/>
      <c r="S60" s="118"/>
      <c r="T60" s="118"/>
      <c r="U60" s="118"/>
      <c r="V60" s="113"/>
      <c r="W60" s="112" t="s">
        <v>234</v>
      </c>
      <c r="X60" s="118"/>
      <c r="Y60" s="118"/>
      <c r="Z60" s="118"/>
      <c r="AA60" s="118"/>
      <c r="AB60" s="118"/>
    </row>
    <row r="61" spans="1:30" ht="15.75" customHeight="1" x14ac:dyDescent="0.15">
      <c r="A61" s="27"/>
      <c r="B61" s="27"/>
      <c r="C61" s="27"/>
      <c r="D61" s="49"/>
      <c r="J61" s="21" t="s">
        <v>104</v>
      </c>
      <c r="P61" s="6" t="s">
        <v>104</v>
      </c>
      <c r="Q61" s="108" t="s">
        <v>217</v>
      </c>
      <c r="R61" s="108"/>
      <c r="S61" s="108"/>
      <c r="T61" s="108"/>
      <c r="U61" s="108"/>
      <c r="V61" s="108"/>
      <c r="W61" s="108" t="s">
        <v>104</v>
      </c>
      <c r="X61" s="108"/>
      <c r="Y61" s="108"/>
      <c r="Z61" s="108"/>
      <c r="AA61" s="108"/>
      <c r="AB61" s="108"/>
    </row>
    <row r="62" spans="1:30" ht="7.5" customHeight="1" x14ac:dyDescent="0.15">
      <c r="D62" s="24"/>
      <c r="J62" s="21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</row>
    <row r="63" spans="1:30" ht="15.75" customHeight="1" x14ac:dyDescent="0.15">
      <c r="B63" s="6"/>
      <c r="C63" s="6" t="s">
        <v>235</v>
      </c>
      <c r="D63" s="24"/>
      <c r="E63" s="183">
        <v>135614</v>
      </c>
      <c r="F63" s="184"/>
      <c r="G63" s="184"/>
      <c r="H63" s="184"/>
      <c r="I63" s="184"/>
      <c r="J63" s="184"/>
      <c r="K63" s="184">
        <v>35488</v>
      </c>
      <c r="L63" s="184"/>
      <c r="M63" s="184"/>
      <c r="N63" s="184"/>
      <c r="O63" s="184"/>
      <c r="P63" s="184"/>
      <c r="Q63" s="102">
        <v>352</v>
      </c>
      <c r="R63" s="102"/>
      <c r="S63" s="102"/>
      <c r="T63" s="102"/>
      <c r="U63" s="102"/>
      <c r="V63" s="102"/>
      <c r="W63" s="102">
        <v>385</v>
      </c>
      <c r="X63" s="102"/>
      <c r="Y63" s="102"/>
      <c r="Z63" s="102"/>
      <c r="AA63" s="102"/>
      <c r="AB63" s="102"/>
    </row>
    <row r="64" spans="1:30" ht="7.5" customHeight="1" x14ac:dyDescent="0.15">
      <c r="B64" s="6"/>
      <c r="C64" s="6"/>
      <c r="D64" s="24"/>
      <c r="E64" s="78"/>
      <c r="F64" s="79"/>
      <c r="G64" s="79"/>
      <c r="H64" s="79"/>
      <c r="I64" s="79"/>
      <c r="J64" s="79"/>
      <c r="K64" s="79"/>
      <c r="L64" s="79"/>
      <c r="M64" s="79"/>
      <c r="N64" s="79"/>
      <c r="O64" s="79"/>
      <c r="P64" s="79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</row>
    <row r="65" spans="1:28" ht="15.75" customHeight="1" x14ac:dyDescent="0.15">
      <c r="C65" s="1">
        <v>27</v>
      </c>
      <c r="D65" s="24"/>
      <c r="E65" s="183">
        <v>141774</v>
      </c>
      <c r="F65" s="184"/>
      <c r="G65" s="184"/>
      <c r="H65" s="184"/>
      <c r="I65" s="184"/>
      <c r="J65" s="184"/>
      <c r="K65" s="184">
        <v>37277</v>
      </c>
      <c r="L65" s="184"/>
      <c r="M65" s="184"/>
      <c r="N65" s="184"/>
      <c r="O65" s="184"/>
      <c r="P65" s="184"/>
      <c r="Q65" s="102">
        <v>351</v>
      </c>
      <c r="R65" s="102"/>
      <c r="S65" s="102"/>
      <c r="T65" s="102"/>
      <c r="U65" s="102"/>
      <c r="V65" s="102"/>
      <c r="W65" s="102">
        <v>404</v>
      </c>
      <c r="X65" s="102"/>
      <c r="Y65" s="102"/>
      <c r="Z65" s="102"/>
      <c r="AA65" s="102"/>
      <c r="AB65" s="102"/>
    </row>
    <row r="66" spans="1:28" ht="7.5" customHeight="1" x14ac:dyDescent="0.15">
      <c r="D66" s="24"/>
      <c r="E66" s="78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</row>
    <row r="67" spans="1:28" ht="15.75" customHeight="1" x14ac:dyDescent="0.15">
      <c r="C67" s="1">
        <v>28</v>
      </c>
      <c r="D67" s="24"/>
      <c r="E67" s="183">
        <v>149550</v>
      </c>
      <c r="F67" s="184"/>
      <c r="G67" s="184"/>
      <c r="H67" s="184"/>
      <c r="I67" s="184"/>
      <c r="J67" s="184"/>
      <c r="K67" s="184">
        <v>38367</v>
      </c>
      <c r="L67" s="184"/>
      <c r="M67" s="184"/>
      <c r="N67" s="184"/>
      <c r="O67" s="184"/>
      <c r="P67" s="184"/>
      <c r="Q67" s="102">
        <v>351</v>
      </c>
      <c r="R67" s="102"/>
      <c r="S67" s="102"/>
      <c r="T67" s="102"/>
      <c r="U67" s="102"/>
      <c r="V67" s="102"/>
      <c r="W67" s="102">
        <v>426</v>
      </c>
      <c r="X67" s="102"/>
      <c r="Y67" s="102"/>
      <c r="Z67" s="102"/>
      <c r="AA67" s="102"/>
      <c r="AB67" s="102"/>
    </row>
    <row r="68" spans="1:28" ht="7.5" customHeight="1" x14ac:dyDescent="0.15">
      <c r="D68" s="24"/>
      <c r="E68" s="78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</row>
    <row r="69" spans="1:28" ht="15.75" customHeight="1" x14ac:dyDescent="0.15">
      <c r="C69" s="1">
        <v>29</v>
      </c>
      <c r="D69" s="24"/>
      <c r="E69" s="183">
        <v>149890</v>
      </c>
      <c r="F69" s="184"/>
      <c r="G69" s="184"/>
      <c r="H69" s="184"/>
      <c r="I69" s="184"/>
      <c r="J69" s="184"/>
      <c r="K69" s="184">
        <v>41121</v>
      </c>
      <c r="L69" s="184"/>
      <c r="M69" s="184"/>
      <c r="N69" s="184"/>
      <c r="O69" s="184"/>
      <c r="P69" s="184"/>
      <c r="Q69" s="102">
        <v>350</v>
      </c>
      <c r="R69" s="102"/>
      <c r="S69" s="102"/>
      <c r="T69" s="102"/>
      <c r="U69" s="102"/>
      <c r="V69" s="102"/>
      <c r="W69" s="102">
        <v>428</v>
      </c>
      <c r="X69" s="102"/>
      <c r="Y69" s="102"/>
      <c r="Z69" s="102"/>
      <c r="AA69" s="102"/>
      <c r="AB69" s="102"/>
    </row>
    <row r="70" spans="1:28" ht="7.5" customHeight="1" x14ac:dyDescent="0.15">
      <c r="D70" s="24"/>
      <c r="E70" s="78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</row>
    <row r="71" spans="1:28" ht="15.75" customHeight="1" x14ac:dyDescent="0.15">
      <c r="C71" s="1">
        <v>30</v>
      </c>
      <c r="D71" s="24"/>
      <c r="E71" s="183">
        <v>149238</v>
      </c>
      <c r="F71" s="184"/>
      <c r="G71" s="184"/>
      <c r="H71" s="184"/>
      <c r="I71" s="184"/>
      <c r="J71" s="184"/>
      <c r="K71" s="184">
        <v>42203</v>
      </c>
      <c r="L71" s="184"/>
      <c r="M71" s="184"/>
      <c r="N71" s="184"/>
      <c r="O71" s="184"/>
      <c r="P71" s="184"/>
      <c r="Q71" s="102">
        <v>350</v>
      </c>
      <c r="R71" s="102"/>
      <c r="S71" s="102"/>
      <c r="T71" s="102"/>
      <c r="U71" s="102"/>
      <c r="V71" s="102"/>
      <c r="W71" s="102">
        <v>426</v>
      </c>
      <c r="X71" s="102"/>
      <c r="Y71" s="102"/>
      <c r="Z71" s="102"/>
      <c r="AA71" s="102"/>
      <c r="AB71" s="102"/>
    </row>
    <row r="72" spans="1:28" ht="7.5" customHeight="1" x14ac:dyDescent="0.15">
      <c r="D72" s="24"/>
      <c r="E72" s="78"/>
      <c r="F72" s="79"/>
      <c r="G72" s="79"/>
      <c r="H72" s="79"/>
      <c r="I72" s="79"/>
      <c r="J72" s="79"/>
      <c r="K72" s="79"/>
      <c r="L72" s="79"/>
      <c r="M72" s="79"/>
      <c r="N72" s="79"/>
      <c r="O72" s="79"/>
      <c r="P72" s="79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</row>
    <row r="73" spans="1:28" ht="15.75" customHeight="1" x14ac:dyDescent="0.15">
      <c r="B73" s="6"/>
      <c r="C73" s="6" t="s">
        <v>229</v>
      </c>
      <c r="D73" s="24"/>
      <c r="E73" s="183">
        <v>145782</v>
      </c>
      <c r="F73" s="184"/>
      <c r="G73" s="184"/>
      <c r="H73" s="184"/>
      <c r="I73" s="184"/>
      <c r="J73" s="184"/>
      <c r="K73" s="184">
        <v>37495</v>
      </c>
      <c r="L73" s="184"/>
      <c r="M73" s="184"/>
      <c r="N73" s="184"/>
      <c r="O73" s="184"/>
      <c r="P73" s="184"/>
      <c r="Q73" s="102">
        <v>348</v>
      </c>
      <c r="R73" s="102"/>
      <c r="S73" s="102"/>
      <c r="T73" s="102"/>
      <c r="U73" s="102"/>
      <c r="V73" s="102"/>
      <c r="W73" s="102">
        <v>419</v>
      </c>
      <c r="X73" s="102"/>
      <c r="Y73" s="102"/>
      <c r="Z73" s="102"/>
      <c r="AA73" s="102"/>
      <c r="AB73" s="102"/>
    </row>
    <row r="74" spans="1:28" ht="7.5" customHeight="1" x14ac:dyDescent="0.15">
      <c r="B74" s="6"/>
      <c r="C74" s="6"/>
      <c r="D74" s="24"/>
      <c r="E74" s="78"/>
      <c r="F74" s="79"/>
      <c r="G74" s="79"/>
      <c r="H74" s="79"/>
      <c r="I74" s="79"/>
      <c r="J74" s="79"/>
      <c r="K74" s="79"/>
      <c r="L74" s="79"/>
      <c r="M74" s="79"/>
      <c r="N74" s="79"/>
      <c r="O74" s="79"/>
      <c r="P74" s="79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</row>
    <row r="75" spans="1:28" ht="15.75" customHeight="1" x14ac:dyDescent="0.15">
      <c r="B75" s="6"/>
      <c r="C75" s="6">
        <v>2</v>
      </c>
      <c r="D75" s="24"/>
      <c r="E75" s="183">
        <v>76570</v>
      </c>
      <c r="F75" s="184"/>
      <c r="G75" s="184"/>
      <c r="H75" s="184"/>
      <c r="I75" s="184"/>
      <c r="J75" s="184"/>
      <c r="K75" s="184">
        <v>10845</v>
      </c>
      <c r="L75" s="184"/>
      <c r="M75" s="184"/>
      <c r="N75" s="184"/>
      <c r="O75" s="184"/>
      <c r="P75" s="184"/>
      <c r="Q75" s="102">
        <v>301</v>
      </c>
      <c r="R75" s="102"/>
      <c r="S75" s="102"/>
      <c r="T75" s="102"/>
      <c r="U75" s="102"/>
      <c r="V75" s="102"/>
      <c r="W75" s="102">
        <v>254</v>
      </c>
      <c r="X75" s="102"/>
      <c r="Y75" s="102"/>
      <c r="Z75" s="102"/>
      <c r="AA75" s="102"/>
      <c r="AB75" s="102"/>
    </row>
    <row r="76" spans="1:28" ht="7.5" customHeight="1" x14ac:dyDescent="0.15">
      <c r="A76" s="16"/>
      <c r="B76" s="16"/>
      <c r="C76" s="16"/>
      <c r="D76" s="25"/>
      <c r="E76" s="42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98"/>
      <c r="R76" s="98"/>
      <c r="S76" s="98"/>
      <c r="T76" s="98"/>
      <c r="U76" s="98"/>
      <c r="V76" s="98"/>
      <c r="W76" s="98"/>
      <c r="X76" s="98"/>
      <c r="Y76" s="98"/>
      <c r="Z76" s="98"/>
      <c r="AA76" s="98"/>
      <c r="AB76" s="98"/>
    </row>
    <row r="77" spans="1:28" ht="13.5" x14ac:dyDescent="0.15">
      <c r="A77" s="178"/>
      <c r="B77" s="178"/>
      <c r="C77" s="178"/>
      <c r="D77" s="178"/>
      <c r="E77" s="178"/>
      <c r="X77" s="27"/>
      <c r="Y77" s="27"/>
      <c r="Z77" s="27"/>
      <c r="AA77" s="27"/>
      <c r="AB77" s="28" t="s">
        <v>195</v>
      </c>
    </row>
  </sheetData>
  <mergeCells count="185">
    <mergeCell ref="A1:AB1"/>
    <mergeCell ref="A3:D3"/>
    <mergeCell ref="E3:L3"/>
    <mergeCell ref="M3:T3"/>
    <mergeCell ref="U3:AB3"/>
    <mergeCell ref="A8:B8"/>
    <mergeCell ref="E8:L8"/>
    <mergeCell ref="M8:T8"/>
    <mergeCell ref="U8:AB8"/>
    <mergeCell ref="A10:B10"/>
    <mergeCell ref="E10:L10"/>
    <mergeCell ref="M10:T10"/>
    <mergeCell ref="U10:AB10"/>
    <mergeCell ref="E4:L4"/>
    <mergeCell ref="M4:T4"/>
    <mergeCell ref="U4:AB4"/>
    <mergeCell ref="A6:B6"/>
    <mergeCell ref="E6:L6"/>
    <mergeCell ref="M6:T6"/>
    <mergeCell ref="U6:AB6"/>
    <mergeCell ref="A16:B16"/>
    <mergeCell ref="E16:L16"/>
    <mergeCell ref="M16:T16"/>
    <mergeCell ref="U16:AB16"/>
    <mergeCell ref="A18:B18"/>
    <mergeCell ref="E18:L18"/>
    <mergeCell ref="M18:T18"/>
    <mergeCell ref="U18:AB18"/>
    <mergeCell ref="A12:B12"/>
    <mergeCell ref="E12:L12"/>
    <mergeCell ref="M12:T12"/>
    <mergeCell ref="U12:AB12"/>
    <mergeCell ref="A14:B14"/>
    <mergeCell ref="E14:L14"/>
    <mergeCell ref="M14:T14"/>
    <mergeCell ref="U14:AB14"/>
    <mergeCell ref="A24:B24"/>
    <mergeCell ref="E24:L24"/>
    <mergeCell ref="M24:T24"/>
    <mergeCell ref="U24:AB24"/>
    <mergeCell ref="E25:L25"/>
    <mergeCell ref="M25:T25"/>
    <mergeCell ref="U25:AB25"/>
    <mergeCell ref="A20:B20"/>
    <mergeCell ref="E20:L20"/>
    <mergeCell ref="M20:T20"/>
    <mergeCell ref="U20:AB20"/>
    <mergeCell ref="A22:B22"/>
    <mergeCell ref="E22:L22"/>
    <mergeCell ref="M22:T22"/>
    <mergeCell ref="U22:AB22"/>
    <mergeCell ref="A26:Q26"/>
    <mergeCell ref="A27:P27"/>
    <mergeCell ref="A30:AB30"/>
    <mergeCell ref="A32:D32"/>
    <mergeCell ref="E32:G32"/>
    <mergeCell ref="H32:J32"/>
    <mergeCell ref="K32:M32"/>
    <mergeCell ref="N32:P32"/>
    <mergeCell ref="Q32:S32"/>
    <mergeCell ref="T32:V32"/>
    <mergeCell ref="W32:Y32"/>
    <mergeCell ref="Z32:AB32"/>
    <mergeCell ref="E34:G34"/>
    <mergeCell ref="H34:J34"/>
    <mergeCell ref="K34:M34"/>
    <mergeCell ref="N34:P34"/>
    <mergeCell ref="Q34:S34"/>
    <mergeCell ref="T34:V34"/>
    <mergeCell ref="W34:Y34"/>
    <mergeCell ref="Z34:AB34"/>
    <mergeCell ref="W36:Y36"/>
    <mergeCell ref="Z36:AB36"/>
    <mergeCell ref="E38:G38"/>
    <mergeCell ref="H38:J38"/>
    <mergeCell ref="K38:M38"/>
    <mergeCell ref="N38:P38"/>
    <mergeCell ref="Q38:S38"/>
    <mergeCell ref="T38:V38"/>
    <mergeCell ref="W38:Y38"/>
    <mergeCell ref="Z38:AB38"/>
    <mergeCell ref="E36:G36"/>
    <mergeCell ref="H36:J36"/>
    <mergeCell ref="K36:M36"/>
    <mergeCell ref="N36:P36"/>
    <mergeCell ref="Q36:S36"/>
    <mergeCell ref="T36:V36"/>
    <mergeCell ref="W40:Y40"/>
    <mergeCell ref="Z40:AB40"/>
    <mergeCell ref="E42:G42"/>
    <mergeCell ref="H42:J42"/>
    <mergeCell ref="K42:M42"/>
    <mergeCell ref="N42:P42"/>
    <mergeCell ref="Q42:S42"/>
    <mergeCell ref="T42:V42"/>
    <mergeCell ref="W42:Y42"/>
    <mergeCell ref="Z42:AB42"/>
    <mergeCell ref="E40:G40"/>
    <mergeCell ref="H40:J40"/>
    <mergeCell ref="K40:M40"/>
    <mergeCell ref="N40:P40"/>
    <mergeCell ref="Q40:S40"/>
    <mergeCell ref="T40:V40"/>
    <mergeCell ref="W44:Y44"/>
    <mergeCell ref="Z44:AB44"/>
    <mergeCell ref="E46:G46"/>
    <mergeCell ref="H46:J46"/>
    <mergeCell ref="K46:M46"/>
    <mergeCell ref="N46:P46"/>
    <mergeCell ref="Q46:S46"/>
    <mergeCell ref="T46:V46"/>
    <mergeCell ref="W46:Y46"/>
    <mergeCell ref="Z46:AB46"/>
    <mergeCell ref="E44:G44"/>
    <mergeCell ref="H44:J44"/>
    <mergeCell ref="K44:M44"/>
    <mergeCell ref="N44:P44"/>
    <mergeCell ref="Q44:S44"/>
    <mergeCell ref="T44:V44"/>
    <mergeCell ref="AC59:AD59"/>
    <mergeCell ref="E52:G52"/>
    <mergeCell ref="H52:J52"/>
    <mergeCell ref="K52:M52"/>
    <mergeCell ref="N52:P52"/>
    <mergeCell ref="Q52:S52"/>
    <mergeCell ref="T52:V52"/>
    <mergeCell ref="W48:Y48"/>
    <mergeCell ref="Z48:AB48"/>
    <mergeCell ref="E50:G50"/>
    <mergeCell ref="H50:J50"/>
    <mergeCell ref="K50:M50"/>
    <mergeCell ref="N50:P50"/>
    <mergeCell ref="Q50:S50"/>
    <mergeCell ref="T50:V50"/>
    <mergeCell ref="W50:Y50"/>
    <mergeCell ref="Z50:AB50"/>
    <mergeCell ref="E48:G48"/>
    <mergeCell ref="H48:J48"/>
    <mergeCell ref="K48:M48"/>
    <mergeCell ref="N48:P48"/>
    <mergeCell ref="Q48:S48"/>
    <mergeCell ref="T48:V48"/>
    <mergeCell ref="A60:D60"/>
    <mergeCell ref="E60:J60"/>
    <mergeCell ref="K60:P60"/>
    <mergeCell ref="Q60:V60"/>
    <mergeCell ref="W60:AB60"/>
    <mergeCell ref="Q61:V61"/>
    <mergeCell ref="W61:AB61"/>
    <mergeCell ref="W52:Y52"/>
    <mergeCell ref="Z52:AB52"/>
    <mergeCell ref="A54:Q54"/>
    <mergeCell ref="A55:P55"/>
    <mergeCell ref="A58:AB58"/>
    <mergeCell ref="E67:J67"/>
    <mergeCell ref="K67:P67"/>
    <mergeCell ref="Q67:V67"/>
    <mergeCell ref="W67:AB67"/>
    <mergeCell ref="E69:J69"/>
    <mergeCell ref="K69:P69"/>
    <mergeCell ref="Q69:V69"/>
    <mergeCell ref="W69:AB69"/>
    <mergeCell ref="E63:J63"/>
    <mergeCell ref="K63:P63"/>
    <mergeCell ref="Q63:V63"/>
    <mergeCell ref="W63:AB63"/>
    <mergeCell ref="E65:J65"/>
    <mergeCell ref="K65:P65"/>
    <mergeCell ref="Q65:V65"/>
    <mergeCell ref="W65:AB65"/>
    <mergeCell ref="A77:E77"/>
    <mergeCell ref="E75:J75"/>
    <mergeCell ref="K75:P75"/>
    <mergeCell ref="Q75:V75"/>
    <mergeCell ref="W75:AB75"/>
    <mergeCell ref="Q76:V76"/>
    <mergeCell ref="W76:AB76"/>
    <mergeCell ref="E71:J71"/>
    <mergeCell ref="K71:P71"/>
    <mergeCell ref="Q71:V71"/>
    <mergeCell ref="W71:AB71"/>
    <mergeCell ref="E73:J73"/>
    <mergeCell ref="K73:P73"/>
    <mergeCell ref="Q73:V73"/>
    <mergeCell ref="W73:AB73"/>
  </mergeCells>
  <phoneticPr fontId="1"/>
  <pageMargins left="0.70866141732283472" right="0.70866141732283472" top="0.74803149606299213" bottom="0.74803149606299213" header="0.31496062992125984" footer="0.31496062992125984"/>
  <pageSetup paperSize="9" scale="77" firstPageNumber="0" orientation="portrait" r:id="rId1"/>
  <headerFooter differentFirst="1" scaleWithDoc="0">
    <oddFooter>&amp;C- 137 -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1FC68-CAB6-4778-85A9-627877331692}">
  <sheetPr>
    <tabColor theme="0"/>
    <pageSetUpPr fitToPage="1"/>
  </sheetPr>
  <dimension ref="A1:AJ76"/>
  <sheetViews>
    <sheetView topLeftCell="A58" zoomScaleNormal="100" zoomScaleSheetLayoutView="100" workbookViewId="0">
      <selection sqref="A1:XFD1"/>
    </sheetView>
  </sheetViews>
  <sheetFormatPr defaultColWidth="3.5" defaultRowHeight="18.75" customHeight="1" x14ac:dyDescent="0.15"/>
  <cols>
    <col min="1" max="16384" width="3.5" style="1"/>
  </cols>
  <sheetData>
    <row r="1" spans="1:34" s="15" customFormat="1" ht="18.75" customHeight="1" x14ac:dyDescent="0.15">
      <c r="A1" s="117" t="s">
        <v>236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</row>
    <row r="2" spans="1:34" ht="18.75" customHeight="1" x14ac:dyDescent="0.15">
      <c r="AA2" s="102"/>
      <c r="AB2" s="102"/>
      <c r="AC2" s="6"/>
    </row>
    <row r="3" spans="1:34" ht="18.75" customHeight="1" x14ac:dyDescent="0.15">
      <c r="A3" s="140" t="s">
        <v>198</v>
      </c>
      <c r="B3" s="140"/>
      <c r="C3" s="140"/>
      <c r="D3" s="141"/>
      <c r="E3" s="112" t="s">
        <v>214</v>
      </c>
      <c r="F3" s="118"/>
      <c r="G3" s="118"/>
      <c r="H3" s="118"/>
      <c r="I3" s="118"/>
      <c r="J3" s="118"/>
      <c r="K3" s="118"/>
      <c r="L3" s="118"/>
      <c r="M3" s="118"/>
      <c r="N3" s="118"/>
      <c r="O3" s="139" t="s">
        <v>237</v>
      </c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</row>
    <row r="4" spans="1:34" ht="18.75" customHeight="1" x14ac:dyDescent="0.15">
      <c r="A4" s="144"/>
      <c r="B4" s="144"/>
      <c r="C4" s="144"/>
      <c r="D4" s="145"/>
      <c r="E4" s="190" t="s">
        <v>238</v>
      </c>
      <c r="F4" s="191"/>
      <c r="G4" s="191"/>
      <c r="H4" s="191"/>
      <c r="I4" s="175"/>
      <c r="J4" s="190" t="s">
        <v>239</v>
      </c>
      <c r="K4" s="191"/>
      <c r="L4" s="191"/>
      <c r="M4" s="191"/>
      <c r="N4" s="191"/>
      <c r="O4" s="112" t="s">
        <v>240</v>
      </c>
      <c r="P4" s="118"/>
      <c r="Q4" s="118"/>
      <c r="R4" s="113"/>
      <c r="S4" s="112" t="s">
        <v>241</v>
      </c>
      <c r="T4" s="118"/>
      <c r="U4" s="118"/>
      <c r="V4" s="113"/>
      <c r="W4" s="112" t="s">
        <v>242</v>
      </c>
      <c r="X4" s="118"/>
      <c r="Y4" s="118"/>
      <c r="Z4" s="113"/>
      <c r="AA4" s="112" t="s">
        <v>133</v>
      </c>
      <c r="AB4" s="118"/>
      <c r="AC4" s="118"/>
      <c r="AD4" s="113"/>
      <c r="AE4" s="121" t="s">
        <v>243</v>
      </c>
      <c r="AF4" s="122"/>
      <c r="AG4" s="122"/>
      <c r="AH4" s="122"/>
    </row>
    <row r="5" spans="1:34" ht="18.75" customHeight="1" x14ac:dyDescent="0.15">
      <c r="D5" s="24"/>
      <c r="E5" s="192" t="s">
        <v>62</v>
      </c>
      <c r="F5" s="167"/>
      <c r="G5" s="167"/>
      <c r="H5" s="167"/>
      <c r="I5" s="167"/>
      <c r="J5" s="167" t="s">
        <v>62</v>
      </c>
      <c r="K5" s="167"/>
      <c r="L5" s="167"/>
      <c r="M5" s="167"/>
      <c r="N5" s="167"/>
      <c r="O5" s="114" t="s">
        <v>244</v>
      </c>
      <c r="P5" s="108"/>
      <c r="Q5" s="108"/>
      <c r="R5" s="108"/>
      <c r="S5" s="108" t="s">
        <v>244</v>
      </c>
      <c r="T5" s="108"/>
      <c r="U5" s="108"/>
      <c r="V5" s="108"/>
      <c r="W5" s="108" t="s">
        <v>244</v>
      </c>
      <c r="X5" s="108"/>
      <c r="Y5" s="108"/>
      <c r="Z5" s="108"/>
      <c r="AA5" s="108" t="s">
        <v>244</v>
      </c>
      <c r="AB5" s="108"/>
      <c r="AC5" s="108"/>
      <c r="AD5" s="108"/>
      <c r="AE5" s="102" t="s">
        <v>244</v>
      </c>
      <c r="AF5" s="102"/>
      <c r="AG5" s="102"/>
      <c r="AH5" s="102"/>
    </row>
    <row r="6" spans="1:34" ht="7.5" customHeight="1" x14ac:dyDescent="0.15">
      <c r="D6" s="24"/>
      <c r="E6" s="80"/>
      <c r="F6" s="44"/>
      <c r="G6" s="44"/>
      <c r="H6" s="44"/>
      <c r="I6" s="44"/>
      <c r="J6" s="44"/>
      <c r="K6" s="44"/>
      <c r="L6" s="44"/>
      <c r="M6" s="44"/>
      <c r="N6" s="44"/>
      <c r="O6" s="77"/>
    </row>
    <row r="7" spans="1:34" ht="18.75" customHeight="1" x14ac:dyDescent="0.15">
      <c r="A7" s="102" t="s">
        <v>41</v>
      </c>
      <c r="B7" s="102"/>
      <c r="C7" s="6">
        <v>26</v>
      </c>
      <c r="D7" s="81"/>
      <c r="E7" s="183">
        <v>85304</v>
      </c>
      <c r="F7" s="184"/>
      <c r="G7" s="184"/>
      <c r="H7" s="184"/>
      <c r="I7" s="184"/>
      <c r="J7" s="184">
        <v>7108</v>
      </c>
      <c r="K7" s="184"/>
      <c r="L7" s="184"/>
      <c r="M7" s="184"/>
      <c r="N7" s="184"/>
      <c r="O7" s="187">
        <v>106</v>
      </c>
      <c r="P7" s="100"/>
      <c r="Q7" s="100"/>
      <c r="R7" s="100"/>
      <c r="S7" s="100">
        <v>124</v>
      </c>
      <c r="T7" s="100"/>
      <c r="U7" s="100"/>
      <c r="V7" s="100"/>
      <c r="W7" s="100">
        <v>89</v>
      </c>
      <c r="X7" s="100"/>
      <c r="Y7" s="100"/>
      <c r="Z7" s="100"/>
      <c r="AA7" s="195">
        <v>1688</v>
      </c>
      <c r="AB7" s="195"/>
      <c r="AC7" s="195"/>
      <c r="AD7" s="195"/>
      <c r="AE7" s="100">
        <v>143</v>
      </c>
      <c r="AF7" s="100"/>
      <c r="AG7" s="100"/>
      <c r="AH7" s="100"/>
    </row>
    <row r="8" spans="1:34" ht="7.5" customHeight="1" x14ac:dyDescent="0.15">
      <c r="A8" s="6"/>
      <c r="B8" s="6"/>
      <c r="C8" s="6"/>
      <c r="D8" s="81"/>
      <c r="E8" s="78"/>
      <c r="F8" s="79"/>
      <c r="G8" s="79"/>
      <c r="H8" s="79"/>
      <c r="I8" s="79"/>
      <c r="J8" s="79"/>
      <c r="K8" s="79"/>
      <c r="L8" s="79"/>
      <c r="M8" s="79"/>
      <c r="N8" s="79"/>
      <c r="O8" s="77"/>
      <c r="AA8" s="82"/>
      <c r="AB8" s="82"/>
      <c r="AC8" s="82"/>
      <c r="AD8" s="82"/>
    </row>
    <row r="9" spans="1:34" ht="18.75" customHeight="1" x14ac:dyDescent="0.15">
      <c r="A9" s="194"/>
      <c r="B9" s="194"/>
      <c r="C9" s="47" t="s">
        <v>245</v>
      </c>
      <c r="D9" s="83"/>
      <c r="E9" s="183">
        <v>91375</v>
      </c>
      <c r="F9" s="184"/>
      <c r="G9" s="184"/>
      <c r="H9" s="184"/>
      <c r="I9" s="184"/>
      <c r="J9" s="184">
        <v>7614</v>
      </c>
      <c r="K9" s="184"/>
      <c r="L9" s="184"/>
      <c r="M9" s="184"/>
      <c r="N9" s="184"/>
      <c r="O9" s="187">
        <v>112</v>
      </c>
      <c r="P9" s="100"/>
      <c r="Q9" s="100"/>
      <c r="R9" s="100"/>
      <c r="S9" s="100">
        <v>115</v>
      </c>
      <c r="T9" s="100"/>
      <c r="U9" s="100"/>
      <c r="V9" s="100"/>
      <c r="W9" s="100">
        <v>85</v>
      </c>
      <c r="X9" s="100"/>
      <c r="Y9" s="100"/>
      <c r="Z9" s="100"/>
      <c r="AA9" s="195">
        <v>1740</v>
      </c>
      <c r="AB9" s="195"/>
      <c r="AC9" s="195"/>
      <c r="AD9" s="195"/>
      <c r="AE9" s="100">
        <v>204</v>
      </c>
      <c r="AF9" s="100"/>
      <c r="AG9" s="100"/>
      <c r="AH9" s="100"/>
    </row>
    <row r="10" spans="1:34" ht="7.5" customHeight="1" x14ac:dyDescent="0.15">
      <c r="A10" s="47"/>
      <c r="B10" s="47"/>
      <c r="C10" s="47"/>
      <c r="D10" s="83"/>
      <c r="E10" s="78"/>
      <c r="F10" s="79"/>
      <c r="G10" s="79"/>
      <c r="H10" s="79"/>
      <c r="I10" s="79"/>
      <c r="J10" s="79"/>
      <c r="K10" s="79"/>
      <c r="L10" s="79"/>
      <c r="M10" s="79"/>
      <c r="N10" s="79"/>
      <c r="O10" s="77"/>
      <c r="AA10" s="82"/>
      <c r="AB10" s="82"/>
      <c r="AC10" s="82"/>
      <c r="AD10" s="82"/>
    </row>
    <row r="11" spans="1:34" ht="18.75" customHeight="1" x14ac:dyDescent="0.15">
      <c r="A11" s="194"/>
      <c r="B11" s="194"/>
      <c r="C11" s="47" t="s">
        <v>246</v>
      </c>
      <c r="D11" s="83"/>
      <c r="E11" s="183">
        <v>92098</v>
      </c>
      <c r="F11" s="184"/>
      <c r="G11" s="184"/>
      <c r="H11" s="184"/>
      <c r="I11" s="184"/>
      <c r="J11" s="184">
        <v>7674</v>
      </c>
      <c r="K11" s="184"/>
      <c r="L11" s="184"/>
      <c r="M11" s="184"/>
      <c r="N11" s="184"/>
      <c r="O11" s="187">
        <v>117</v>
      </c>
      <c r="P11" s="100"/>
      <c r="Q11" s="100"/>
      <c r="R11" s="100"/>
      <c r="S11" s="100">
        <v>122</v>
      </c>
      <c r="T11" s="100"/>
      <c r="U11" s="100"/>
      <c r="V11" s="100"/>
      <c r="W11" s="100">
        <v>60</v>
      </c>
      <c r="X11" s="100"/>
      <c r="Y11" s="100"/>
      <c r="Z11" s="100"/>
      <c r="AA11" s="195">
        <v>890</v>
      </c>
      <c r="AB11" s="195"/>
      <c r="AC11" s="195"/>
      <c r="AD11" s="195"/>
      <c r="AE11" s="100">
        <v>106</v>
      </c>
      <c r="AF11" s="100"/>
      <c r="AG11" s="100"/>
      <c r="AH11" s="100"/>
    </row>
    <row r="12" spans="1:34" ht="7.5" customHeight="1" x14ac:dyDescent="0.15">
      <c r="A12" s="47"/>
      <c r="B12" s="47"/>
      <c r="C12" s="47"/>
      <c r="D12" s="83"/>
      <c r="E12" s="78"/>
      <c r="F12" s="79"/>
      <c r="G12" s="79"/>
      <c r="H12" s="79"/>
      <c r="I12" s="79"/>
      <c r="J12" s="79"/>
      <c r="K12" s="79"/>
      <c r="L12" s="79"/>
      <c r="M12" s="79"/>
      <c r="N12" s="79"/>
      <c r="O12" s="77"/>
      <c r="AA12" s="82"/>
      <c r="AB12" s="82"/>
      <c r="AC12" s="82"/>
      <c r="AD12" s="82"/>
    </row>
    <row r="13" spans="1:34" ht="18.75" customHeight="1" x14ac:dyDescent="0.15">
      <c r="A13" s="194"/>
      <c r="B13" s="194"/>
      <c r="C13" s="47" t="s">
        <v>247</v>
      </c>
      <c r="D13" s="83"/>
      <c r="E13" s="183">
        <v>94081</v>
      </c>
      <c r="F13" s="184"/>
      <c r="G13" s="184"/>
      <c r="H13" s="184"/>
      <c r="I13" s="184"/>
      <c r="J13" s="184">
        <v>7840</v>
      </c>
      <c r="K13" s="184"/>
      <c r="L13" s="184"/>
      <c r="M13" s="184"/>
      <c r="N13" s="184"/>
      <c r="O13" s="187">
        <v>118</v>
      </c>
      <c r="P13" s="100"/>
      <c r="Q13" s="100"/>
      <c r="R13" s="100"/>
      <c r="S13" s="100">
        <v>128</v>
      </c>
      <c r="T13" s="100"/>
      <c r="U13" s="100"/>
      <c r="V13" s="100"/>
      <c r="W13" s="100">
        <v>69</v>
      </c>
      <c r="X13" s="100"/>
      <c r="Y13" s="100"/>
      <c r="Z13" s="100"/>
      <c r="AA13" s="195">
        <v>945</v>
      </c>
      <c r="AB13" s="195"/>
      <c r="AC13" s="195"/>
      <c r="AD13" s="195"/>
      <c r="AE13" s="100">
        <v>151</v>
      </c>
      <c r="AF13" s="100"/>
      <c r="AG13" s="100"/>
      <c r="AH13" s="100"/>
    </row>
    <row r="14" spans="1:34" ht="7.5" customHeight="1" x14ac:dyDescent="0.15">
      <c r="A14" s="47"/>
      <c r="B14" s="47"/>
      <c r="C14" s="47"/>
      <c r="D14" s="83"/>
      <c r="E14" s="78"/>
      <c r="F14" s="79"/>
      <c r="G14" s="79"/>
      <c r="H14" s="79"/>
      <c r="I14" s="79"/>
      <c r="J14" s="79"/>
      <c r="K14" s="79"/>
      <c r="L14" s="79"/>
      <c r="M14" s="79"/>
      <c r="N14" s="79"/>
      <c r="O14" s="77"/>
      <c r="AA14" s="82"/>
      <c r="AB14" s="82"/>
      <c r="AC14" s="82"/>
      <c r="AD14" s="82"/>
    </row>
    <row r="15" spans="1:34" ht="18.75" customHeight="1" x14ac:dyDescent="0.15">
      <c r="A15" s="194"/>
      <c r="B15" s="194"/>
      <c r="C15" s="47" t="s">
        <v>248</v>
      </c>
      <c r="D15" s="83"/>
      <c r="E15" s="183">
        <v>87124</v>
      </c>
      <c r="F15" s="184"/>
      <c r="G15" s="184"/>
      <c r="H15" s="184"/>
      <c r="I15" s="184"/>
      <c r="J15" s="184">
        <v>7260</v>
      </c>
      <c r="K15" s="184"/>
      <c r="L15" s="184"/>
      <c r="M15" s="184"/>
      <c r="N15" s="184"/>
      <c r="O15" s="187">
        <v>127</v>
      </c>
      <c r="P15" s="100"/>
      <c r="Q15" s="100"/>
      <c r="R15" s="100"/>
      <c r="S15" s="100">
        <v>156</v>
      </c>
      <c r="T15" s="100"/>
      <c r="U15" s="100"/>
      <c r="V15" s="100"/>
      <c r="W15" s="100">
        <v>106</v>
      </c>
      <c r="X15" s="100"/>
      <c r="Y15" s="100"/>
      <c r="Z15" s="100"/>
      <c r="AA15" s="195">
        <v>1578</v>
      </c>
      <c r="AB15" s="195"/>
      <c r="AC15" s="195"/>
      <c r="AD15" s="195"/>
      <c r="AE15" s="100">
        <v>121</v>
      </c>
      <c r="AF15" s="100"/>
      <c r="AG15" s="100"/>
      <c r="AH15" s="100"/>
    </row>
    <row r="16" spans="1:34" ht="7.5" customHeight="1" x14ac:dyDescent="0.15">
      <c r="A16" s="47"/>
      <c r="B16" s="47"/>
      <c r="C16" s="47"/>
      <c r="D16" s="83"/>
      <c r="E16" s="78"/>
      <c r="F16" s="79"/>
      <c r="G16" s="79"/>
      <c r="H16" s="79"/>
      <c r="I16" s="79"/>
      <c r="J16" s="79"/>
      <c r="K16" s="79"/>
      <c r="L16" s="79"/>
      <c r="M16" s="79"/>
      <c r="N16" s="79"/>
      <c r="O16" s="77"/>
      <c r="AA16" s="82"/>
      <c r="AB16" s="82"/>
      <c r="AC16" s="82"/>
      <c r="AD16" s="82"/>
    </row>
    <row r="17" spans="1:36" ht="18.75" customHeight="1" x14ac:dyDescent="0.15">
      <c r="A17" s="194" t="s">
        <v>43</v>
      </c>
      <c r="B17" s="194"/>
      <c r="C17" s="47" t="s">
        <v>44</v>
      </c>
      <c r="D17" s="83"/>
      <c r="E17" s="183">
        <v>81591</v>
      </c>
      <c r="F17" s="184"/>
      <c r="G17" s="184"/>
      <c r="H17" s="184"/>
      <c r="I17" s="184"/>
      <c r="J17" s="184">
        <v>6799</v>
      </c>
      <c r="K17" s="184"/>
      <c r="L17" s="184"/>
      <c r="M17" s="184"/>
      <c r="N17" s="184"/>
      <c r="O17" s="187">
        <v>109</v>
      </c>
      <c r="P17" s="100"/>
      <c r="Q17" s="100"/>
      <c r="R17" s="100"/>
      <c r="S17" s="100">
        <v>106</v>
      </c>
      <c r="T17" s="100"/>
      <c r="U17" s="100"/>
      <c r="V17" s="100"/>
      <c r="W17" s="100">
        <v>59</v>
      </c>
      <c r="X17" s="100"/>
      <c r="Y17" s="100"/>
      <c r="Z17" s="100"/>
      <c r="AA17" s="195">
        <v>967</v>
      </c>
      <c r="AB17" s="195"/>
      <c r="AC17" s="195"/>
      <c r="AD17" s="195"/>
      <c r="AE17" s="100">
        <v>125</v>
      </c>
      <c r="AF17" s="100"/>
      <c r="AG17" s="100"/>
      <c r="AH17" s="100"/>
    </row>
    <row r="18" spans="1:36" ht="7.5" customHeight="1" x14ac:dyDescent="0.15">
      <c r="A18" s="47"/>
      <c r="B18" s="47"/>
      <c r="C18" s="47"/>
      <c r="D18" s="83"/>
      <c r="E18" s="78"/>
      <c r="F18" s="79"/>
      <c r="G18" s="79"/>
      <c r="H18" s="79"/>
      <c r="I18" s="79"/>
      <c r="J18" s="79"/>
      <c r="K18" s="79"/>
      <c r="L18" s="79"/>
      <c r="M18" s="79"/>
      <c r="N18" s="79"/>
      <c r="O18" s="77"/>
      <c r="AA18" s="82"/>
      <c r="AB18" s="82"/>
      <c r="AC18" s="82"/>
      <c r="AD18" s="82"/>
    </row>
    <row r="19" spans="1:36" ht="18.75" customHeight="1" x14ac:dyDescent="0.15">
      <c r="A19" s="194"/>
      <c r="B19" s="194"/>
      <c r="C19" s="47" t="s">
        <v>249</v>
      </c>
      <c r="D19" s="84"/>
      <c r="E19" s="183">
        <v>23396</v>
      </c>
      <c r="F19" s="184"/>
      <c r="G19" s="184"/>
      <c r="H19" s="184"/>
      <c r="I19" s="184"/>
      <c r="J19" s="184">
        <v>1950</v>
      </c>
      <c r="K19" s="184"/>
      <c r="L19" s="184"/>
      <c r="M19" s="184"/>
      <c r="N19" s="196"/>
      <c r="O19" s="100">
        <v>29</v>
      </c>
      <c r="P19" s="100"/>
      <c r="Q19" s="100"/>
      <c r="R19" s="100"/>
      <c r="S19" s="100">
        <v>51</v>
      </c>
      <c r="T19" s="100"/>
      <c r="U19" s="100"/>
      <c r="V19" s="100"/>
      <c r="W19" s="100">
        <v>27</v>
      </c>
      <c r="X19" s="100"/>
      <c r="Y19" s="100"/>
      <c r="Z19" s="100"/>
      <c r="AA19" s="195">
        <v>598</v>
      </c>
      <c r="AB19" s="195"/>
      <c r="AC19" s="195"/>
      <c r="AD19" s="195"/>
      <c r="AE19" s="100">
        <v>221</v>
      </c>
      <c r="AF19" s="100"/>
      <c r="AG19" s="100"/>
      <c r="AH19" s="100"/>
    </row>
    <row r="20" spans="1:36" ht="7.5" customHeight="1" x14ac:dyDescent="0.15">
      <c r="A20" s="53"/>
      <c r="B20" s="53"/>
      <c r="C20" s="53"/>
      <c r="D20" s="85"/>
      <c r="E20" s="86"/>
      <c r="F20" s="87"/>
      <c r="G20" s="87"/>
      <c r="H20" s="87"/>
      <c r="I20" s="87"/>
      <c r="J20" s="87"/>
      <c r="K20" s="87"/>
      <c r="L20" s="87"/>
      <c r="M20" s="87"/>
      <c r="N20" s="88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89"/>
      <c r="AB20" s="89"/>
      <c r="AC20" s="89"/>
      <c r="AD20" s="89"/>
      <c r="AE20" s="16"/>
      <c r="AF20" s="16"/>
      <c r="AG20" s="16"/>
      <c r="AH20" s="16"/>
    </row>
    <row r="21" spans="1:36" ht="13.5" customHeight="1" x14ac:dyDescent="0.15">
      <c r="A21" s="58" t="s">
        <v>250</v>
      </c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Z21" s="6"/>
      <c r="AA21" s="6"/>
      <c r="AH21" s="6" t="s">
        <v>251</v>
      </c>
    </row>
    <row r="22" spans="1:36" ht="18.75" customHeight="1" x14ac:dyDescent="0.15">
      <c r="A22" s="154"/>
      <c r="B22" s="154"/>
      <c r="C22" s="154"/>
      <c r="D22" s="154"/>
      <c r="E22" s="154"/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AA22" s="6"/>
    </row>
    <row r="23" spans="1:36" ht="13.5" x14ac:dyDescent="0.15"/>
    <row r="24" spans="1:36" s="15" customFormat="1" ht="18.75" customHeight="1" x14ac:dyDescent="0.15">
      <c r="A24" s="117" t="s">
        <v>252</v>
      </c>
      <c r="B24" s="117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7"/>
      <c r="AH24" s="117"/>
    </row>
    <row r="25" spans="1:36" ht="18.75" customHeight="1" x14ac:dyDescent="0.15">
      <c r="AC25" s="120"/>
      <c r="AD25" s="120"/>
      <c r="AE25" s="120"/>
      <c r="AF25" s="120"/>
    </row>
    <row r="26" spans="1:36" ht="18.75" customHeight="1" x14ac:dyDescent="0.15">
      <c r="A26" s="140" t="s">
        <v>253</v>
      </c>
      <c r="B26" s="140"/>
      <c r="C26" s="140"/>
      <c r="D26" s="141"/>
      <c r="E26" s="139" t="s">
        <v>80</v>
      </c>
      <c r="F26" s="140"/>
      <c r="G26" s="140"/>
      <c r="H26" s="140"/>
      <c r="I26" s="140"/>
      <c r="J26" s="141"/>
      <c r="K26" s="112" t="s">
        <v>254</v>
      </c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21"/>
      <c r="AJ26" s="21"/>
    </row>
    <row r="27" spans="1:36" ht="18.75" customHeight="1" x14ac:dyDescent="0.15">
      <c r="A27" s="97"/>
      <c r="B27" s="97"/>
      <c r="C27" s="97"/>
      <c r="D27" s="142"/>
      <c r="E27" s="143"/>
      <c r="F27" s="144"/>
      <c r="G27" s="144"/>
      <c r="H27" s="144"/>
      <c r="I27" s="144"/>
      <c r="J27" s="145"/>
      <c r="K27" s="112" t="s">
        <v>255</v>
      </c>
      <c r="L27" s="118"/>
      <c r="M27" s="118"/>
      <c r="N27" s="118"/>
      <c r="O27" s="118"/>
      <c r="P27" s="113"/>
      <c r="Q27" s="112" t="s">
        <v>256</v>
      </c>
      <c r="R27" s="118"/>
      <c r="S27" s="118"/>
      <c r="T27" s="118"/>
      <c r="U27" s="118"/>
      <c r="V27" s="113"/>
      <c r="W27" s="112" t="s">
        <v>257</v>
      </c>
      <c r="X27" s="118"/>
      <c r="Y27" s="118"/>
      <c r="Z27" s="118"/>
      <c r="AA27" s="118"/>
      <c r="AB27" s="113"/>
      <c r="AC27" s="112" t="s">
        <v>258</v>
      </c>
      <c r="AD27" s="118"/>
      <c r="AE27" s="118"/>
      <c r="AF27" s="118"/>
      <c r="AG27" s="118"/>
      <c r="AH27" s="118"/>
    </row>
    <row r="28" spans="1:36" ht="18.75" customHeight="1" x14ac:dyDescent="0.15">
      <c r="A28" s="144"/>
      <c r="B28" s="144"/>
      <c r="C28" s="144"/>
      <c r="D28" s="145"/>
      <c r="E28" s="190" t="s">
        <v>259</v>
      </c>
      <c r="F28" s="191"/>
      <c r="G28" s="175"/>
      <c r="H28" s="190" t="s">
        <v>260</v>
      </c>
      <c r="I28" s="191"/>
      <c r="J28" s="175"/>
      <c r="K28" s="190" t="s">
        <v>259</v>
      </c>
      <c r="L28" s="191"/>
      <c r="M28" s="175"/>
      <c r="N28" s="190" t="s">
        <v>260</v>
      </c>
      <c r="O28" s="191"/>
      <c r="P28" s="175"/>
      <c r="Q28" s="190" t="s">
        <v>259</v>
      </c>
      <c r="R28" s="191"/>
      <c r="S28" s="175"/>
      <c r="T28" s="190" t="s">
        <v>260</v>
      </c>
      <c r="U28" s="191"/>
      <c r="V28" s="175"/>
      <c r="W28" s="190" t="s">
        <v>259</v>
      </c>
      <c r="X28" s="191"/>
      <c r="Y28" s="175"/>
      <c r="Z28" s="190" t="s">
        <v>260</v>
      </c>
      <c r="AA28" s="191"/>
      <c r="AB28" s="175"/>
      <c r="AC28" s="190" t="s">
        <v>259</v>
      </c>
      <c r="AD28" s="191"/>
      <c r="AE28" s="175"/>
      <c r="AF28" s="190" t="s">
        <v>260</v>
      </c>
      <c r="AG28" s="191"/>
      <c r="AH28" s="191"/>
    </row>
    <row r="29" spans="1:36" ht="18.75" customHeight="1" x14ac:dyDescent="0.15">
      <c r="A29" s="27"/>
      <c r="B29" s="27"/>
      <c r="C29" s="27"/>
      <c r="D29" s="49"/>
      <c r="E29" s="192" t="s">
        <v>244</v>
      </c>
      <c r="F29" s="167"/>
      <c r="G29" s="167"/>
      <c r="H29" s="167" t="s">
        <v>62</v>
      </c>
      <c r="I29" s="167"/>
      <c r="J29" s="167"/>
      <c r="K29" s="167" t="s">
        <v>244</v>
      </c>
      <c r="L29" s="167"/>
      <c r="M29" s="167"/>
      <c r="N29" s="167" t="s">
        <v>62</v>
      </c>
      <c r="O29" s="167"/>
      <c r="P29" s="167"/>
      <c r="Q29" s="167" t="s">
        <v>244</v>
      </c>
      <c r="R29" s="167"/>
      <c r="S29" s="167"/>
      <c r="T29" s="167" t="s">
        <v>62</v>
      </c>
      <c r="U29" s="167"/>
      <c r="V29" s="167"/>
      <c r="W29" s="167" t="s">
        <v>244</v>
      </c>
      <c r="X29" s="167"/>
      <c r="Y29" s="167"/>
      <c r="Z29" s="167" t="s">
        <v>62</v>
      </c>
      <c r="AA29" s="167"/>
      <c r="AB29" s="167"/>
      <c r="AC29" s="167" t="s">
        <v>244</v>
      </c>
      <c r="AD29" s="167"/>
      <c r="AE29" s="167"/>
      <c r="AF29" s="167" t="s">
        <v>62</v>
      </c>
      <c r="AG29" s="167"/>
      <c r="AH29" s="167"/>
    </row>
    <row r="30" spans="1:36" ht="7.5" customHeight="1" x14ac:dyDescent="0.15">
      <c r="D30" s="24"/>
      <c r="E30" s="80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</row>
    <row r="31" spans="1:36" ht="18.75" customHeight="1" x14ac:dyDescent="0.15">
      <c r="A31" s="102" t="s">
        <v>41</v>
      </c>
      <c r="B31" s="102"/>
      <c r="C31" s="6">
        <v>28</v>
      </c>
      <c r="D31" s="22"/>
      <c r="E31" s="183">
        <v>46960</v>
      </c>
      <c r="F31" s="184"/>
      <c r="G31" s="184"/>
      <c r="H31" s="184">
        <v>289391</v>
      </c>
      <c r="I31" s="184"/>
      <c r="J31" s="184"/>
      <c r="K31" s="184">
        <v>36178</v>
      </c>
      <c r="L31" s="184"/>
      <c r="M31" s="184"/>
      <c r="N31" s="184">
        <v>99260</v>
      </c>
      <c r="O31" s="184"/>
      <c r="P31" s="184"/>
      <c r="Q31" s="102">
        <v>200</v>
      </c>
      <c r="R31" s="102"/>
      <c r="S31" s="102"/>
      <c r="T31" s="184">
        <v>10828</v>
      </c>
      <c r="U31" s="184"/>
      <c r="V31" s="184"/>
      <c r="W31" s="102">
        <v>144</v>
      </c>
      <c r="X31" s="102"/>
      <c r="Y31" s="102"/>
      <c r="Z31" s="184">
        <v>4868</v>
      </c>
      <c r="AA31" s="184"/>
      <c r="AB31" s="184"/>
      <c r="AC31" s="102">
        <v>152</v>
      </c>
      <c r="AD31" s="102"/>
      <c r="AE31" s="102"/>
      <c r="AF31" s="184">
        <v>9258</v>
      </c>
      <c r="AG31" s="184"/>
      <c r="AH31" s="184"/>
    </row>
    <row r="32" spans="1:36" ht="7.5" customHeight="1" x14ac:dyDescent="0.15">
      <c r="A32" s="6"/>
      <c r="B32" s="6"/>
      <c r="C32" s="6"/>
      <c r="D32" s="22"/>
      <c r="E32" s="78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6"/>
      <c r="R32" s="6"/>
      <c r="S32" s="6"/>
      <c r="T32" s="79"/>
      <c r="U32" s="79"/>
      <c r="V32" s="79"/>
      <c r="W32" s="6"/>
      <c r="X32" s="6"/>
      <c r="Y32" s="6"/>
      <c r="Z32" s="79"/>
      <c r="AA32" s="79"/>
      <c r="AB32" s="79"/>
      <c r="AC32" s="6"/>
      <c r="AD32" s="6"/>
      <c r="AE32" s="6"/>
      <c r="AF32" s="79"/>
      <c r="AG32" s="79"/>
      <c r="AH32" s="79"/>
    </row>
    <row r="33" spans="1:36" ht="18.75" customHeight="1" x14ac:dyDescent="0.15">
      <c r="A33" s="194"/>
      <c r="B33" s="194"/>
      <c r="C33" s="47" t="s">
        <v>247</v>
      </c>
      <c r="D33" s="83"/>
      <c r="E33" s="183">
        <f>K33+Q33+W33+AC33+E49+K49+Q49+W49+AC49+E65+K65+Q65+W65</f>
        <v>46202</v>
      </c>
      <c r="F33" s="184"/>
      <c r="G33" s="184"/>
      <c r="H33" s="184">
        <f>N33+T33+Z33+AF33+H49+N49+T49+Z49+AF49+H65+N65+T65+Z65</f>
        <v>281024</v>
      </c>
      <c r="I33" s="184"/>
      <c r="J33" s="184"/>
      <c r="K33" s="184">
        <v>36148</v>
      </c>
      <c r="L33" s="184"/>
      <c r="M33" s="184"/>
      <c r="N33" s="184">
        <v>96947</v>
      </c>
      <c r="O33" s="184"/>
      <c r="P33" s="184"/>
      <c r="Q33" s="102">
        <v>181</v>
      </c>
      <c r="R33" s="102"/>
      <c r="S33" s="102"/>
      <c r="T33" s="184">
        <v>11095</v>
      </c>
      <c r="U33" s="184"/>
      <c r="V33" s="184"/>
      <c r="W33" s="102">
        <v>149</v>
      </c>
      <c r="X33" s="102"/>
      <c r="Y33" s="102"/>
      <c r="Z33" s="184">
        <v>4738</v>
      </c>
      <c r="AA33" s="184"/>
      <c r="AB33" s="184"/>
      <c r="AC33" s="102">
        <v>133</v>
      </c>
      <c r="AD33" s="102"/>
      <c r="AE33" s="102"/>
      <c r="AF33" s="184">
        <v>9139</v>
      </c>
      <c r="AG33" s="184"/>
      <c r="AH33" s="184"/>
    </row>
    <row r="34" spans="1:36" ht="7.5" customHeight="1" x14ac:dyDescent="0.15">
      <c r="A34" s="47"/>
      <c r="B34" s="47"/>
      <c r="C34" s="47"/>
      <c r="D34" s="83"/>
      <c r="E34" s="78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6"/>
      <c r="R34" s="6"/>
      <c r="S34" s="6"/>
      <c r="T34" s="79"/>
      <c r="U34" s="79"/>
      <c r="V34" s="79"/>
      <c r="W34" s="6"/>
      <c r="X34" s="6"/>
      <c r="Y34" s="6"/>
      <c r="Z34" s="79"/>
      <c r="AA34" s="79"/>
      <c r="AB34" s="79"/>
      <c r="AC34" s="6"/>
      <c r="AD34" s="6"/>
      <c r="AE34" s="6"/>
      <c r="AF34" s="79"/>
      <c r="AG34" s="79"/>
      <c r="AH34" s="79"/>
    </row>
    <row r="35" spans="1:36" ht="18.75" customHeight="1" x14ac:dyDescent="0.15">
      <c r="A35" s="194"/>
      <c r="B35" s="194"/>
      <c r="C35" s="47" t="s">
        <v>248</v>
      </c>
      <c r="D35" s="83"/>
      <c r="E35" s="183">
        <v>46778</v>
      </c>
      <c r="F35" s="184"/>
      <c r="G35" s="184"/>
      <c r="H35" s="184">
        <v>301356</v>
      </c>
      <c r="I35" s="184"/>
      <c r="J35" s="184"/>
      <c r="K35" s="184">
        <v>36711</v>
      </c>
      <c r="L35" s="184"/>
      <c r="M35" s="184"/>
      <c r="N35" s="184">
        <v>103983</v>
      </c>
      <c r="O35" s="184"/>
      <c r="P35" s="184"/>
      <c r="Q35" s="102">
        <v>196</v>
      </c>
      <c r="R35" s="102"/>
      <c r="S35" s="102"/>
      <c r="T35" s="184">
        <v>11910</v>
      </c>
      <c r="U35" s="184"/>
      <c r="V35" s="184"/>
      <c r="W35" s="102">
        <v>189</v>
      </c>
      <c r="X35" s="102"/>
      <c r="Y35" s="102"/>
      <c r="Z35" s="184">
        <v>5532</v>
      </c>
      <c r="AA35" s="184"/>
      <c r="AB35" s="184"/>
      <c r="AC35" s="102">
        <v>99</v>
      </c>
      <c r="AD35" s="102"/>
      <c r="AE35" s="102"/>
      <c r="AF35" s="184">
        <v>10582</v>
      </c>
      <c r="AG35" s="184"/>
      <c r="AH35" s="184"/>
      <c r="AI35" s="79"/>
      <c r="AJ35" s="79"/>
    </row>
    <row r="36" spans="1:36" ht="7.5" customHeight="1" x14ac:dyDescent="0.15">
      <c r="A36" s="47"/>
      <c r="B36" s="47"/>
      <c r="C36" s="47"/>
      <c r="D36" s="83"/>
      <c r="E36" s="78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6"/>
      <c r="R36" s="6"/>
      <c r="S36" s="6"/>
      <c r="T36" s="79"/>
      <c r="U36" s="79"/>
      <c r="V36" s="79"/>
      <c r="W36" s="6"/>
      <c r="X36" s="6"/>
      <c r="Y36" s="6"/>
      <c r="Z36" s="79"/>
      <c r="AA36" s="79"/>
      <c r="AB36" s="79"/>
      <c r="AC36" s="6"/>
      <c r="AD36" s="6"/>
      <c r="AE36" s="6"/>
      <c r="AF36" s="79"/>
      <c r="AG36" s="79"/>
      <c r="AH36" s="79"/>
      <c r="AI36" s="79"/>
      <c r="AJ36" s="79"/>
    </row>
    <row r="37" spans="1:36" ht="18.75" customHeight="1" x14ac:dyDescent="0.15">
      <c r="A37" s="194" t="s">
        <v>43</v>
      </c>
      <c r="B37" s="194"/>
      <c r="C37" s="47" t="s">
        <v>44</v>
      </c>
      <c r="D37" s="83"/>
      <c r="E37" s="183">
        <f>+K37+Q37+W37+AC37+E53+K53+Q53+W53+AC53+E69+K69+Q69+W69</f>
        <v>42736</v>
      </c>
      <c r="F37" s="184"/>
      <c r="G37" s="184"/>
      <c r="H37" s="184">
        <f>+N37+T37+Z37+AF37+H53+N53+T53+Z53+AF53+H69+N69+T69+Z69</f>
        <v>257246</v>
      </c>
      <c r="I37" s="184"/>
      <c r="J37" s="184"/>
      <c r="K37" s="184">
        <v>33321</v>
      </c>
      <c r="L37" s="184"/>
      <c r="M37" s="184"/>
      <c r="N37" s="184">
        <v>94520</v>
      </c>
      <c r="O37" s="184"/>
      <c r="P37" s="184"/>
      <c r="Q37" s="102">
        <v>186</v>
      </c>
      <c r="R37" s="102"/>
      <c r="S37" s="102"/>
      <c r="T37" s="184">
        <v>10508</v>
      </c>
      <c r="U37" s="184"/>
      <c r="V37" s="184"/>
      <c r="W37" s="102">
        <v>199</v>
      </c>
      <c r="X37" s="102"/>
      <c r="Y37" s="102"/>
      <c r="Z37" s="184">
        <v>4207</v>
      </c>
      <c r="AA37" s="184"/>
      <c r="AB37" s="184"/>
      <c r="AC37" s="102">
        <v>130</v>
      </c>
      <c r="AD37" s="102"/>
      <c r="AE37" s="102"/>
      <c r="AF37" s="184">
        <v>9164</v>
      </c>
      <c r="AG37" s="184"/>
      <c r="AH37" s="184"/>
      <c r="AI37" s="79"/>
      <c r="AJ37" s="79"/>
    </row>
    <row r="38" spans="1:36" ht="7.5" customHeight="1" x14ac:dyDescent="0.15">
      <c r="A38" s="47"/>
      <c r="B38" s="47"/>
      <c r="C38" s="47"/>
      <c r="D38" s="83"/>
      <c r="E38" s="78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6"/>
      <c r="R38" s="6"/>
      <c r="S38" s="6"/>
      <c r="T38" s="79"/>
      <c r="U38" s="79"/>
      <c r="V38" s="79"/>
      <c r="W38" s="6"/>
      <c r="X38" s="6"/>
      <c r="Y38" s="6"/>
      <c r="Z38" s="79"/>
      <c r="AA38" s="79"/>
      <c r="AB38" s="79"/>
      <c r="AC38" s="6"/>
      <c r="AD38" s="6"/>
      <c r="AE38" s="6"/>
      <c r="AF38" s="79"/>
      <c r="AG38" s="79"/>
      <c r="AH38" s="79"/>
      <c r="AI38" s="79"/>
      <c r="AJ38" s="79"/>
    </row>
    <row r="39" spans="1:36" ht="18.75" customHeight="1" x14ac:dyDescent="0.15">
      <c r="A39" s="194"/>
      <c r="B39" s="194"/>
      <c r="C39" s="47" t="s">
        <v>249</v>
      </c>
      <c r="D39" s="83"/>
      <c r="E39" s="183">
        <f>+K39+Q39+W39+AC39+E55+K55+Q55+W55+AC55+E71+K71+Q71+W71</f>
        <v>22922</v>
      </c>
      <c r="F39" s="184"/>
      <c r="G39" s="184"/>
      <c r="H39" s="184">
        <f>+N39+T39+Z39+AF39+H55+N55+T55+Z55+AF55+H71+N71+T71+Z71</f>
        <v>168322</v>
      </c>
      <c r="I39" s="184"/>
      <c r="J39" s="184"/>
      <c r="K39" s="184">
        <v>14340</v>
      </c>
      <c r="L39" s="184"/>
      <c r="M39" s="184"/>
      <c r="N39" s="184">
        <v>44500</v>
      </c>
      <c r="O39" s="184"/>
      <c r="P39" s="184"/>
      <c r="Q39" s="102">
        <v>143</v>
      </c>
      <c r="R39" s="102"/>
      <c r="S39" s="102"/>
      <c r="T39" s="184">
        <v>8258</v>
      </c>
      <c r="U39" s="184"/>
      <c r="V39" s="184"/>
      <c r="W39" s="102">
        <v>103</v>
      </c>
      <c r="X39" s="102"/>
      <c r="Y39" s="102"/>
      <c r="Z39" s="184">
        <v>2443</v>
      </c>
      <c r="AA39" s="184"/>
      <c r="AB39" s="184"/>
      <c r="AC39" s="102">
        <v>176</v>
      </c>
      <c r="AD39" s="102"/>
      <c r="AE39" s="102"/>
      <c r="AF39" s="184">
        <v>7100</v>
      </c>
      <c r="AG39" s="184"/>
      <c r="AH39" s="184"/>
      <c r="AI39" s="90"/>
      <c r="AJ39" s="90"/>
    </row>
    <row r="40" spans="1:36" ht="7.5" customHeight="1" x14ac:dyDescent="0.15">
      <c r="A40" s="53"/>
      <c r="B40" s="53"/>
      <c r="C40" s="53"/>
      <c r="D40" s="53"/>
      <c r="E40" s="86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17"/>
      <c r="R40" s="17"/>
      <c r="S40" s="17"/>
      <c r="T40" s="87"/>
      <c r="U40" s="87"/>
      <c r="V40" s="87"/>
      <c r="W40" s="17"/>
      <c r="X40" s="17"/>
      <c r="Y40" s="17"/>
      <c r="Z40" s="87"/>
      <c r="AA40" s="87"/>
      <c r="AB40" s="87"/>
      <c r="AC40" s="17"/>
      <c r="AD40" s="17"/>
      <c r="AE40" s="17"/>
      <c r="AF40" s="87"/>
      <c r="AG40" s="87"/>
      <c r="AH40" s="87"/>
      <c r="AI40" s="90"/>
      <c r="AJ40" s="90"/>
    </row>
    <row r="41" spans="1:36" ht="18.75" customHeight="1" x14ac:dyDescent="0.15">
      <c r="A41" s="76" t="s">
        <v>190</v>
      </c>
      <c r="B41" s="76"/>
      <c r="C41" s="76"/>
      <c r="D41" s="76"/>
      <c r="E41" s="6"/>
      <c r="F41" s="6"/>
      <c r="G41" s="6"/>
      <c r="H41" s="6"/>
      <c r="I41" s="6"/>
      <c r="J41" s="79"/>
      <c r="K41" s="79"/>
      <c r="L41" s="79"/>
      <c r="M41" s="79"/>
      <c r="N41" s="79"/>
      <c r="O41" s="6"/>
      <c r="P41" s="6"/>
      <c r="Q41" s="79"/>
      <c r="R41" s="79"/>
      <c r="S41" s="79"/>
      <c r="T41" s="6"/>
      <c r="U41" s="6"/>
      <c r="V41" s="6"/>
      <c r="W41" s="6"/>
      <c r="X41" s="6"/>
      <c r="Y41" s="6"/>
      <c r="Z41" s="6"/>
      <c r="AA41" s="6"/>
      <c r="AB41" s="79"/>
      <c r="AC41" s="6"/>
      <c r="AF41" s="193"/>
      <c r="AG41" s="193"/>
    </row>
    <row r="42" spans="1:36" ht="18.75" customHeight="1" x14ac:dyDescent="0.15">
      <c r="A42" s="140" t="s">
        <v>253</v>
      </c>
      <c r="B42" s="140"/>
      <c r="C42" s="140"/>
      <c r="D42" s="141"/>
      <c r="E42" s="112" t="s">
        <v>254</v>
      </c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118"/>
      <c r="R42" s="118"/>
      <c r="S42" s="118"/>
      <c r="T42" s="118"/>
      <c r="U42" s="118"/>
      <c r="V42" s="113"/>
      <c r="W42" s="112" t="s">
        <v>261</v>
      </c>
      <c r="X42" s="118"/>
      <c r="Y42" s="118"/>
      <c r="Z42" s="118"/>
      <c r="AA42" s="118"/>
      <c r="AB42" s="118"/>
      <c r="AC42" s="118"/>
      <c r="AD42" s="118"/>
      <c r="AE42" s="118"/>
      <c r="AF42" s="118"/>
      <c r="AG42" s="118"/>
      <c r="AH42" s="118"/>
    </row>
    <row r="43" spans="1:36" ht="18.75" customHeight="1" x14ac:dyDescent="0.15">
      <c r="A43" s="97"/>
      <c r="B43" s="97"/>
      <c r="C43" s="97"/>
      <c r="D43" s="142"/>
      <c r="E43" s="112" t="s">
        <v>262</v>
      </c>
      <c r="F43" s="118"/>
      <c r="G43" s="118"/>
      <c r="H43" s="118"/>
      <c r="I43" s="118"/>
      <c r="J43" s="113"/>
      <c r="K43" s="112" t="s">
        <v>263</v>
      </c>
      <c r="L43" s="118"/>
      <c r="M43" s="118"/>
      <c r="N43" s="118"/>
      <c r="O43" s="118"/>
      <c r="P43" s="113"/>
      <c r="Q43" s="112" t="s">
        <v>264</v>
      </c>
      <c r="R43" s="118"/>
      <c r="S43" s="118"/>
      <c r="T43" s="118"/>
      <c r="U43" s="118"/>
      <c r="V43" s="113"/>
      <c r="W43" s="112" t="s">
        <v>257</v>
      </c>
      <c r="X43" s="118"/>
      <c r="Y43" s="118"/>
      <c r="Z43" s="118"/>
      <c r="AA43" s="118"/>
      <c r="AB43" s="113"/>
      <c r="AC43" s="112" t="s">
        <v>265</v>
      </c>
      <c r="AD43" s="118"/>
      <c r="AE43" s="118"/>
      <c r="AF43" s="118"/>
      <c r="AG43" s="118"/>
      <c r="AH43" s="118"/>
    </row>
    <row r="44" spans="1:36" ht="18.75" customHeight="1" x14ac:dyDescent="0.15">
      <c r="A44" s="144"/>
      <c r="B44" s="144"/>
      <c r="C44" s="144"/>
      <c r="D44" s="145"/>
      <c r="E44" s="190" t="s">
        <v>259</v>
      </c>
      <c r="F44" s="191"/>
      <c r="G44" s="175"/>
      <c r="H44" s="190" t="s">
        <v>260</v>
      </c>
      <c r="I44" s="191"/>
      <c r="J44" s="175"/>
      <c r="K44" s="190" t="s">
        <v>259</v>
      </c>
      <c r="L44" s="191"/>
      <c r="M44" s="175"/>
      <c r="N44" s="190" t="s">
        <v>260</v>
      </c>
      <c r="O44" s="191"/>
      <c r="P44" s="175"/>
      <c r="Q44" s="190" t="s">
        <v>259</v>
      </c>
      <c r="R44" s="191"/>
      <c r="S44" s="175"/>
      <c r="T44" s="190" t="s">
        <v>260</v>
      </c>
      <c r="U44" s="191"/>
      <c r="V44" s="175"/>
      <c r="W44" s="190" t="s">
        <v>259</v>
      </c>
      <c r="X44" s="191"/>
      <c r="Y44" s="175"/>
      <c r="Z44" s="190" t="s">
        <v>260</v>
      </c>
      <c r="AA44" s="191"/>
      <c r="AB44" s="175"/>
      <c r="AC44" s="190" t="s">
        <v>259</v>
      </c>
      <c r="AD44" s="191"/>
      <c r="AE44" s="175"/>
      <c r="AF44" s="190" t="s">
        <v>260</v>
      </c>
      <c r="AG44" s="191"/>
      <c r="AH44" s="191"/>
    </row>
    <row r="45" spans="1:36" ht="18.75" customHeight="1" x14ac:dyDescent="0.15">
      <c r="A45" s="27"/>
      <c r="B45" s="27"/>
      <c r="C45" s="27"/>
      <c r="D45" s="49"/>
      <c r="E45" s="192" t="s">
        <v>244</v>
      </c>
      <c r="F45" s="167"/>
      <c r="G45" s="167"/>
      <c r="H45" s="167" t="s">
        <v>62</v>
      </c>
      <c r="I45" s="167"/>
      <c r="J45" s="167"/>
      <c r="K45" s="167" t="s">
        <v>244</v>
      </c>
      <c r="L45" s="167"/>
      <c r="M45" s="167"/>
      <c r="N45" s="167" t="s">
        <v>62</v>
      </c>
      <c r="O45" s="167"/>
      <c r="P45" s="167"/>
      <c r="Q45" s="167" t="s">
        <v>244</v>
      </c>
      <c r="R45" s="167"/>
      <c r="S45" s="167"/>
      <c r="T45" s="167" t="s">
        <v>62</v>
      </c>
      <c r="U45" s="167"/>
      <c r="V45" s="167"/>
      <c r="W45" s="167" t="s">
        <v>244</v>
      </c>
      <c r="X45" s="167"/>
      <c r="Y45" s="167"/>
      <c r="Z45" s="167" t="s">
        <v>62</v>
      </c>
      <c r="AA45" s="167"/>
      <c r="AB45" s="167"/>
      <c r="AC45" s="167" t="s">
        <v>244</v>
      </c>
      <c r="AD45" s="167"/>
      <c r="AE45" s="167"/>
      <c r="AF45" s="167" t="s">
        <v>62</v>
      </c>
      <c r="AG45" s="167"/>
      <c r="AH45" s="167"/>
    </row>
    <row r="46" spans="1:36" ht="7.5" customHeight="1" x14ac:dyDescent="0.15">
      <c r="D46" s="24"/>
      <c r="E46" s="80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</row>
    <row r="47" spans="1:36" ht="18.75" customHeight="1" x14ac:dyDescent="0.15">
      <c r="A47" s="102" t="s">
        <v>41</v>
      </c>
      <c r="B47" s="102"/>
      <c r="C47" s="6">
        <v>28</v>
      </c>
      <c r="D47" s="22"/>
      <c r="E47" s="183">
        <v>176</v>
      </c>
      <c r="F47" s="184"/>
      <c r="G47" s="184"/>
      <c r="H47" s="184">
        <v>6777</v>
      </c>
      <c r="I47" s="184"/>
      <c r="J47" s="184"/>
      <c r="K47" s="184">
        <v>2183</v>
      </c>
      <c r="L47" s="184"/>
      <c r="M47" s="184"/>
      <c r="N47" s="184">
        <v>14707</v>
      </c>
      <c r="O47" s="184"/>
      <c r="P47" s="184"/>
      <c r="Q47" s="184">
        <v>1083</v>
      </c>
      <c r="R47" s="184"/>
      <c r="S47" s="184"/>
      <c r="T47" s="184">
        <v>26319</v>
      </c>
      <c r="U47" s="184"/>
      <c r="V47" s="184"/>
      <c r="W47" s="102">
        <v>173</v>
      </c>
      <c r="X47" s="102"/>
      <c r="Y47" s="102"/>
      <c r="Z47" s="184">
        <v>8013</v>
      </c>
      <c r="AA47" s="184"/>
      <c r="AB47" s="184"/>
      <c r="AC47" s="157">
        <v>4584</v>
      </c>
      <c r="AD47" s="157"/>
      <c r="AE47" s="157"/>
      <c r="AF47" s="184">
        <v>27919</v>
      </c>
      <c r="AG47" s="184"/>
      <c r="AH47" s="184"/>
    </row>
    <row r="48" spans="1:36" ht="7.5" customHeight="1" x14ac:dyDescent="0.15">
      <c r="A48" s="6"/>
      <c r="B48" s="6"/>
      <c r="C48" s="6"/>
      <c r="D48" s="22"/>
      <c r="E48" s="78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6"/>
      <c r="X48" s="6"/>
      <c r="Y48" s="6"/>
      <c r="Z48" s="79"/>
      <c r="AA48" s="79"/>
      <c r="AB48" s="79"/>
      <c r="AC48" s="11"/>
      <c r="AD48" s="11"/>
      <c r="AE48" s="11"/>
      <c r="AF48" s="79"/>
      <c r="AG48" s="79"/>
      <c r="AH48" s="79"/>
    </row>
    <row r="49" spans="1:34" ht="18.75" customHeight="1" x14ac:dyDescent="0.15">
      <c r="A49" s="102"/>
      <c r="B49" s="102"/>
      <c r="C49" s="47" t="s">
        <v>247</v>
      </c>
      <c r="D49" s="83"/>
      <c r="E49" s="183">
        <v>155</v>
      </c>
      <c r="F49" s="184"/>
      <c r="G49" s="184"/>
      <c r="H49" s="184">
        <v>5427</v>
      </c>
      <c r="I49" s="184"/>
      <c r="J49" s="184"/>
      <c r="K49" s="184">
        <v>1727</v>
      </c>
      <c r="L49" s="184"/>
      <c r="M49" s="184"/>
      <c r="N49" s="184">
        <v>13323</v>
      </c>
      <c r="O49" s="184"/>
      <c r="P49" s="184"/>
      <c r="Q49" s="184">
        <v>1123</v>
      </c>
      <c r="R49" s="184"/>
      <c r="S49" s="184"/>
      <c r="T49" s="184">
        <v>26176</v>
      </c>
      <c r="U49" s="184"/>
      <c r="V49" s="184"/>
      <c r="W49" s="102">
        <v>174</v>
      </c>
      <c r="X49" s="102"/>
      <c r="Y49" s="102"/>
      <c r="Z49" s="184">
        <v>7653</v>
      </c>
      <c r="AA49" s="184"/>
      <c r="AB49" s="184"/>
      <c r="AC49" s="157">
        <v>4416</v>
      </c>
      <c r="AD49" s="157"/>
      <c r="AE49" s="157"/>
      <c r="AF49" s="184">
        <v>26102</v>
      </c>
      <c r="AG49" s="184"/>
      <c r="AH49" s="184"/>
    </row>
    <row r="50" spans="1:34" ht="7.5" customHeight="1" x14ac:dyDescent="0.15">
      <c r="A50" s="6"/>
      <c r="B50" s="6"/>
      <c r="C50" s="47"/>
      <c r="D50" s="83"/>
      <c r="E50" s="78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6"/>
      <c r="X50" s="6"/>
      <c r="Y50" s="6"/>
      <c r="Z50" s="79"/>
      <c r="AA50" s="79"/>
      <c r="AB50" s="79"/>
      <c r="AC50" s="11"/>
      <c r="AD50" s="11"/>
      <c r="AE50" s="11"/>
      <c r="AF50" s="79"/>
      <c r="AG50" s="79"/>
      <c r="AH50" s="79"/>
    </row>
    <row r="51" spans="1:34" ht="18.75" customHeight="1" x14ac:dyDescent="0.15">
      <c r="A51" s="102"/>
      <c r="B51" s="102"/>
      <c r="C51" s="47" t="s">
        <v>248</v>
      </c>
      <c r="D51" s="83"/>
      <c r="E51" s="183">
        <v>233</v>
      </c>
      <c r="F51" s="184"/>
      <c r="G51" s="184"/>
      <c r="H51" s="184">
        <v>7869</v>
      </c>
      <c r="I51" s="184"/>
      <c r="J51" s="184"/>
      <c r="K51" s="184">
        <v>1607</v>
      </c>
      <c r="L51" s="184"/>
      <c r="M51" s="184"/>
      <c r="N51" s="184">
        <v>12588</v>
      </c>
      <c r="O51" s="184"/>
      <c r="P51" s="184"/>
      <c r="Q51" s="184">
        <v>1085</v>
      </c>
      <c r="R51" s="184"/>
      <c r="S51" s="184"/>
      <c r="T51" s="184">
        <v>23908</v>
      </c>
      <c r="U51" s="184"/>
      <c r="V51" s="184"/>
      <c r="W51" s="102">
        <v>169</v>
      </c>
      <c r="X51" s="102"/>
      <c r="Y51" s="102"/>
      <c r="Z51" s="184">
        <v>11672</v>
      </c>
      <c r="AA51" s="184"/>
      <c r="AB51" s="184"/>
      <c r="AC51" s="157">
        <v>4502</v>
      </c>
      <c r="AD51" s="157"/>
      <c r="AE51" s="157"/>
      <c r="AF51" s="184">
        <v>27061</v>
      </c>
      <c r="AG51" s="184"/>
      <c r="AH51" s="184"/>
    </row>
    <row r="52" spans="1:34" ht="7.5" customHeight="1" x14ac:dyDescent="0.15">
      <c r="A52" s="6"/>
      <c r="B52" s="6"/>
      <c r="C52" s="47"/>
      <c r="D52" s="83"/>
      <c r="E52" s="78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6"/>
      <c r="X52" s="6"/>
      <c r="Y52" s="6"/>
      <c r="Z52" s="79"/>
      <c r="AA52" s="79"/>
      <c r="AB52" s="79"/>
      <c r="AC52" s="11"/>
      <c r="AD52" s="11"/>
      <c r="AE52" s="11"/>
      <c r="AF52" s="79"/>
      <c r="AG52" s="79"/>
      <c r="AH52" s="79"/>
    </row>
    <row r="53" spans="1:34" ht="18.75" customHeight="1" x14ac:dyDescent="0.15">
      <c r="A53" s="102" t="s">
        <v>43</v>
      </c>
      <c r="B53" s="102"/>
      <c r="C53" s="47" t="s">
        <v>44</v>
      </c>
      <c r="D53" s="83"/>
      <c r="E53" s="183">
        <v>191</v>
      </c>
      <c r="F53" s="184"/>
      <c r="G53" s="184"/>
      <c r="H53" s="184">
        <v>8644</v>
      </c>
      <c r="I53" s="184"/>
      <c r="J53" s="184"/>
      <c r="K53" s="184">
        <v>958</v>
      </c>
      <c r="L53" s="184"/>
      <c r="M53" s="184"/>
      <c r="N53" s="184">
        <v>7492</v>
      </c>
      <c r="O53" s="184"/>
      <c r="P53" s="184"/>
      <c r="Q53" s="184">
        <v>982</v>
      </c>
      <c r="R53" s="184"/>
      <c r="S53" s="184"/>
      <c r="T53" s="184">
        <v>20237</v>
      </c>
      <c r="U53" s="184"/>
      <c r="V53" s="184"/>
      <c r="W53" s="102">
        <v>136</v>
      </c>
      <c r="X53" s="102"/>
      <c r="Y53" s="102"/>
      <c r="Z53" s="184">
        <v>3708</v>
      </c>
      <c r="AA53" s="184"/>
      <c r="AB53" s="184"/>
      <c r="AC53" s="157">
        <v>4789</v>
      </c>
      <c r="AD53" s="157"/>
      <c r="AE53" s="157"/>
      <c r="AF53" s="184">
        <v>30366</v>
      </c>
      <c r="AG53" s="184"/>
      <c r="AH53" s="184"/>
    </row>
    <row r="54" spans="1:34" ht="7.5" customHeight="1" x14ac:dyDescent="0.15">
      <c r="A54" s="6"/>
      <c r="B54" s="6"/>
      <c r="C54" s="47"/>
      <c r="D54" s="83"/>
      <c r="E54" s="78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6"/>
      <c r="X54" s="6"/>
      <c r="Y54" s="6"/>
      <c r="Z54" s="79"/>
      <c r="AA54" s="79"/>
      <c r="AB54" s="79"/>
      <c r="AC54" s="11"/>
      <c r="AD54" s="11"/>
      <c r="AE54" s="11"/>
      <c r="AF54" s="79"/>
      <c r="AG54" s="79"/>
      <c r="AH54" s="79"/>
    </row>
    <row r="55" spans="1:34" ht="18.75" customHeight="1" x14ac:dyDescent="0.15">
      <c r="A55" s="102"/>
      <c r="B55" s="102"/>
      <c r="C55" s="47" t="s">
        <v>249</v>
      </c>
      <c r="D55" s="83"/>
      <c r="E55" s="183">
        <v>280</v>
      </c>
      <c r="F55" s="184"/>
      <c r="G55" s="184"/>
      <c r="H55" s="184">
        <v>4648</v>
      </c>
      <c r="I55" s="184"/>
      <c r="J55" s="184"/>
      <c r="K55" s="184">
        <v>859</v>
      </c>
      <c r="L55" s="184"/>
      <c r="M55" s="184"/>
      <c r="N55" s="184">
        <v>5738</v>
      </c>
      <c r="O55" s="184"/>
      <c r="P55" s="184"/>
      <c r="Q55" s="184">
        <v>1034</v>
      </c>
      <c r="R55" s="184"/>
      <c r="S55" s="184"/>
      <c r="T55" s="184">
        <v>19093</v>
      </c>
      <c r="U55" s="184"/>
      <c r="V55" s="184"/>
      <c r="W55" s="102">
        <v>153</v>
      </c>
      <c r="X55" s="102"/>
      <c r="Y55" s="102"/>
      <c r="Z55" s="184">
        <v>3906</v>
      </c>
      <c r="AA55" s="184"/>
      <c r="AB55" s="184"/>
      <c r="AC55" s="157">
        <v>4276</v>
      </c>
      <c r="AD55" s="157"/>
      <c r="AE55" s="157"/>
      <c r="AF55" s="184">
        <v>27119</v>
      </c>
      <c r="AG55" s="184"/>
      <c r="AH55" s="184"/>
    </row>
    <row r="56" spans="1:34" ht="7.5" customHeight="1" x14ac:dyDescent="0.15">
      <c r="A56" s="17"/>
      <c r="B56" s="17"/>
      <c r="C56" s="53"/>
      <c r="D56" s="53"/>
      <c r="E56" s="86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17"/>
      <c r="X56" s="17"/>
      <c r="Y56" s="17"/>
      <c r="Z56" s="87"/>
      <c r="AA56" s="87"/>
      <c r="AB56" s="87"/>
      <c r="AC56" s="91"/>
      <c r="AD56" s="91"/>
      <c r="AE56" s="91"/>
      <c r="AF56" s="87"/>
      <c r="AG56" s="87"/>
      <c r="AH56" s="87"/>
    </row>
    <row r="57" spans="1:34" ht="18.75" customHeight="1" x14ac:dyDescent="0.15">
      <c r="A57" s="76" t="s">
        <v>190</v>
      </c>
      <c r="B57" s="76"/>
      <c r="C57" s="76"/>
      <c r="D57" s="76"/>
      <c r="AD57" s="51"/>
      <c r="AE57" s="51"/>
      <c r="AF57" s="51"/>
      <c r="AG57" s="51"/>
    </row>
    <row r="58" spans="1:34" ht="18.75" customHeight="1" x14ac:dyDescent="0.15">
      <c r="A58" s="140" t="s">
        <v>253</v>
      </c>
      <c r="B58" s="140"/>
      <c r="C58" s="140"/>
      <c r="D58" s="141"/>
      <c r="E58" s="112" t="s">
        <v>266</v>
      </c>
      <c r="F58" s="118"/>
      <c r="G58" s="118"/>
      <c r="H58" s="118"/>
      <c r="I58" s="118"/>
      <c r="J58" s="113"/>
      <c r="K58" s="112" t="s">
        <v>267</v>
      </c>
      <c r="L58" s="118"/>
      <c r="M58" s="118"/>
      <c r="N58" s="118"/>
      <c r="O58" s="118"/>
      <c r="P58" s="113"/>
      <c r="Q58" s="112" t="s">
        <v>268</v>
      </c>
      <c r="R58" s="118"/>
      <c r="S58" s="118"/>
      <c r="T58" s="118"/>
      <c r="U58" s="118"/>
      <c r="V58" s="118"/>
      <c r="W58" s="118"/>
      <c r="X58" s="118"/>
      <c r="Y58" s="118"/>
      <c r="Z58" s="118"/>
      <c r="AA58" s="118"/>
      <c r="AB58" s="118"/>
    </row>
    <row r="59" spans="1:34" ht="18.75" customHeight="1" x14ac:dyDescent="0.15">
      <c r="A59" s="97"/>
      <c r="B59" s="97"/>
      <c r="C59" s="97"/>
      <c r="D59" s="142"/>
      <c r="E59" s="112" t="s">
        <v>269</v>
      </c>
      <c r="F59" s="118"/>
      <c r="G59" s="118"/>
      <c r="H59" s="118"/>
      <c r="I59" s="118"/>
      <c r="J59" s="113"/>
      <c r="K59" s="112" t="s">
        <v>269</v>
      </c>
      <c r="L59" s="118"/>
      <c r="M59" s="118"/>
      <c r="N59" s="118"/>
      <c r="O59" s="118"/>
      <c r="P59" s="113"/>
      <c r="Q59" s="112" t="s">
        <v>269</v>
      </c>
      <c r="R59" s="118"/>
      <c r="S59" s="118"/>
      <c r="T59" s="118"/>
      <c r="U59" s="118"/>
      <c r="V59" s="113"/>
      <c r="W59" s="112" t="s">
        <v>263</v>
      </c>
      <c r="X59" s="118"/>
      <c r="Y59" s="118"/>
      <c r="Z59" s="118"/>
      <c r="AA59" s="118"/>
      <c r="AB59" s="118"/>
    </row>
    <row r="60" spans="1:34" ht="18.75" customHeight="1" x14ac:dyDescent="0.15">
      <c r="A60" s="144"/>
      <c r="B60" s="144"/>
      <c r="C60" s="144"/>
      <c r="D60" s="145"/>
      <c r="E60" s="190" t="s">
        <v>259</v>
      </c>
      <c r="F60" s="191"/>
      <c r="G60" s="175"/>
      <c r="H60" s="190" t="s">
        <v>260</v>
      </c>
      <c r="I60" s="191"/>
      <c r="J60" s="175"/>
      <c r="K60" s="190" t="s">
        <v>259</v>
      </c>
      <c r="L60" s="191"/>
      <c r="M60" s="175"/>
      <c r="N60" s="190" t="s">
        <v>260</v>
      </c>
      <c r="O60" s="191"/>
      <c r="P60" s="175"/>
      <c r="Q60" s="190" t="s">
        <v>259</v>
      </c>
      <c r="R60" s="191"/>
      <c r="S60" s="175"/>
      <c r="T60" s="190" t="s">
        <v>260</v>
      </c>
      <c r="U60" s="191"/>
      <c r="V60" s="175"/>
      <c r="W60" s="190" t="s">
        <v>259</v>
      </c>
      <c r="X60" s="191"/>
      <c r="Y60" s="175"/>
      <c r="Z60" s="190" t="s">
        <v>260</v>
      </c>
      <c r="AA60" s="191"/>
      <c r="AB60" s="191"/>
    </row>
    <row r="61" spans="1:34" ht="18.75" customHeight="1" x14ac:dyDescent="0.15">
      <c r="A61" s="92"/>
      <c r="B61" s="92"/>
      <c r="C61" s="92"/>
      <c r="D61" s="93"/>
      <c r="E61" s="192" t="s">
        <v>244</v>
      </c>
      <c r="F61" s="167"/>
      <c r="G61" s="167"/>
      <c r="H61" s="167" t="s">
        <v>62</v>
      </c>
      <c r="I61" s="167"/>
      <c r="J61" s="167"/>
      <c r="K61" s="167" t="s">
        <v>244</v>
      </c>
      <c r="L61" s="167"/>
      <c r="M61" s="167"/>
      <c r="N61" s="167" t="s">
        <v>62</v>
      </c>
      <c r="O61" s="167"/>
      <c r="P61" s="167"/>
      <c r="Q61" s="167" t="s">
        <v>244</v>
      </c>
      <c r="R61" s="167"/>
      <c r="S61" s="167"/>
      <c r="T61" s="167" t="s">
        <v>62</v>
      </c>
      <c r="U61" s="167"/>
      <c r="V61" s="167"/>
      <c r="W61" s="167" t="s">
        <v>244</v>
      </c>
      <c r="X61" s="167"/>
      <c r="Y61" s="167"/>
      <c r="Z61" s="167" t="s">
        <v>62</v>
      </c>
      <c r="AA61" s="167"/>
      <c r="AB61" s="167"/>
    </row>
    <row r="62" spans="1:34" ht="7.5" customHeight="1" x14ac:dyDescent="0.15">
      <c r="A62" s="21"/>
      <c r="B62" s="21"/>
      <c r="C62" s="21"/>
      <c r="D62" s="20"/>
      <c r="E62" s="80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</row>
    <row r="63" spans="1:34" ht="18.75" customHeight="1" x14ac:dyDescent="0.15">
      <c r="A63" s="102" t="s">
        <v>41</v>
      </c>
      <c r="B63" s="102"/>
      <c r="C63" s="6">
        <v>28</v>
      </c>
      <c r="D63" s="22"/>
      <c r="E63" s="183">
        <v>1285</v>
      </c>
      <c r="F63" s="184"/>
      <c r="G63" s="184"/>
      <c r="H63" s="184">
        <v>52677</v>
      </c>
      <c r="I63" s="184"/>
      <c r="J63" s="184"/>
      <c r="K63" s="184">
        <v>462</v>
      </c>
      <c r="L63" s="184"/>
      <c r="M63" s="184"/>
      <c r="N63" s="184">
        <v>20979</v>
      </c>
      <c r="O63" s="184"/>
      <c r="P63" s="184"/>
      <c r="Q63" s="102">
        <v>183</v>
      </c>
      <c r="R63" s="102"/>
      <c r="S63" s="102"/>
      <c r="T63" s="184">
        <v>6523</v>
      </c>
      <c r="U63" s="184"/>
      <c r="V63" s="184"/>
      <c r="W63" s="102">
        <v>157</v>
      </c>
      <c r="X63" s="102"/>
      <c r="Y63" s="102"/>
      <c r="Z63" s="184">
        <v>1263</v>
      </c>
      <c r="AA63" s="184"/>
      <c r="AB63" s="184"/>
    </row>
    <row r="64" spans="1:34" ht="7.5" customHeight="1" x14ac:dyDescent="0.15">
      <c r="A64" s="6"/>
      <c r="B64" s="6"/>
      <c r="C64" s="6"/>
      <c r="D64" s="22"/>
      <c r="E64" s="78"/>
      <c r="F64" s="79"/>
      <c r="G64" s="79"/>
      <c r="H64" s="79"/>
      <c r="I64" s="79"/>
      <c r="J64" s="79"/>
      <c r="K64" s="79"/>
      <c r="L64" s="79"/>
      <c r="M64" s="79"/>
      <c r="N64" s="79"/>
      <c r="O64" s="79"/>
      <c r="P64" s="79"/>
      <c r="Q64" s="6"/>
      <c r="R64" s="6"/>
      <c r="S64" s="6"/>
      <c r="T64" s="79"/>
      <c r="U64" s="79"/>
      <c r="V64" s="79"/>
      <c r="W64" s="6"/>
      <c r="X64" s="6"/>
      <c r="Y64" s="6"/>
      <c r="Z64" s="79"/>
      <c r="AA64" s="79"/>
      <c r="AB64" s="79"/>
    </row>
    <row r="65" spans="1:32" ht="18.75" customHeight="1" x14ac:dyDescent="0.15">
      <c r="A65" s="102"/>
      <c r="B65" s="102"/>
      <c r="C65" s="47" t="s">
        <v>247</v>
      </c>
      <c r="D65" s="94"/>
      <c r="E65" s="183">
        <v>1278</v>
      </c>
      <c r="F65" s="184"/>
      <c r="G65" s="184"/>
      <c r="H65" s="184">
        <v>52382</v>
      </c>
      <c r="I65" s="184"/>
      <c r="J65" s="184"/>
      <c r="K65" s="184">
        <v>448</v>
      </c>
      <c r="L65" s="184"/>
      <c r="M65" s="184"/>
      <c r="N65" s="184">
        <v>21866</v>
      </c>
      <c r="O65" s="184"/>
      <c r="P65" s="184"/>
      <c r="Q65" s="102">
        <v>132</v>
      </c>
      <c r="R65" s="102"/>
      <c r="S65" s="102"/>
      <c r="T65" s="184">
        <v>5051</v>
      </c>
      <c r="U65" s="184"/>
      <c r="V65" s="184"/>
      <c r="W65" s="102">
        <v>138</v>
      </c>
      <c r="X65" s="102"/>
      <c r="Y65" s="102"/>
      <c r="Z65" s="184">
        <v>1125</v>
      </c>
      <c r="AA65" s="184"/>
      <c r="AB65" s="184"/>
    </row>
    <row r="66" spans="1:32" ht="7.5" customHeight="1" x14ac:dyDescent="0.15">
      <c r="A66" s="6"/>
      <c r="B66" s="6"/>
      <c r="C66" s="47"/>
      <c r="D66" s="94"/>
      <c r="E66" s="78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6"/>
      <c r="R66" s="6"/>
      <c r="S66" s="6"/>
      <c r="T66" s="79"/>
      <c r="U66" s="79"/>
      <c r="V66" s="79"/>
      <c r="W66" s="6"/>
      <c r="X66" s="6"/>
      <c r="Y66" s="6"/>
      <c r="Z66" s="79"/>
      <c r="AA66" s="79"/>
      <c r="AB66" s="79"/>
    </row>
    <row r="67" spans="1:32" ht="18.75" customHeight="1" x14ac:dyDescent="0.15">
      <c r="A67" s="102"/>
      <c r="B67" s="102"/>
      <c r="C67" s="47" t="s">
        <v>248</v>
      </c>
      <c r="D67" s="94"/>
      <c r="E67" s="183">
        <v>1246</v>
      </c>
      <c r="F67" s="184"/>
      <c r="G67" s="184"/>
      <c r="H67" s="184">
        <v>52360</v>
      </c>
      <c r="I67" s="184"/>
      <c r="J67" s="184"/>
      <c r="K67" s="184">
        <v>493</v>
      </c>
      <c r="L67" s="184"/>
      <c r="M67" s="184"/>
      <c r="N67" s="184">
        <v>27980</v>
      </c>
      <c r="O67" s="184"/>
      <c r="P67" s="184"/>
      <c r="Q67" s="102">
        <v>126</v>
      </c>
      <c r="R67" s="102"/>
      <c r="S67" s="102"/>
      <c r="T67" s="184">
        <v>4830</v>
      </c>
      <c r="U67" s="184"/>
      <c r="V67" s="184"/>
      <c r="W67" s="102">
        <v>122</v>
      </c>
      <c r="X67" s="102"/>
      <c r="Y67" s="102"/>
      <c r="Z67" s="184">
        <v>1081</v>
      </c>
      <c r="AA67" s="184"/>
      <c r="AB67" s="184"/>
    </row>
    <row r="68" spans="1:32" ht="7.5" customHeight="1" x14ac:dyDescent="0.15">
      <c r="A68" s="6"/>
      <c r="B68" s="6"/>
      <c r="C68" s="47"/>
      <c r="D68" s="94"/>
      <c r="E68" s="78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6"/>
      <c r="R68" s="6"/>
      <c r="S68" s="6"/>
      <c r="T68" s="79"/>
      <c r="U68" s="79"/>
      <c r="V68" s="79"/>
      <c r="W68" s="6"/>
      <c r="X68" s="6"/>
      <c r="Y68" s="6"/>
      <c r="Z68" s="79"/>
      <c r="AA68" s="79"/>
      <c r="AB68" s="79"/>
    </row>
    <row r="69" spans="1:32" ht="18.75" customHeight="1" x14ac:dyDescent="0.15">
      <c r="A69" s="102" t="s">
        <v>43</v>
      </c>
      <c r="B69" s="102"/>
      <c r="C69" s="47" t="s">
        <v>44</v>
      </c>
      <c r="D69" s="94"/>
      <c r="E69" s="183">
        <v>1389</v>
      </c>
      <c r="F69" s="184"/>
      <c r="G69" s="184"/>
      <c r="H69" s="184">
        <v>52682</v>
      </c>
      <c r="I69" s="184"/>
      <c r="J69" s="184"/>
      <c r="K69" s="184">
        <v>207</v>
      </c>
      <c r="L69" s="184"/>
      <c r="M69" s="184"/>
      <c r="N69" s="184">
        <v>10785</v>
      </c>
      <c r="O69" s="184"/>
      <c r="P69" s="184"/>
      <c r="Q69" s="102">
        <v>120</v>
      </c>
      <c r="R69" s="102"/>
      <c r="S69" s="102"/>
      <c r="T69" s="184">
        <v>4035</v>
      </c>
      <c r="U69" s="184"/>
      <c r="V69" s="184"/>
      <c r="W69" s="102">
        <v>128</v>
      </c>
      <c r="X69" s="102"/>
      <c r="Y69" s="102"/>
      <c r="Z69" s="184">
        <v>898</v>
      </c>
      <c r="AA69" s="184"/>
      <c r="AB69" s="184"/>
    </row>
    <row r="70" spans="1:32" ht="7.5" customHeight="1" x14ac:dyDescent="0.15">
      <c r="A70" s="6"/>
      <c r="B70" s="6"/>
      <c r="C70" s="47"/>
      <c r="D70" s="94"/>
      <c r="E70" s="78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6"/>
      <c r="R70" s="6"/>
      <c r="S70" s="6"/>
      <c r="T70" s="79"/>
      <c r="U70" s="79"/>
      <c r="V70" s="79"/>
      <c r="W70" s="6"/>
      <c r="X70" s="6"/>
      <c r="Y70" s="6"/>
      <c r="Z70" s="79"/>
      <c r="AA70" s="79"/>
      <c r="AB70" s="79"/>
    </row>
    <row r="71" spans="1:32" ht="18.75" customHeight="1" x14ac:dyDescent="0.15">
      <c r="A71" s="102"/>
      <c r="B71" s="102"/>
      <c r="C71" s="47" t="s">
        <v>249</v>
      </c>
      <c r="D71" s="94"/>
      <c r="E71" s="183">
        <v>1285</v>
      </c>
      <c r="F71" s="184"/>
      <c r="G71" s="184"/>
      <c r="H71" s="184">
        <v>40044</v>
      </c>
      <c r="I71" s="184"/>
      <c r="J71" s="184"/>
      <c r="K71" s="184">
        <v>64</v>
      </c>
      <c r="L71" s="184"/>
      <c r="M71" s="184"/>
      <c r="N71" s="184">
        <v>1653</v>
      </c>
      <c r="O71" s="184"/>
      <c r="P71" s="184"/>
      <c r="Q71" s="102">
        <v>103</v>
      </c>
      <c r="R71" s="102"/>
      <c r="S71" s="102"/>
      <c r="T71" s="184">
        <v>2926</v>
      </c>
      <c r="U71" s="184"/>
      <c r="V71" s="184"/>
      <c r="W71" s="102">
        <v>106</v>
      </c>
      <c r="X71" s="102"/>
      <c r="Y71" s="102"/>
      <c r="Z71" s="184">
        <v>894</v>
      </c>
      <c r="AA71" s="184"/>
      <c r="AB71" s="184"/>
    </row>
    <row r="72" spans="1:32" ht="7.5" customHeight="1" x14ac:dyDescent="0.15">
      <c r="A72" s="17"/>
      <c r="B72" s="17"/>
      <c r="C72" s="53"/>
      <c r="D72" s="95"/>
      <c r="E72" s="86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17"/>
      <c r="R72" s="17"/>
      <c r="S72" s="17"/>
      <c r="T72" s="87"/>
      <c r="U72" s="87"/>
      <c r="V72" s="87"/>
      <c r="W72" s="17"/>
      <c r="X72" s="17"/>
      <c r="Y72" s="17"/>
      <c r="Z72" s="87"/>
      <c r="AA72" s="87"/>
      <c r="AB72" s="87"/>
    </row>
    <row r="73" spans="1:32" ht="13.5" x14ac:dyDescent="0.15">
      <c r="A73" s="47"/>
      <c r="B73" s="47"/>
      <c r="C73" s="47"/>
      <c r="D73" s="79"/>
      <c r="E73" s="79"/>
      <c r="F73" s="79"/>
      <c r="G73" s="79"/>
      <c r="H73" s="79"/>
      <c r="J73" s="79"/>
      <c r="K73" s="79"/>
      <c r="L73" s="79"/>
      <c r="M73" s="79"/>
      <c r="N73" s="6"/>
      <c r="O73" s="6"/>
      <c r="P73" s="79"/>
      <c r="Q73" s="79"/>
      <c r="R73" s="79"/>
      <c r="S73" s="6"/>
      <c r="T73" s="6"/>
      <c r="U73" s="6"/>
      <c r="W73" s="79"/>
      <c r="X73" s="79"/>
      <c r="Y73" s="6"/>
      <c r="Z73" s="6"/>
      <c r="AA73" s="79"/>
      <c r="AB73" s="79" t="s">
        <v>270</v>
      </c>
      <c r="AE73" s="82"/>
      <c r="AF73" s="82"/>
    </row>
    <row r="74" spans="1:32" ht="18.75" customHeight="1" x14ac:dyDescent="0.15">
      <c r="AA74" s="6"/>
    </row>
    <row r="76" spans="1:32" ht="18.75" customHeight="1" x14ac:dyDescent="0.15">
      <c r="AE76" s="82"/>
      <c r="AF76" s="82"/>
    </row>
  </sheetData>
  <mergeCells count="313">
    <mergeCell ref="A1:AH1"/>
    <mergeCell ref="AA2:AB2"/>
    <mergeCell ref="A3:D4"/>
    <mergeCell ref="E3:N3"/>
    <mergeCell ref="O3:AH3"/>
    <mergeCell ref="E4:I4"/>
    <mergeCell ref="J4:N4"/>
    <mergeCell ref="O4:R4"/>
    <mergeCell ref="S4:V4"/>
    <mergeCell ref="W4:Z4"/>
    <mergeCell ref="AA4:AD4"/>
    <mergeCell ref="AE4:AH4"/>
    <mergeCell ref="E5:I5"/>
    <mergeCell ref="J5:N5"/>
    <mergeCell ref="O5:R5"/>
    <mergeCell ref="S5:V5"/>
    <mergeCell ref="W5:Z5"/>
    <mergeCell ref="AA5:AD5"/>
    <mergeCell ref="AE5:AH5"/>
    <mergeCell ref="AA7:AD7"/>
    <mergeCell ref="AE7:AH7"/>
    <mergeCell ref="A9:B9"/>
    <mergeCell ref="E9:I9"/>
    <mergeCell ref="J9:N9"/>
    <mergeCell ref="O9:R9"/>
    <mergeCell ref="S9:V9"/>
    <mergeCell ref="W9:Z9"/>
    <mergeCell ref="AA9:AD9"/>
    <mergeCell ref="AE9:AH9"/>
    <mergeCell ref="A7:B7"/>
    <mergeCell ref="E7:I7"/>
    <mergeCell ref="J7:N7"/>
    <mergeCell ref="O7:R7"/>
    <mergeCell ref="S7:V7"/>
    <mergeCell ref="W7:Z7"/>
    <mergeCell ref="AA11:AD11"/>
    <mergeCell ref="AE11:AH11"/>
    <mergeCell ref="A13:B13"/>
    <mergeCell ref="E13:I13"/>
    <mergeCell ref="J13:N13"/>
    <mergeCell ref="O13:R13"/>
    <mergeCell ref="S13:V13"/>
    <mergeCell ref="W13:Z13"/>
    <mergeCell ref="AA13:AD13"/>
    <mergeCell ref="AE13:AH13"/>
    <mergeCell ref="A11:B11"/>
    <mergeCell ref="E11:I11"/>
    <mergeCell ref="J11:N11"/>
    <mergeCell ref="O11:R11"/>
    <mergeCell ref="S11:V11"/>
    <mergeCell ref="W11:Z11"/>
    <mergeCell ref="AA15:AD15"/>
    <mergeCell ref="AE15:AH15"/>
    <mergeCell ref="A17:B17"/>
    <mergeCell ref="E17:I17"/>
    <mergeCell ref="J17:N17"/>
    <mergeCell ref="O17:R17"/>
    <mergeCell ref="S17:V17"/>
    <mergeCell ref="W17:Z17"/>
    <mergeCell ref="AA17:AD17"/>
    <mergeCell ref="AE17:AH17"/>
    <mergeCell ref="A15:B15"/>
    <mergeCell ref="E15:I15"/>
    <mergeCell ref="J15:N15"/>
    <mergeCell ref="O15:R15"/>
    <mergeCell ref="S15:V15"/>
    <mergeCell ref="W15:Z15"/>
    <mergeCell ref="AA19:AD19"/>
    <mergeCell ref="AE19:AH19"/>
    <mergeCell ref="A22:S22"/>
    <mergeCell ref="A24:AH24"/>
    <mergeCell ref="AC25:AF25"/>
    <mergeCell ref="A26:D28"/>
    <mergeCell ref="E26:J27"/>
    <mergeCell ref="K26:AH26"/>
    <mergeCell ref="K27:P27"/>
    <mergeCell ref="Q27:V27"/>
    <mergeCell ref="A19:B19"/>
    <mergeCell ref="E19:I19"/>
    <mergeCell ref="J19:N19"/>
    <mergeCell ref="O19:R19"/>
    <mergeCell ref="S19:V19"/>
    <mergeCell ref="W19:Z19"/>
    <mergeCell ref="W27:AB27"/>
    <mergeCell ref="AC27:AH27"/>
    <mergeCell ref="E28:G28"/>
    <mergeCell ref="H28:J28"/>
    <mergeCell ref="K28:M28"/>
    <mergeCell ref="N28:P28"/>
    <mergeCell ref="Q28:S28"/>
    <mergeCell ref="T28:V28"/>
    <mergeCell ref="W28:Y28"/>
    <mergeCell ref="Z28:AB28"/>
    <mergeCell ref="AC28:AE28"/>
    <mergeCell ref="AF28:AH28"/>
    <mergeCell ref="E29:G29"/>
    <mergeCell ref="H29:J29"/>
    <mergeCell ref="K29:M29"/>
    <mergeCell ref="N29:P29"/>
    <mergeCell ref="Q29:S29"/>
    <mergeCell ref="T29:V29"/>
    <mergeCell ref="W29:Y29"/>
    <mergeCell ref="Z29:AB29"/>
    <mergeCell ref="AC29:AE29"/>
    <mergeCell ref="AF29:AH29"/>
    <mergeCell ref="AF37:AH37"/>
    <mergeCell ref="T35:V35"/>
    <mergeCell ref="W35:Y35"/>
    <mergeCell ref="Z35:AB35"/>
    <mergeCell ref="AC31:AE31"/>
    <mergeCell ref="AF31:AH31"/>
    <mergeCell ref="A33:B33"/>
    <mergeCell ref="E33:G33"/>
    <mergeCell ref="H33:J33"/>
    <mergeCell ref="K33:M33"/>
    <mergeCell ref="N33:P33"/>
    <mergeCell ref="Q33:S33"/>
    <mergeCell ref="T33:V33"/>
    <mergeCell ref="A31:B31"/>
    <mergeCell ref="E31:G31"/>
    <mergeCell ref="H31:J31"/>
    <mergeCell ref="K31:M31"/>
    <mergeCell ref="N31:P31"/>
    <mergeCell ref="Q31:S31"/>
    <mergeCell ref="T31:V31"/>
    <mergeCell ref="W31:Y31"/>
    <mergeCell ref="Z31:AB31"/>
    <mergeCell ref="W33:Y33"/>
    <mergeCell ref="Z33:AB33"/>
    <mergeCell ref="AC33:AE33"/>
    <mergeCell ref="AF33:AH33"/>
    <mergeCell ref="A35:B35"/>
    <mergeCell ref="E35:G35"/>
    <mergeCell ref="H35:J35"/>
    <mergeCell ref="K35:M35"/>
    <mergeCell ref="N35:P35"/>
    <mergeCell ref="Q35:S35"/>
    <mergeCell ref="AC35:AE35"/>
    <mergeCell ref="AF35:AH35"/>
    <mergeCell ref="T39:V39"/>
    <mergeCell ref="W39:Y39"/>
    <mergeCell ref="Z39:AB39"/>
    <mergeCell ref="AC39:AE39"/>
    <mergeCell ref="AF39:AH39"/>
    <mergeCell ref="AF41:AG41"/>
    <mergeCell ref="A39:B39"/>
    <mergeCell ref="E39:G39"/>
    <mergeCell ref="H39:J39"/>
    <mergeCell ref="K39:M39"/>
    <mergeCell ref="N39:P39"/>
    <mergeCell ref="Q39:S39"/>
    <mergeCell ref="A37:B37"/>
    <mergeCell ref="E37:G37"/>
    <mergeCell ref="H37:J37"/>
    <mergeCell ref="K37:M37"/>
    <mergeCell ref="N37:P37"/>
    <mergeCell ref="Q37:S37"/>
    <mergeCell ref="T37:V37"/>
    <mergeCell ref="W37:Y37"/>
    <mergeCell ref="Z37:AB37"/>
    <mergeCell ref="AC37:AE37"/>
    <mergeCell ref="A42:D44"/>
    <mergeCell ref="E42:V42"/>
    <mergeCell ref="W42:AH42"/>
    <mergeCell ref="E43:J43"/>
    <mergeCell ref="K43:P43"/>
    <mergeCell ref="Q43:V43"/>
    <mergeCell ref="W43:AB43"/>
    <mergeCell ref="AC43:AH43"/>
    <mergeCell ref="E44:G44"/>
    <mergeCell ref="H44:J44"/>
    <mergeCell ref="AC44:AE44"/>
    <mergeCell ref="AF44:AH44"/>
    <mergeCell ref="Q45:S45"/>
    <mergeCell ref="T45:V45"/>
    <mergeCell ref="W45:Y45"/>
    <mergeCell ref="Z45:AB45"/>
    <mergeCell ref="K44:M44"/>
    <mergeCell ref="N44:P44"/>
    <mergeCell ref="Q44:S44"/>
    <mergeCell ref="T44:V44"/>
    <mergeCell ref="W44:Y44"/>
    <mergeCell ref="Z44:AB44"/>
    <mergeCell ref="A53:B53"/>
    <mergeCell ref="E53:G53"/>
    <mergeCell ref="H53:J53"/>
    <mergeCell ref="K53:M53"/>
    <mergeCell ref="N53:P53"/>
    <mergeCell ref="Q53:S53"/>
    <mergeCell ref="T53:V53"/>
    <mergeCell ref="AC45:AE45"/>
    <mergeCell ref="AF45:AH45"/>
    <mergeCell ref="A47:B47"/>
    <mergeCell ref="E47:G47"/>
    <mergeCell ref="H47:J47"/>
    <mergeCell ref="K47:M47"/>
    <mergeCell ref="N47:P47"/>
    <mergeCell ref="Q47:S47"/>
    <mergeCell ref="T47:V47"/>
    <mergeCell ref="W47:Y47"/>
    <mergeCell ref="Z47:AB47"/>
    <mergeCell ref="AC47:AE47"/>
    <mergeCell ref="AF47:AH47"/>
    <mergeCell ref="E45:G45"/>
    <mergeCell ref="H45:J45"/>
    <mergeCell ref="K45:M45"/>
    <mergeCell ref="N45:P45"/>
    <mergeCell ref="W49:Y49"/>
    <mergeCell ref="Z49:AB49"/>
    <mergeCell ref="AC49:AE49"/>
    <mergeCell ref="AF49:AH49"/>
    <mergeCell ref="A51:B51"/>
    <mergeCell ref="E51:G51"/>
    <mergeCell ref="H51:J51"/>
    <mergeCell ref="K51:M51"/>
    <mergeCell ref="N51:P51"/>
    <mergeCell ref="Q51:S51"/>
    <mergeCell ref="A49:B49"/>
    <mergeCell ref="E49:G49"/>
    <mergeCell ref="H49:J49"/>
    <mergeCell ref="K49:M49"/>
    <mergeCell ref="N49:P49"/>
    <mergeCell ref="Q49:S49"/>
    <mergeCell ref="T49:V49"/>
    <mergeCell ref="W53:Y53"/>
    <mergeCell ref="Z53:AB53"/>
    <mergeCell ref="AC53:AE53"/>
    <mergeCell ref="AF53:AH53"/>
    <mergeCell ref="T51:V51"/>
    <mergeCell ref="W51:Y51"/>
    <mergeCell ref="Z51:AB51"/>
    <mergeCell ref="AC51:AE51"/>
    <mergeCell ref="AF51:AH51"/>
    <mergeCell ref="T55:V55"/>
    <mergeCell ref="W55:Y55"/>
    <mergeCell ref="Z55:AB55"/>
    <mergeCell ref="AC55:AE55"/>
    <mergeCell ref="AF55:AH55"/>
    <mergeCell ref="A58:D60"/>
    <mergeCell ref="E58:J58"/>
    <mergeCell ref="K58:P58"/>
    <mergeCell ref="Q58:AB58"/>
    <mergeCell ref="E59:J59"/>
    <mergeCell ref="A55:B55"/>
    <mergeCell ref="E55:G55"/>
    <mergeCell ref="H55:J55"/>
    <mergeCell ref="K55:M55"/>
    <mergeCell ref="N55:P55"/>
    <mergeCell ref="Q55:S55"/>
    <mergeCell ref="K59:P59"/>
    <mergeCell ref="Q59:V59"/>
    <mergeCell ref="W59:AB59"/>
    <mergeCell ref="E60:G60"/>
    <mergeCell ref="H60:J60"/>
    <mergeCell ref="K60:M60"/>
    <mergeCell ref="N60:P60"/>
    <mergeCell ref="Q60:S60"/>
    <mergeCell ref="T60:V60"/>
    <mergeCell ref="W60:Y60"/>
    <mergeCell ref="Z60:AB60"/>
    <mergeCell ref="E61:G61"/>
    <mergeCell ref="H61:J61"/>
    <mergeCell ref="K61:M61"/>
    <mergeCell ref="N61:P61"/>
    <mergeCell ref="Q61:S61"/>
    <mergeCell ref="T61:V61"/>
    <mergeCell ref="W61:Y61"/>
    <mergeCell ref="Z61:AB61"/>
    <mergeCell ref="T63:V63"/>
    <mergeCell ref="W63:Y63"/>
    <mergeCell ref="Z63:AB63"/>
    <mergeCell ref="A65:B65"/>
    <mergeCell ref="E65:G65"/>
    <mergeCell ref="H65:J65"/>
    <mergeCell ref="K65:M65"/>
    <mergeCell ref="N65:P65"/>
    <mergeCell ref="Q65:S65"/>
    <mergeCell ref="T65:V65"/>
    <mergeCell ref="A63:B63"/>
    <mergeCell ref="E63:G63"/>
    <mergeCell ref="H63:J63"/>
    <mergeCell ref="K63:M63"/>
    <mergeCell ref="N63:P63"/>
    <mergeCell ref="Q63:S63"/>
    <mergeCell ref="W65:Y65"/>
    <mergeCell ref="Z65:AB65"/>
    <mergeCell ref="A67:B67"/>
    <mergeCell ref="E67:G67"/>
    <mergeCell ref="H67:J67"/>
    <mergeCell ref="K67:M67"/>
    <mergeCell ref="N67:P67"/>
    <mergeCell ref="Q67:S67"/>
    <mergeCell ref="T67:V67"/>
    <mergeCell ref="W67:Y67"/>
    <mergeCell ref="Z67:AB67"/>
    <mergeCell ref="A69:B69"/>
    <mergeCell ref="E69:G69"/>
    <mergeCell ref="H69:J69"/>
    <mergeCell ref="K69:M69"/>
    <mergeCell ref="N69:P69"/>
    <mergeCell ref="Q69:S69"/>
    <mergeCell ref="T69:V69"/>
    <mergeCell ref="W69:Y69"/>
    <mergeCell ref="Z69:AB69"/>
    <mergeCell ref="T71:V71"/>
    <mergeCell ref="W71:Y71"/>
    <mergeCell ref="Z71:AB71"/>
    <mergeCell ref="A71:B71"/>
    <mergeCell ref="E71:G71"/>
    <mergeCell ref="H71:J71"/>
    <mergeCell ref="K71:M71"/>
    <mergeCell ref="N71:P71"/>
    <mergeCell ref="Q71:S71"/>
  </mergeCells>
  <phoneticPr fontId="1"/>
  <pageMargins left="0.70866141732283472" right="0.70866141732283472" top="0.74803149606299213" bottom="0.74803149606299213" header="0.31496062992125984" footer="0.31496062992125984"/>
  <pageSetup paperSize="9" scale="68" firstPageNumber="0" orientation="portrait" r:id="rId1"/>
  <headerFooter differentFirst="1" scaleWithDoc="0">
    <oddFooter>&amp;C- 138 -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48165-3D6A-49B2-A81C-567AFDAE45D2}">
  <sheetPr>
    <tabColor theme="0"/>
    <pageSetUpPr fitToPage="1"/>
  </sheetPr>
  <dimension ref="A1:AC64"/>
  <sheetViews>
    <sheetView zoomScaleNormal="100" zoomScaleSheetLayoutView="100" workbookViewId="0">
      <selection activeCell="F64" sqref="F64"/>
    </sheetView>
  </sheetViews>
  <sheetFormatPr defaultColWidth="3.625" defaultRowHeight="18.75" customHeight="1" x14ac:dyDescent="0.15"/>
  <cols>
    <col min="1" max="16384" width="3.625" style="1"/>
  </cols>
  <sheetData>
    <row r="1" spans="1:28" s="15" customFormat="1" ht="18.75" customHeight="1" x14ac:dyDescent="0.15">
      <c r="A1" s="117" t="s">
        <v>28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</row>
    <row r="3" spans="1:28" ht="13.5" x14ac:dyDescent="0.15">
      <c r="X3" s="16"/>
      <c r="Y3" s="16"/>
      <c r="Z3" s="16"/>
      <c r="AA3" s="16"/>
      <c r="AB3" s="17" t="s">
        <v>29</v>
      </c>
    </row>
    <row r="4" spans="1:28" ht="18.75" customHeight="1" x14ac:dyDescent="0.15">
      <c r="A4" s="118" t="s">
        <v>30</v>
      </c>
      <c r="B4" s="118"/>
      <c r="C4" s="118"/>
      <c r="D4" s="113"/>
      <c r="E4" s="112" t="s">
        <v>31</v>
      </c>
      <c r="F4" s="118"/>
      <c r="G4" s="113"/>
      <c r="H4" s="112" t="s">
        <v>32</v>
      </c>
      <c r="I4" s="118"/>
      <c r="J4" s="113"/>
      <c r="K4" s="112" t="s">
        <v>33</v>
      </c>
      <c r="L4" s="118"/>
      <c r="M4" s="113"/>
      <c r="N4" s="118" t="s">
        <v>34</v>
      </c>
      <c r="O4" s="118"/>
      <c r="P4" s="113"/>
      <c r="Q4" s="112" t="s">
        <v>35</v>
      </c>
      <c r="R4" s="118"/>
      <c r="S4" s="113"/>
      <c r="T4" s="125" t="s">
        <v>36</v>
      </c>
      <c r="U4" s="126"/>
      <c r="V4" s="127"/>
      <c r="W4" s="112" t="s">
        <v>37</v>
      </c>
      <c r="X4" s="118"/>
      <c r="Y4" s="113"/>
      <c r="Z4" s="18" t="s">
        <v>38</v>
      </c>
      <c r="AA4" s="19"/>
      <c r="AB4" s="19"/>
    </row>
    <row r="5" spans="1:28" ht="18.75" customHeight="1" x14ac:dyDescent="0.15">
      <c r="D5" s="20"/>
      <c r="E5" s="21"/>
      <c r="F5" s="21"/>
      <c r="G5" s="6"/>
      <c r="J5" s="6" t="s">
        <v>39</v>
      </c>
      <c r="M5" s="6" t="s">
        <v>39</v>
      </c>
      <c r="P5" s="6" t="s">
        <v>39</v>
      </c>
      <c r="S5" s="6" t="s">
        <v>40</v>
      </c>
      <c r="T5" s="6"/>
      <c r="U5" s="6"/>
      <c r="V5" s="6" t="s">
        <v>40</v>
      </c>
      <c r="Y5" s="6" t="s">
        <v>39</v>
      </c>
      <c r="AB5" s="6" t="s">
        <v>39</v>
      </c>
    </row>
    <row r="6" spans="1:28" ht="11.25" customHeight="1" x14ac:dyDescent="0.15">
      <c r="D6" s="20"/>
      <c r="E6" s="21"/>
      <c r="F6" s="21"/>
      <c r="G6" s="6"/>
      <c r="J6" s="6"/>
      <c r="M6" s="6"/>
      <c r="P6" s="6"/>
      <c r="S6" s="6"/>
      <c r="T6" s="6"/>
      <c r="U6" s="6"/>
      <c r="V6" s="6"/>
      <c r="Y6" s="6"/>
      <c r="AB6" s="6"/>
    </row>
    <row r="7" spans="1:28" ht="18.75" customHeight="1" x14ac:dyDescent="0.15">
      <c r="A7" s="102" t="s">
        <v>41</v>
      </c>
      <c r="B7" s="102"/>
      <c r="C7" s="6">
        <v>24</v>
      </c>
      <c r="D7" s="22" t="s">
        <v>1</v>
      </c>
      <c r="E7" s="124">
        <v>39</v>
      </c>
      <c r="F7" s="102"/>
      <c r="G7" s="102"/>
      <c r="H7" s="102">
        <v>14</v>
      </c>
      <c r="I7" s="102"/>
      <c r="J7" s="102"/>
      <c r="K7" s="102">
        <v>10</v>
      </c>
      <c r="L7" s="102"/>
      <c r="M7" s="102"/>
      <c r="N7" s="102">
        <v>4</v>
      </c>
      <c r="O7" s="102"/>
      <c r="P7" s="102"/>
      <c r="Q7" s="102">
        <v>7</v>
      </c>
      <c r="R7" s="102"/>
      <c r="S7" s="102"/>
      <c r="T7" s="102" t="s">
        <v>42</v>
      </c>
      <c r="U7" s="102"/>
      <c r="V7" s="102"/>
      <c r="W7" s="102">
        <v>3</v>
      </c>
      <c r="X7" s="102"/>
      <c r="Y7" s="102"/>
      <c r="Z7" s="102">
        <v>1</v>
      </c>
      <c r="AA7" s="102"/>
      <c r="AB7" s="102"/>
    </row>
    <row r="8" spans="1:28" ht="11.25" customHeight="1" x14ac:dyDescent="0.15">
      <c r="A8" s="6"/>
      <c r="B8" s="6"/>
      <c r="C8" s="6"/>
      <c r="D8" s="22"/>
      <c r="E8" s="23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ht="18.75" customHeight="1" x14ac:dyDescent="0.15">
      <c r="A9" s="102"/>
      <c r="B9" s="102"/>
      <c r="C9" s="6">
        <v>25</v>
      </c>
      <c r="D9" s="24"/>
      <c r="E9" s="124">
        <v>39</v>
      </c>
      <c r="F9" s="102"/>
      <c r="G9" s="102"/>
      <c r="H9" s="102">
        <v>14</v>
      </c>
      <c r="I9" s="102"/>
      <c r="J9" s="102"/>
      <c r="K9" s="102">
        <v>10</v>
      </c>
      <c r="L9" s="102"/>
      <c r="M9" s="102"/>
      <c r="N9" s="102">
        <v>4</v>
      </c>
      <c r="O9" s="102"/>
      <c r="P9" s="102"/>
      <c r="Q9" s="102">
        <v>7</v>
      </c>
      <c r="R9" s="102"/>
      <c r="S9" s="102"/>
      <c r="T9" s="102" t="s">
        <v>42</v>
      </c>
      <c r="U9" s="102"/>
      <c r="V9" s="102"/>
      <c r="W9" s="102">
        <v>3</v>
      </c>
      <c r="X9" s="102"/>
      <c r="Y9" s="102"/>
      <c r="Z9" s="102">
        <v>1</v>
      </c>
      <c r="AA9" s="102"/>
      <c r="AB9" s="102"/>
    </row>
    <row r="10" spans="1:28" ht="11.25" customHeight="1" x14ac:dyDescent="0.15">
      <c r="A10" s="6"/>
      <c r="B10" s="6"/>
      <c r="C10" s="6"/>
      <c r="D10" s="24"/>
      <c r="E10" s="23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</row>
    <row r="11" spans="1:28" ht="18.75" customHeight="1" x14ac:dyDescent="0.15">
      <c r="A11" s="102"/>
      <c r="B11" s="102"/>
      <c r="C11" s="6">
        <v>26</v>
      </c>
      <c r="D11" s="24"/>
      <c r="E11" s="124">
        <v>39</v>
      </c>
      <c r="F11" s="102"/>
      <c r="G11" s="102"/>
      <c r="H11" s="102">
        <v>14</v>
      </c>
      <c r="I11" s="102"/>
      <c r="J11" s="102"/>
      <c r="K11" s="102">
        <v>10</v>
      </c>
      <c r="L11" s="102"/>
      <c r="M11" s="102"/>
      <c r="N11" s="102">
        <v>4</v>
      </c>
      <c r="O11" s="102"/>
      <c r="P11" s="102"/>
      <c r="Q11" s="102">
        <v>7</v>
      </c>
      <c r="R11" s="102"/>
      <c r="S11" s="102"/>
      <c r="T11" s="102" t="s">
        <v>42</v>
      </c>
      <c r="U11" s="102"/>
      <c r="V11" s="102"/>
      <c r="W11" s="102">
        <v>3</v>
      </c>
      <c r="X11" s="102"/>
      <c r="Y11" s="102"/>
      <c r="Z11" s="102">
        <v>1</v>
      </c>
      <c r="AA11" s="102"/>
      <c r="AB11" s="102"/>
    </row>
    <row r="12" spans="1:28" ht="11.25" customHeight="1" x14ac:dyDescent="0.15">
      <c r="A12" s="6"/>
      <c r="B12" s="6"/>
      <c r="C12" s="6"/>
      <c r="D12" s="24"/>
      <c r="E12" s="23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</row>
    <row r="13" spans="1:28" ht="18.75" customHeight="1" x14ac:dyDescent="0.15">
      <c r="A13" s="102"/>
      <c r="B13" s="102"/>
      <c r="C13" s="6">
        <v>27</v>
      </c>
      <c r="D13" s="24"/>
      <c r="E13" s="124">
        <v>39</v>
      </c>
      <c r="F13" s="102"/>
      <c r="G13" s="102"/>
      <c r="H13" s="102">
        <v>14</v>
      </c>
      <c r="I13" s="102"/>
      <c r="J13" s="102"/>
      <c r="K13" s="102">
        <v>10</v>
      </c>
      <c r="L13" s="102"/>
      <c r="M13" s="102"/>
      <c r="N13" s="102">
        <v>4</v>
      </c>
      <c r="O13" s="102"/>
      <c r="P13" s="102"/>
      <c r="Q13" s="102">
        <v>7</v>
      </c>
      <c r="R13" s="102"/>
      <c r="S13" s="102"/>
      <c r="T13" s="102" t="s">
        <v>42</v>
      </c>
      <c r="U13" s="102"/>
      <c r="V13" s="102"/>
      <c r="W13" s="102">
        <v>3</v>
      </c>
      <c r="X13" s="102"/>
      <c r="Y13" s="102"/>
      <c r="Z13" s="102">
        <v>1</v>
      </c>
      <c r="AA13" s="102"/>
      <c r="AB13" s="102"/>
    </row>
    <row r="14" spans="1:28" ht="11.25" customHeight="1" x14ac:dyDescent="0.15">
      <c r="A14" s="6"/>
      <c r="B14" s="6"/>
      <c r="C14" s="6"/>
      <c r="D14" s="24"/>
      <c r="E14" s="23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</row>
    <row r="15" spans="1:28" ht="18.75" customHeight="1" x14ac:dyDescent="0.15">
      <c r="A15" s="102"/>
      <c r="B15" s="102"/>
      <c r="C15" s="6">
        <v>28</v>
      </c>
      <c r="D15" s="24"/>
      <c r="E15" s="124">
        <v>39</v>
      </c>
      <c r="F15" s="102"/>
      <c r="G15" s="102"/>
      <c r="H15" s="102">
        <v>14</v>
      </c>
      <c r="I15" s="102"/>
      <c r="J15" s="102"/>
      <c r="K15" s="102">
        <v>10</v>
      </c>
      <c r="L15" s="102"/>
      <c r="M15" s="102"/>
      <c r="N15" s="102">
        <v>4</v>
      </c>
      <c r="O15" s="102"/>
      <c r="P15" s="102"/>
      <c r="Q15" s="102">
        <v>7</v>
      </c>
      <c r="R15" s="102"/>
      <c r="S15" s="102"/>
      <c r="T15" s="102" t="s">
        <v>42</v>
      </c>
      <c r="U15" s="102"/>
      <c r="V15" s="102"/>
      <c r="W15" s="102">
        <v>3</v>
      </c>
      <c r="X15" s="102"/>
      <c r="Y15" s="102"/>
      <c r="Z15" s="102">
        <v>1</v>
      </c>
      <c r="AA15" s="102"/>
      <c r="AB15" s="102"/>
    </row>
    <row r="16" spans="1:28" ht="11.25" customHeight="1" x14ac:dyDescent="0.15">
      <c r="A16" s="6"/>
      <c r="B16" s="6"/>
      <c r="C16" s="6"/>
      <c r="D16" s="24"/>
      <c r="E16" s="23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</row>
    <row r="17" spans="1:29" ht="18.75" customHeight="1" x14ac:dyDescent="0.15">
      <c r="A17" s="102"/>
      <c r="B17" s="102"/>
      <c r="C17" s="6">
        <v>29</v>
      </c>
      <c r="D17" s="24"/>
      <c r="E17" s="124">
        <v>39</v>
      </c>
      <c r="F17" s="102"/>
      <c r="G17" s="102"/>
      <c r="H17" s="102">
        <v>14</v>
      </c>
      <c r="I17" s="102"/>
      <c r="J17" s="102"/>
      <c r="K17" s="102">
        <v>10</v>
      </c>
      <c r="L17" s="102"/>
      <c r="M17" s="102"/>
      <c r="N17" s="102">
        <v>4</v>
      </c>
      <c r="O17" s="102"/>
      <c r="P17" s="102"/>
      <c r="Q17" s="102">
        <v>7</v>
      </c>
      <c r="R17" s="102"/>
      <c r="S17" s="102"/>
      <c r="T17" s="102" t="s">
        <v>42</v>
      </c>
      <c r="U17" s="102"/>
      <c r="V17" s="102"/>
      <c r="W17" s="102">
        <v>3</v>
      </c>
      <c r="X17" s="102"/>
      <c r="Y17" s="102"/>
      <c r="Z17" s="102">
        <v>1</v>
      </c>
      <c r="AA17" s="102"/>
      <c r="AB17" s="102"/>
    </row>
    <row r="18" spans="1:29" ht="11.25" customHeight="1" x14ac:dyDescent="0.15">
      <c r="A18" s="6"/>
      <c r="B18" s="6"/>
      <c r="C18" s="6"/>
      <c r="D18" s="24"/>
      <c r="E18" s="23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</row>
    <row r="19" spans="1:29" ht="18.75" customHeight="1" x14ac:dyDescent="0.15">
      <c r="A19" s="102"/>
      <c r="B19" s="102"/>
      <c r="C19" s="6">
        <v>30</v>
      </c>
      <c r="D19" s="24"/>
      <c r="E19" s="124">
        <v>39</v>
      </c>
      <c r="F19" s="102"/>
      <c r="G19" s="102"/>
      <c r="H19" s="102">
        <v>14</v>
      </c>
      <c r="I19" s="102"/>
      <c r="J19" s="102"/>
      <c r="K19" s="102">
        <v>10</v>
      </c>
      <c r="L19" s="102"/>
      <c r="M19" s="102"/>
      <c r="N19" s="102">
        <v>4</v>
      </c>
      <c r="O19" s="102"/>
      <c r="P19" s="102"/>
      <c r="Q19" s="102">
        <v>6</v>
      </c>
      <c r="R19" s="102"/>
      <c r="S19" s="102"/>
      <c r="T19" s="102">
        <v>1</v>
      </c>
      <c r="U19" s="102"/>
      <c r="V19" s="102"/>
      <c r="W19" s="102">
        <v>3</v>
      </c>
      <c r="X19" s="102"/>
      <c r="Y19" s="102"/>
      <c r="Z19" s="102">
        <v>1</v>
      </c>
      <c r="AA19" s="102"/>
      <c r="AB19" s="102"/>
    </row>
    <row r="20" spans="1:29" ht="7.5" customHeight="1" x14ac:dyDescent="0.15">
      <c r="A20" s="6"/>
      <c r="B20" s="6"/>
      <c r="C20" s="6"/>
      <c r="D20" s="24"/>
      <c r="E20" s="23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</row>
    <row r="21" spans="1:29" ht="18.75" customHeight="1" x14ac:dyDescent="0.15">
      <c r="A21" s="102" t="s">
        <v>43</v>
      </c>
      <c r="B21" s="102"/>
      <c r="C21" s="6" t="s">
        <v>44</v>
      </c>
      <c r="D21" s="24"/>
      <c r="E21" s="124">
        <v>37</v>
      </c>
      <c r="F21" s="102"/>
      <c r="G21" s="102"/>
      <c r="H21" s="102">
        <v>12</v>
      </c>
      <c r="I21" s="102"/>
      <c r="J21" s="102"/>
      <c r="K21" s="102">
        <v>10</v>
      </c>
      <c r="L21" s="102"/>
      <c r="M21" s="102"/>
      <c r="N21" s="102">
        <v>4</v>
      </c>
      <c r="O21" s="102"/>
      <c r="P21" s="102"/>
      <c r="Q21" s="102">
        <v>6</v>
      </c>
      <c r="R21" s="102"/>
      <c r="S21" s="102"/>
      <c r="T21" s="102">
        <v>1</v>
      </c>
      <c r="U21" s="102"/>
      <c r="V21" s="102"/>
      <c r="W21" s="102">
        <v>3</v>
      </c>
      <c r="X21" s="102"/>
      <c r="Y21" s="102"/>
      <c r="Z21" s="102">
        <v>1</v>
      </c>
      <c r="AA21" s="102"/>
      <c r="AB21" s="102"/>
    </row>
    <row r="22" spans="1:29" ht="7.5" customHeight="1" x14ac:dyDescent="0.15">
      <c r="A22" s="6"/>
      <c r="B22" s="6"/>
      <c r="C22" s="6"/>
      <c r="D22" s="24"/>
      <c r="E22" s="23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</row>
    <row r="23" spans="1:29" ht="18.75" customHeight="1" x14ac:dyDescent="0.15">
      <c r="A23" s="102"/>
      <c r="B23" s="102"/>
      <c r="C23" s="6">
        <v>2</v>
      </c>
      <c r="D23" s="24"/>
      <c r="E23" s="124">
        <v>37</v>
      </c>
      <c r="F23" s="102"/>
      <c r="G23" s="102"/>
      <c r="H23" s="102">
        <v>12</v>
      </c>
      <c r="I23" s="102"/>
      <c r="J23" s="102"/>
      <c r="K23" s="102">
        <v>10</v>
      </c>
      <c r="L23" s="102"/>
      <c r="M23" s="102"/>
      <c r="N23" s="102">
        <v>4</v>
      </c>
      <c r="O23" s="102"/>
      <c r="P23" s="102"/>
      <c r="Q23" s="102">
        <v>5</v>
      </c>
      <c r="R23" s="102"/>
      <c r="S23" s="102"/>
      <c r="T23" s="102">
        <v>2</v>
      </c>
      <c r="U23" s="102"/>
      <c r="V23" s="102"/>
      <c r="W23" s="102">
        <v>3</v>
      </c>
      <c r="X23" s="102"/>
      <c r="Y23" s="102"/>
      <c r="Z23" s="102">
        <v>1</v>
      </c>
      <c r="AA23" s="102"/>
      <c r="AB23" s="102"/>
    </row>
    <row r="24" spans="1:29" ht="7.5" customHeight="1" x14ac:dyDescent="0.15">
      <c r="A24" s="6"/>
      <c r="B24" s="6"/>
      <c r="C24" s="6"/>
      <c r="D24" s="24"/>
      <c r="E24" s="23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</row>
    <row r="25" spans="1:29" ht="18.75" customHeight="1" x14ac:dyDescent="0.15">
      <c r="A25" s="102"/>
      <c r="B25" s="102"/>
      <c r="C25" s="6">
        <v>3</v>
      </c>
      <c r="D25" s="24"/>
      <c r="E25" s="124">
        <v>36</v>
      </c>
      <c r="F25" s="102"/>
      <c r="G25" s="102"/>
      <c r="H25" s="102">
        <v>12</v>
      </c>
      <c r="I25" s="102"/>
      <c r="J25" s="102"/>
      <c r="K25" s="102">
        <v>9</v>
      </c>
      <c r="L25" s="102"/>
      <c r="M25" s="102"/>
      <c r="N25" s="102">
        <v>4</v>
      </c>
      <c r="O25" s="102"/>
      <c r="P25" s="102"/>
      <c r="Q25" s="102">
        <v>5</v>
      </c>
      <c r="R25" s="102"/>
      <c r="S25" s="102"/>
      <c r="T25" s="102">
        <v>2</v>
      </c>
      <c r="U25" s="102"/>
      <c r="V25" s="102"/>
      <c r="W25" s="102">
        <v>3</v>
      </c>
      <c r="X25" s="102"/>
      <c r="Y25" s="102"/>
      <c r="Z25" s="102">
        <v>1</v>
      </c>
      <c r="AA25" s="102"/>
      <c r="AB25" s="102"/>
    </row>
    <row r="26" spans="1:29" ht="7.5" customHeight="1" x14ac:dyDescent="0.15">
      <c r="A26" s="16"/>
      <c r="B26" s="16"/>
      <c r="C26" s="16"/>
      <c r="D26" s="25"/>
      <c r="E26" s="119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120"/>
      <c r="AB26" s="120"/>
    </row>
    <row r="27" spans="1:29" ht="13.5" x14ac:dyDescent="0.15">
      <c r="A27" s="115" t="s">
        <v>45</v>
      </c>
      <c r="B27" s="115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26"/>
      <c r="O27" s="26"/>
      <c r="T27" s="27"/>
      <c r="U27" s="27"/>
      <c r="V27" s="27"/>
      <c r="W27" s="27"/>
      <c r="X27" s="27"/>
      <c r="Y27" s="27"/>
      <c r="Z27" s="27"/>
      <c r="AA27" s="27"/>
      <c r="AB27" s="28" t="s">
        <v>46</v>
      </c>
    </row>
    <row r="28" spans="1:29" ht="13.5" x14ac:dyDescent="0.15">
      <c r="A28" s="116" t="s">
        <v>47</v>
      </c>
      <c r="B28" s="116"/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</row>
    <row r="29" spans="1:29" ht="18.75" customHeight="1" x14ac:dyDescent="0.15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</row>
    <row r="30" spans="1:29" ht="18.75" customHeight="1" x14ac:dyDescent="0.15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</row>
    <row r="31" spans="1:29" s="15" customFormat="1" ht="18.75" customHeight="1" x14ac:dyDescent="0.15">
      <c r="A31" s="117" t="s">
        <v>48</v>
      </c>
      <c r="B31" s="117"/>
      <c r="C31" s="117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117"/>
      <c r="Z31" s="117"/>
      <c r="AA31" s="117"/>
      <c r="AB31" s="117"/>
    </row>
    <row r="33" spans="1:28" ht="13.5" x14ac:dyDescent="0.15">
      <c r="AB33" s="6" t="s">
        <v>49</v>
      </c>
    </row>
    <row r="34" spans="1:28" ht="18.75" customHeight="1" x14ac:dyDescent="0.15">
      <c r="A34" s="113" t="s">
        <v>50</v>
      </c>
      <c r="B34" s="111"/>
      <c r="C34" s="111"/>
      <c r="D34" s="111"/>
      <c r="E34" s="111"/>
      <c r="F34" s="111" t="s">
        <v>51</v>
      </c>
      <c r="G34" s="111"/>
      <c r="H34" s="112" t="s">
        <v>52</v>
      </c>
      <c r="I34" s="118"/>
      <c r="J34" s="118"/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118"/>
      <c r="V34" s="113"/>
      <c r="W34" s="111" t="s">
        <v>53</v>
      </c>
      <c r="X34" s="111"/>
      <c r="Y34" s="111"/>
      <c r="Z34" s="111" t="s">
        <v>54</v>
      </c>
      <c r="AA34" s="111"/>
      <c r="AB34" s="112"/>
    </row>
    <row r="35" spans="1:28" ht="18.75" customHeight="1" x14ac:dyDescent="0.15">
      <c r="A35" s="113"/>
      <c r="B35" s="111"/>
      <c r="C35" s="111"/>
      <c r="D35" s="111"/>
      <c r="E35" s="111"/>
      <c r="F35" s="111"/>
      <c r="G35" s="111"/>
      <c r="H35" s="111" t="s">
        <v>55</v>
      </c>
      <c r="I35" s="111"/>
      <c r="J35" s="111" t="s">
        <v>56</v>
      </c>
      <c r="K35" s="111"/>
      <c r="L35" s="111" t="s">
        <v>57</v>
      </c>
      <c r="M35" s="111"/>
      <c r="N35" s="112" t="s">
        <v>58</v>
      </c>
      <c r="O35" s="113"/>
      <c r="P35" s="111" t="s">
        <v>59</v>
      </c>
      <c r="Q35" s="111"/>
      <c r="R35" s="111" t="s">
        <v>60</v>
      </c>
      <c r="S35" s="111"/>
      <c r="T35" s="121" t="s">
        <v>61</v>
      </c>
      <c r="U35" s="122"/>
      <c r="V35" s="123"/>
      <c r="W35" s="111"/>
      <c r="X35" s="111"/>
      <c r="Y35" s="111"/>
      <c r="Z35" s="111"/>
      <c r="AA35" s="111"/>
      <c r="AB35" s="112"/>
    </row>
    <row r="36" spans="1:28" ht="18.75" customHeight="1" x14ac:dyDescent="0.15">
      <c r="E36" s="24"/>
      <c r="F36" s="114" t="s">
        <v>62</v>
      </c>
      <c r="G36" s="108"/>
      <c r="H36" s="108" t="s">
        <v>62</v>
      </c>
      <c r="I36" s="108"/>
      <c r="J36" s="108" t="s">
        <v>62</v>
      </c>
      <c r="K36" s="108"/>
      <c r="L36" s="108" t="s">
        <v>62</v>
      </c>
      <c r="M36" s="108"/>
      <c r="N36" s="108" t="s">
        <v>62</v>
      </c>
      <c r="O36" s="108"/>
      <c r="P36" s="108" t="s">
        <v>62</v>
      </c>
      <c r="Q36" s="108"/>
      <c r="R36" s="108" t="s">
        <v>62</v>
      </c>
      <c r="S36" s="108"/>
      <c r="T36" s="108" t="s">
        <v>62</v>
      </c>
      <c r="U36" s="108"/>
      <c r="V36" s="108"/>
      <c r="W36" s="108" t="s">
        <v>63</v>
      </c>
      <c r="X36" s="108"/>
      <c r="Y36" s="108"/>
      <c r="Z36" s="108" t="s">
        <v>62</v>
      </c>
      <c r="AA36" s="108"/>
      <c r="AB36" s="108"/>
    </row>
    <row r="37" spans="1:28" ht="7.5" customHeight="1" x14ac:dyDescent="0.15">
      <c r="E37" s="24"/>
      <c r="F37" s="23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</row>
    <row r="38" spans="1:28" s="29" customFormat="1" ht="18.75" customHeight="1" x14ac:dyDescent="0.15">
      <c r="A38" s="109" t="s">
        <v>64</v>
      </c>
      <c r="B38" s="109"/>
      <c r="C38" s="109"/>
      <c r="D38" s="109"/>
      <c r="E38" s="110"/>
      <c r="F38" s="105">
        <f>SUM(H38:V38)</f>
        <v>3496</v>
      </c>
      <c r="G38" s="106"/>
      <c r="H38" s="107">
        <f>SUM(H40:I62)</f>
        <v>524</v>
      </c>
      <c r="I38" s="107"/>
      <c r="J38" s="107">
        <f>SUM(J40:K62)</f>
        <v>572</v>
      </c>
      <c r="K38" s="107"/>
      <c r="L38" s="107">
        <f>SUM(L40:M62)</f>
        <v>533</v>
      </c>
      <c r="M38" s="107"/>
      <c r="N38" s="107">
        <f>SUM(N40:O62)</f>
        <v>543</v>
      </c>
      <c r="O38" s="107"/>
      <c r="P38" s="107">
        <f>SUM(P40:Q62)</f>
        <v>627</v>
      </c>
      <c r="Q38" s="107"/>
      <c r="R38" s="107">
        <f>SUM(R40:S62)</f>
        <v>614</v>
      </c>
      <c r="S38" s="107"/>
      <c r="T38" s="107">
        <f>SUM(T40:V62)</f>
        <v>83</v>
      </c>
      <c r="U38" s="107"/>
      <c r="V38" s="107"/>
      <c r="W38" s="107">
        <f>SUM(W40:Y62)</f>
        <v>149</v>
      </c>
      <c r="X38" s="107"/>
      <c r="Y38" s="107"/>
      <c r="Z38" s="107">
        <f>SUM(Z40:AB62)</f>
        <v>257</v>
      </c>
      <c r="AA38" s="107"/>
      <c r="AB38" s="107"/>
    </row>
    <row r="39" spans="1:28" s="29" customFormat="1" ht="7.5" customHeight="1" x14ac:dyDescent="0.15">
      <c r="A39" s="30"/>
      <c r="B39" s="30"/>
      <c r="C39" s="30"/>
      <c r="D39" s="30"/>
      <c r="E39" s="31"/>
      <c r="F39" s="32"/>
      <c r="G39" s="33"/>
    </row>
    <row r="40" spans="1:28" ht="18.75" customHeight="1" x14ac:dyDescent="0.15">
      <c r="A40" s="103" t="s">
        <v>65</v>
      </c>
      <c r="B40" s="103"/>
      <c r="C40" s="103"/>
      <c r="D40" s="103"/>
      <c r="E40" s="104"/>
      <c r="F40" s="105">
        <v>605</v>
      </c>
      <c r="G40" s="106"/>
      <c r="H40" s="100">
        <v>92</v>
      </c>
      <c r="I40" s="100"/>
      <c r="J40" s="100">
        <v>105</v>
      </c>
      <c r="K40" s="100"/>
      <c r="L40" s="100">
        <v>92</v>
      </c>
      <c r="M40" s="100"/>
      <c r="N40" s="100">
        <v>92</v>
      </c>
      <c r="O40" s="100"/>
      <c r="P40" s="100">
        <v>103</v>
      </c>
      <c r="Q40" s="100"/>
      <c r="R40" s="100">
        <v>105</v>
      </c>
      <c r="S40" s="100"/>
      <c r="T40" s="102">
        <v>16</v>
      </c>
      <c r="U40" s="102"/>
      <c r="V40" s="102"/>
      <c r="W40" s="100">
        <v>21</v>
      </c>
      <c r="X40" s="100"/>
      <c r="Y40" s="100"/>
      <c r="Z40" s="100">
        <v>37</v>
      </c>
      <c r="AA40" s="100"/>
      <c r="AB40" s="100"/>
    </row>
    <row r="41" spans="1:28" ht="7.5" customHeight="1" x14ac:dyDescent="0.15">
      <c r="A41" s="34"/>
      <c r="B41" s="34"/>
      <c r="C41" s="34"/>
      <c r="D41" s="34"/>
      <c r="E41" s="35"/>
      <c r="F41" s="32"/>
      <c r="G41" s="33"/>
      <c r="T41" s="6"/>
      <c r="U41" s="6"/>
      <c r="V41" s="6"/>
    </row>
    <row r="42" spans="1:28" ht="18.75" customHeight="1" x14ac:dyDescent="0.15">
      <c r="A42" s="103" t="s">
        <v>66</v>
      </c>
      <c r="B42" s="103"/>
      <c r="C42" s="103"/>
      <c r="D42" s="103"/>
      <c r="E42" s="104"/>
      <c r="F42" s="105">
        <f t="shared" ref="F42:F44" si="0">SUM(H42:V42)</f>
        <v>40</v>
      </c>
      <c r="G42" s="106"/>
      <c r="H42" s="100">
        <v>6</v>
      </c>
      <c r="I42" s="100"/>
      <c r="J42" s="100">
        <v>3</v>
      </c>
      <c r="K42" s="100"/>
      <c r="L42" s="100">
        <v>3</v>
      </c>
      <c r="M42" s="100"/>
      <c r="N42" s="100">
        <v>12</v>
      </c>
      <c r="O42" s="100"/>
      <c r="P42" s="100">
        <v>7</v>
      </c>
      <c r="Q42" s="100"/>
      <c r="R42" s="100">
        <v>9</v>
      </c>
      <c r="S42" s="100"/>
      <c r="T42" s="101" t="s">
        <v>67</v>
      </c>
      <c r="U42" s="101"/>
      <c r="V42" s="101"/>
      <c r="W42" s="100">
        <v>4</v>
      </c>
      <c r="X42" s="100"/>
      <c r="Y42" s="100"/>
      <c r="Z42" s="100">
        <v>9</v>
      </c>
      <c r="AA42" s="100"/>
      <c r="AB42" s="100"/>
    </row>
    <row r="43" spans="1:28" ht="7.5" customHeight="1" x14ac:dyDescent="0.15">
      <c r="A43" s="34"/>
      <c r="B43" s="34"/>
      <c r="C43" s="34"/>
      <c r="D43" s="34"/>
      <c r="E43" s="35"/>
      <c r="F43" s="32"/>
      <c r="G43" s="33"/>
      <c r="T43" s="36"/>
      <c r="U43" s="36"/>
      <c r="V43" s="36"/>
    </row>
    <row r="44" spans="1:28" ht="18.75" customHeight="1" x14ac:dyDescent="0.15">
      <c r="A44" s="103" t="s">
        <v>68</v>
      </c>
      <c r="B44" s="103"/>
      <c r="C44" s="103"/>
      <c r="D44" s="103"/>
      <c r="E44" s="104"/>
      <c r="F44" s="105">
        <f t="shared" si="0"/>
        <v>67</v>
      </c>
      <c r="G44" s="106"/>
      <c r="H44" s="100">
        <v>8</v>
      </c>
      <c r="I44" s="100"/>
      <c r="J44" s="100">
        <v>16</v>
      </c>
      <c r="K44" s="100"/>
      <c r="L44" s="100">
        <v>6</v>
      </c>
      <c r="M44" s="100"/>
      <c r="N44" s="100">
        <v>15</v>
      </c>
      <c r="O44" s="100"/>
      <c r="P44" s="100">
        <v>10</v>
      </c>
      <c r="Q44" s="100"/>
      <c r="R44" s="100">
        <v>12</v>
      </c>
      <c r="S44" s="100"/>
      <c r="T44" s="101" t="s">
        <v>67</v>
      </c>
      <c r="U44" s="101"/>
      <c r="V44" s="101"/>
      <c r="W44" s="100">
        <v>6</v>
      </c>
      <c r="X44" s="100"/>
      <c r="Y44" s="100"/>
      <c r="Z44" s="100">
        <v>14</v>
      </c>
      <c r="AA44" s="100"/>
      <c r="AB44" s="100"/>
    </row>
    <row r="45" spans="1:28" ht="7.5" customHeight="1" x14ac:dyDescent="0.15">
      <c r="A45" s="34"/>
      <c r="B45" s="34"/>
      <c r="C45" s="34"/>
      <c r="D45" s="34"/>
      <c r="E45" s="35"/>
      <c r="F45" s="32"/>
      <c r="G45" s="33"/>
      <c r="T45" s="36"/>
      <c r="U45" s="36"/>
      <c r="V45" s="36"/>
    </row>
    <row r="46" spans="1:28" ht="18.75" customHeight="1" x14ac:dyDescent="0.15">
      <c r="A46" s="103" t="s">
        <v>69</v>
      </c>
      <c r="B46" s="103"/>
      <c r="C46" s="103"/>
      <c r="D46" s="103"/>
      <c r="E46" s="104"/>
      <c r="F46" s="105">
        <v>551</v>
      </c>
      <c r="G46" s="106"/>
      <c r="H46" s="100">
        <v>74</v>
      </c>
      <c r="I46" s="100"/>
      <c r="J46" s="100">
        <v>82</v>
      </c>
      <c r="K46" s="100"/>
      <c r="L46" s="100">
        <v>92</v>
      </c>
      <c r="M46" s="100"/>
      <c r="N46" s="100">
        <v>96</v>
      </c>
      <c r="O46" s="100"/>
      <c r="P46" s="100">
        <v>97</v>
      </c>
      <c r="Q46" s="100"/>
      <c r="R46" s="100">
        <v>103</v>
      </c>
      <c r="S46" s="100"/>
      <c r="T46" s="102">
        <v>7</v>
      </c>
      <c r="U46" s="102"/>
      <c r="V46" s="102"/>
      <c r="W46" s="100">
        <v>21</v>
      </c>
      <c r="X46" s="100"/>
      <c r="Y46" s="100"/>
      <c r="Z46" s="100">
        <v>33</v>
      </c>
      <c r="AA46" s="100"/>
      <c r="AB46" s="100"/>
    </row>
    <row r="47" spans="1:28" ht="7.5" customHeight="1" x14ac:dyDescent="0.15">
      <c r="A47" s="34"/>
      <c r="B47" s="34"/>
      <c r="C47" s="34"/>
      <c r="D47" s="34"/>
      <c r="E47" s="35"/>
      <c r="F47" s="32"/>
      <c r="G47" s="33"/>
      <c r="T47" s="6"/>
      <c r="U47" s="6"/>
      <c r="V47" s="6"/>
    </row>
    <row r="48" spans="1:28" ht="18.75" customHeight="1" x14ac:dyDescent="0.15">
      <c r="A48" s="103" t="s">
        <v>70</v>
      </c>
      <c r="B48" s="103"/>
      <c r="C48" s="103"/>
      <c r="D48" s="103"/>
      <c r="E48" s="104"/>
      <c r="F48" s="105">
        <v>108</v>
      </c>
      <c r="G48" s="106"/>
      <c r="H48" s="100">
        <v>21</v>
      </c>
      <c r="I48" s="100"/>
      <c r="J48" s="100">
        <v>16</v>
      </c>
      <c r="K48" s="100"/>
      <c r="L48" s="100">
        <v>15</v>
      </c>
      <c r="M48" s="100"/>
      <c r="N48" s="100">
        <v>15</v>
      </c>
      <c r="O48" s="100"/>
      <c r="P48" s="100">
        <v>16</v>
      </c>
      <c r="Q48" s="100"/>
      <c r="R48" s="100">
        <v>18</v>
      </c>
      <c r="S48" s="100"/>
      <c r="T48" s="102">
        <v>7</v>
      </c>
      <c r="U48" s="102"/>
      <c r="V48" s="102"/>
      <c r="W48" s="100">
        <v>8</v>
      </c>
      <c r="X48" s="100"/>
      <c r="Y48" s="100"/>
      <c r="Z48" s="100">
        <v>13</v>
      </c>
      <c r="AA48" s="100"/>
      <c r="AB48" s="100"/>
    </row>
    <row r="49" spans="1:28" ht="7.5" customHeight="1" x14ac:dyDescent="0.15">
      <c r="A49" s="34"/>
      <c r="B49" s="34"/>
      <c r="C49" s="34"/>
      <c r="D49" s="34"/>
      <c r="E49" s="35"/>
      <c r="F49" s="32"/>
      <c r="G49" s="33"/>
      <c r="T49" s="6"/>
      <c r="U49" s="6"/>
      <c r="V49" s="6"/>
    </row>
    <row r="50" spans="1:28" ht="18.75" customHeight="1" x14ac:dyDescent="0.15">
      <c r="A50" s="103" t="s">
        <v>71</v>
      </c>
      <c r="B50" s="103"/>
      <c r="C50" s="103"/>
      <c r="D50" s="103"/>
      <c r="E50" s="104"/>
      <c r="F50" s="105">
        <v>145</v>
      </c>
      <c r="G50" s="106"/>
      <c r="H50" s="100">
        <v>15</v>
      </c>
      <c r="I50" s="100"/>
      <c r="J50" s="100">
        <v>22</v>
      </c>
      <c r="K50" s="100"/>
      <c r="L50" s="100">
        <v>25</v>
      </c>
      <c r="M50" s="100"/>
      <c r="N50" s="100">
        <v>21</v>
      </c>
      <c r="O50" s="100"/>
      <c r="P50" s="100">
        <v>23</v>
      </c>
      <c r="Q50" s="100"/>
      <c r="R50" s="100">
        <v>32</v>
      </c>
      <c r="S50" s="100"/>
      <c r="T50" s="102">
        <v>7</v>
      </c>
      <c r="U50" s="102"/>
      <c r="V50" s="102"/>
      <c r="W50" s="100">
        <v>8</v>
      </c>
      <c r="X50" s="100"/>
      <c r="Y50" s="100"/>
      <c r="Z50" s="100">
        <v>14</v>
      </c>
      <c r="AA50" s="100"/>
      <c r="AB50" s="100"/>
    </row>
    <row r="51" spans="1:28" ht="7.5" customHeight="1" x14ac:dyDescent="0.15">
      <c r="A51" s="34"/>
      <c r="B51" s="34"/>
      <c r="C51" s="34"/>
      <c r="D51" s="34"/>
      <c r="E51" s="35"/>
      <c r="F51" s="32"/>
      <c r="G51" s="33"/>
      <c r="T51" s="6"/>
      <c r="U51" s="6"/>
      <c r="V51" s="6"/>
    </row>
    <row r="52" spans="1:28" ht="18.75" customHeight="1" x14ac:dyDescent="0.15">
      <c r="A52" s="103" t="s">
        <v>72</v>
      </c>
      <c r="B52" s="103"/>
      <c r="C52" s="103"/>
      <c r="D52" s="103"/>
      <c r="E52" s="104"/>
      <c r="F52" s="105">
        <v>518</v>
      </c>
      <c r="G52" s="106"/>
      <c r="H52" s="100">
        <v>81</v>
      </c>
      <c r="I52" s="100"/>
      <c r="J52" s="100">
        <v>80</v>
      </c>
      <c r="K52" s="100"/>
      <c r="L52" s="100">
        <v>69</v>
      </c>
      <c r="M52" s="100"/>
      <c r="N52" s="100">
        <v>83</v>
      </c>
      <c r="O52" s="100"/>
      <c r="P52" s="100">
        <v>108</v>
      </c>
      <c r="Q52" s="100"/>
      <c r="R52" s="100">
        <v>92</v>
      </c>
      <c r="S52" s="100"/>
      <c r="T52" s="102">
        <v>5</v>
      </c>
      <c r="U52" s="102"/>
      <c r="V52" s="102"/>
      <c r="W52" s="100">
        <v>19</v>
      </c>
      <c r="X52" s="100"/>
      <c r="Y52" s="100"/>
      <c r="Z52" s="100">
        <v>31</v>
      </c>
      <c r="AA52" s="100"/>
      <c r="AB52" s="100"/>
    </row>
    <row r="53" spans="1:28" ht="7.5" customHeight="1" x14ac:dyDescent="0.15">
      <c r="A53" s="34"/>
      <c r="B53" s="34"/>
      <c r="C53" s="34"/>
      <c r="D53" s="34"/>
      <c r="E53" s="35"/>
      <c r="F53" s="32"/>
      <c r="G53" s="33"/>
      <c r="T53" s="6"/>
      <c r="U53" s="6"/>
      <c r="V53" s="6"/>
    </row>
    <row r="54" spans="1:28" ht="18.75" customHeight="1" x14ac:dyDescent="0.15">
      <c r="A54" s="103" t="s">
        <v>73</v>
      </c>
      <c r="B54" s="103"/>
      <c r="C54" s="103"/>
      <c r="D54" s="103"/>
      <c r="E54" s="104"/>
      <c r="F54" s="105">
        <v>243</v>
      </c>
      <c r="G54" s="106"/>
      <c r="H54" s="100">
        <v>37</v>
      </c>
      <c r="I54" s="100"/>
      <c r="J54" s="100">
        <v>41</v>
      </c>
      <c r="K54" s="100"/>
      <c r="L54" s="100">
        <v>37</v>
      </c>
      <c r="M54" s="100"/>
      <c r="N54" s="100">
        <v>41</v>
      </c>
      <c r="O54" s="100"/>
      <c r="P54" s="100">
        <v>39</v>
      </c>
      <c r="Q54" s="100"/>
      <c r="R54" s="100">
        <v>34</v>
      </c>
      <c r="S54" s="100"/>
      <c r="T54" s="102">
        <v>14</v>
      </c>
      <c r="U54" s="102"/>
      <c r="V54" s="102"/>
      <c r="W54" s="100">
        <v>11</v>
      </c>
      <c r="X54" s="100"/>
      <c r="Y54" s="100"/>
      <c r="Z54" s="100">
        <v>17</v>
      </c>
      <c r="AA54" s="100"/>
      <c r="AB54" s="100"/>
    </row>
    <row r="55" spans="1:28" ht="7.5" customHeight="1" x14ac:dyDescent="0.15">
      <c r="A55" s="34"/>
      <c r="B55" s="34"/>
      <c r="C55" s="34"/>
      <c r="D55" s="34"/>
      <c r="E55" s="35"/>
      <c r="F55" s="32"/>
      <c r="G55" s="33"/>
      <c r="T55" s="6"/>
      <c r="U55" s="6"/>
      <c r="V55" s="6"/>
    </row>
    <row r="56" spans="1:28" ht="18.75" customHeight="1" x14ac:dyDescent="0.15">
      <c r="A56" s="103" t="s">
        <v>74</v>
      </c>
      <c r="B56" s="103"/>
      <c r="C56" s="103"/>
      <c r="D56" s="103"/>
      <c r="E56" s="104"/>
      <c r="F56" s="105">
        <v>424</v>
      </c>
      <c r="G56" s="106"/>
      <c r="H56" s="100">
        <v>62</v>
      </c>
      <c r="I56" s="100"/>
      <c r="J56" s="100">
        <v>64</v>
      </c>
      <c r="K56" s="100"/>
      <c r="L56" s="100">
        <v>71</v>
      </c>
      <c r="M56" s="100"/>
      <c r="N56" s="100">
        <v>59</v>
      </c>
      <c r="O56" s="100"/>
      <c r="P56" s="100">
        <v>78</v>
      </c>
      <c r="Q56" s="100"/>
      <c r="R56" s="100">
        <v>81</v>
      </c>
      <c r="S56" s="100"/>
      <c r="T56" s="102">
        <v>9</v>
      </c>
      <c r="U56" s="102"/>
      <c r="V56" s="102"/>
      <c r="W56" s="100">
        <v>15</v>
      </c>
      <c r="X56" s="100"/>
      <c r="Y56" s="100"/>
      <c r="Z56" s="100">
        <v>25</v>
      </c>
      <c r="AA56" s="100"/>
      <c r="AB56" s="100"/>
    </row>
    <row r="57" spans="1:28" ht="7.5" customHeight="1" x14ac:dyDescent="0.15">
      <c r="A57" s="34"/>
      <c r="B57" s="34"/>
      <c r="C57" s="34"/>
      <c r="D57" s="34"/>
      <c r="E57" s="35"/>
      <c r="F57" s="32"/>
      <c r="G57" s="33"/>
      <c r="T57" s="6"/>
      <c r="U57" s="6"/>
      <c r="V57" s="6"/>
    </row>
    <row r="58" spans="1:28" ht="18.75" customHeight="1" x14ac:dyDescent="0.15">
      <c r="A58" s="103" t="s">
        <v>75</v>
      </c>
      <c r="B58" s="103"/>
      <c r="C58" s="103"/>
      <c r="D58" s="103"/>
      <c r="E58" s="104"/>
      <c r="F58" s="105">
        <v>698</v>
      </c>
      <c r="G58" s="106"/>
      <c r="H58" s="100">
        <v>118</v>
      </c>
      <c r="I58" s="100"/>
      <c r="J58" s="100">
        <v>125</v>
      </c>
      <c r="K58" s="100"/>
      <c r="L58" s="100">
        <v>109</v>
      </c>
      <c r="M58" s="100"/>
      <c r="N58" s="100">
        <v>91</v>
      </c>
      <c r="O58" s="100"/>
      <c r="P58" s="100">
        <v>132</v>
      </c>
      <c r="Q58" s="100"/>
      <c r="R58" s="100">
        <v>109</v>
      </c>
      <c r="S58" s="100"/>
      <c r="T58" s="102">
        <v>14</v>
      </c>
      <c r="U58" s="102"/>
      <c r="V58" s="102"/>
      <c r="W58" s="100">
        <v>24</v>
      </c>
      <c r="X58" s="100"/>
      <c r="Y58" s="100"/>
      <c r="Z58" s="100">
        <v>38</v>
      </c>
      <c r="AA58" s="100"/>
      <c r="AB58" s="100"/>
    </row>
    <row r="59" spans="1:28" ht="7.5" customHeight="1" x14ac:dyDescent="0.15">
      <c r="A59" s="34"/>
      <c r="B59" s="34"/>
      <c r="C59" s="34"/>
      <c r="D59" s="34"/>
      <c r="E59" s="35"/>
      <c r="F59" s="32"/>
      <c r="G59" s="33"/>
      <c r="T59" s="6"/>
      <c r="U59" s="6"/>
      <c r="V59" s="6"/>
    </row>
    <row r="60" spans="1:28" ht="18.75" customHeight="1" x14ac:dyDescent="0.15">
      <c r="A60" s="103" t="s">
        <v>76</v>
      </c>
      <c r="B60" s="103"/>
      <c r="C60" s="103"/>
      <c r="D60" s="103"/>
      <c r="E60" s="104"/>
      <c r="F60" s="105">
        <v>70</v>
      </c>
      <c r="G60" s="106"/>
      <c r="H60" s="100">
        <v>7</v>
      </c>
      <c r="I60" s="100"/>
      <c r="J60" s="100">
        <v>14</v>
      </c>
      <c r="K60" s="100"/>
      <c r="L60" s="100">
        <v>10</v>
      </c>
      <c r="M60" s="100"/>
      <c r="N60" s="100">
        <v>11</v>
      </c>
      <c r="O60" s="100"/>
      <c r="P60" s="100">
        <v>8</v>
      </c>
      <c r="Q60" s="100"/>
      <c r="R60" s="100">
        <v>18</v>
      </c>
      <c r="S60" s="100"/>
      <c r="T60" s="102">
        <v>2</v>
      </c>
      <c r="U60" s="102"/>
      <c r="V60" s="102"/>
      <c r="W60" s="100">
        <v>7</v>
      </c>
      <c r="X60" s="100"/>
      <c r="Y60" s="100"/>
      <c r="Z60" s="100">
        <v>15</v>
      </c>
      <c r="AA60" s="100"/>
      <c r="AB60" s="100"/>
    </row>
    <row r="61" spans="1:28" ht="7.5" customHeight="1" x14ac:dyDescent="0.15">
      <c r="A61" s="34"/>
      <c r="B61" s="34"/>
      <c r="C61" s="34"/>
      <c r="D61" s="34"/>
      <c r="E61" s="35"/>
      <c r="F61" s="32"/>
      <c r="G61" s="33"/>
      <c r="T61" s="6"/>
      <c r="U61" s="6"/>
      <c r="V61" s="6"/>
    </row>
    <row r="62" spans="1:28" ht="18.75" customHeight="1" x14ac:dyDescent="0.15">
      <c r="A62" s="103" t="s">
        <v>77</v>
      </c>
      <c r="B62" s="103"/>
      <c r="C62" s="103"/>
      <c r="D62" s="103"/>
      <c r="E62" s="104"/>
      <c r="F62" s="105">
        <v>27</v>
      </c>
      <c r="G62" s="106"/>
      <c r="H62" s="100">
        <v>3</v>
      </c>
      <c r="I62" s="100"/>
      <c r="J62" s="100">
        <v>4</v>
      </c>
      <c r="K62" s="100"/>
      <c r="L62" s="100">
        <v>4</v>
      </c>
      <c r="M62" s="100"/>
      <c r="N62" s="100">
        <v>7</v>
      </c>
      <c r="O62" s="100"/>
      <c r="P62" s="100">
        <v>6</v>
      </c>
      <c r="Q62" s="100"/>
      <c r="R62" s="100">
        <v>1</v>
      </c>
      <c r="S62" s="100"/>
      <c r="T62" s="101">
        <v>2</v>
      </c>
      <c r="U62" s="101"/>
      <c r="V62" s="101"/>
      <c r="W62" s="100">
        <v>5</v>
      </c>
      <c r="X62" s="100"/>
      <c r="Y62" s="100"/>
      <c r="Z62" s="100">
        <v>11</v>
      </c>
      <c r="AA62" s="100"/>
      <c r="AB62" s="100"/>
    </row>
    <row r="63" spans="1:28" ht="7.5" customHeight="1" x14ac:dyDescent="0.15">
      <c r="A63" s="16"/>
      <c r="B63" s="16"/>
      <c r="C63" s="16"/>
      <c r="D63" s="16"/>
      <c r="E63" s="25"/>
      <c r="F63" s="99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</row>
    <row r="64" spans="1:28" ht="13.5" x14ac:dyDescent="0.15">
      <c r="AB64" s="6" t="s">
        <v>46</v>
      </c>
    </row>
  </sheetData>
  <mergeCells count="285">
    <mergeCell ref="A1:AB1"/>
    <mergeCell ref="A4:D4"/>
    <mergeCell ref="E4:G4"/>
    <mergeCell ref="H4:J4"/>
    <mergeCell ref="K4:M4"/>
    <mergeCell ref="N4:P4"/>
    <mergeCell ref="Q4:S4"/>
    <mergeCell ref="T4:V4"/>
    <mergeCell ref="W4:Y4"/>
    <mergeCell ref="T7:V7"/>
    <mergeCell ref="W7:Y7"/>
    <mergeCell ref="Z7:AB7"/>
    <mergeCell ref="A9:B9"/>
    <mergeCell ref="E9:G9"/>
    <mergeCell ref="H9:J9"/>
    <mergeCell ref="K9:M9"/>
    <mergeCell ref="N9:P9"/>
    <mergeCell ref="Q9:S9"/>
    <mergeCell ref="T9:V9"/>
    <mergeCell ref="A7:B7"/>
    <mergeCell ref="E7:G7"/>
    <mergeCell ref="H7:J7"/>
    <mergeCell ref="K7:M7"/>
    <mergeCell ref="N7:P7"/>
    <mergeCell ref="Q7:S7"/>
    <mergeCell ref="W9:Y9"/>
    <mergeCell ref="Z9:AB9"/>
    <mergeCell ref="A11:B11"/>
    <mergeCell ref="E11:G11"/>
    <mergeCell ref="H11:J11"/>
    <mergeCell ref="K11:M11"/>
    <mergeCell ref="N11:P11"/>
    <mergeCell ref="Q11:S11"/>
    <mergeCell ref="T11:V11"/>
    <mergeCell ref="W11:Y11"/>
    <mergeCell ref="Z11:AB11"/>
    <mergeCell ref="A13:B13"/>
    <mergeCell ref="E13:G13"/>
    <mergeCell ref="H13:J13"/>
    <mergeCell ref="K13:M13"/>
    <mergeCell ref="N13:P13"/>
    <mergeCell ref="Q13:S13"/>
    <mergeCell ref="T13:V13"/>
    <mergeCell ref="W13:Y13"/>
    <mergeCell ref="Z13:AB13"/>
    <mergeCell ref="T15:V15"/>
    <mergeCell ref="W15:Y15"/>
    <mergeCell ref="Z15:AB15"/>
    <mergeCell ref="A17:B17"/>
    <mergeCell ref="E17:G17"/>
    <mergeCell ref="H17:J17"/>
    <mergeCell ref="K17:M17"/>
    <mergeCell ref="N17:P17"/>
    <mergeCell ref="Q17:S17"/>
    <mergeCell ref="T17:V17"/>
    <mergeCell ref="A15:B15"/>
    <mergeCell ref="E15:G15"/>
    <mergeCell ref="H15:J15"/>
    <mergeCell ref="K15:M15"/>
    <mergeCell ref="N15:P15"/>
    <mergeCell ref="Q15:S15"/>
    <mergeCell ref="W17:Y17"/>
    <mergeCell ref="Z17:AB17"/>
    <mergeCell ref="A19:B19"/>
    <mergeCell ref="E19:G19"/>
    <mergeCell ref="H19:J19"/>
    <mergeCell ref="K19:M19"/>
    <mergeCell ref="N19:P19"/>
    <mergeCell ref="Q19:S19"/>
    <mergeCell ref="T19:V19"/>
    <mergeCell ref="W19:Y19"/>
    <mergeCell ref="Z19:AB19"/>
    <mergeCell ref="A21:B21"/>
    <mergeCell ref="E21:G21"/>
    <mergeCell ref="H21:J21"/>
    <mergeCell ref="K21:M21"/>
    <mergeCell ref="N21:P21"/>
    <mergeCell ref="Q21:S21"/>
    <mergeCell ref="T21:V21"/>
    <mergeCell ref="W21:Y21"/>
    <mergeCell ref="Z21:AB21"/>
    <mergeCell ref="T23:V23"/>
    <mergeCell ref="W23:Y23"/>
    <mergeCell ref="Z23:AB23"/>
    <mergeCell ref="A25:B25"/>
    <mergeCell ref="E25:G25"/>
    <mergeCell ref="H25:J25"/>
    <mergeCell ref="K25:M25"/>
    <mergeCell ref="N25:P25"/>
    <mergeCell ref="Q25:S25"/>
    <mergeCell ref="T25:V25"/>
    <mergeCell ref="A23:B23"/>
    <mergeCell ref="E23:G23"/>
    <mergeCell ref="H23:J23"/>
    <mergeCell ref="K23:M23"/>
    <mergeCell ref="N23:P23"/>
    <mergeCell ref="Q23:S23"/>
    <mergeCell ref="W25:Y25"/>
    <mergeCell ref="Z25:AB25"/>
    <mergeCell ref="E26:G26"/>
    <mergeCell ref="H26:J26"/>
    <mergeCell ref="K26:M26"/>
    <mergeCell ref="N26:P26"/>
    <mergeCell ref="Q26:S26"/>
    <mergeCell ref="T26:V26"/>
    <mergeCell ref="W26:Y26"/>
    <mergeCell ref="Z26:AB26"/>
    <mergeCell ref="T35:V35"/>
    <mergeCell ref="A27:M27"/>
    <mergeCell ref="A28:P28"/>
    <mergeCell ref="A31:AB31"/>
    <mergeCell ref="A34:E35"/>
    <mergeCell ref="F34:G35"/>
    <mergeCell ref="H34:V34"/>
    <mergeCell ref="W34:Y35"/>
    <mergeCell ref="Z34:AB35"/>
    <mergeCell ref="H35:I35"/>
    <mergeCell ref="J35:K35"/>
    <mergeCell ref="A38:E38"/>
    <mergeCell ref="F38:G38"/>
    <mergeCell ref="H38:I38"/>
    <mergeCell ref="J38:K38"/>
    <mergeCell ref="L38:M38"/>
    <mergeCell ref="L35:M35"/>
    <mergeCell ref="N35:O35"/>
    <mergeCell ref="P35:Q35"/>
    <mergeCell ref="R35:S35"/>
    <mergeCell ref="N38:O38"/>
    <mergeCell ref="P38:Q38"/>
    <mergeCell ref="R38:S38"/>
    <mergeCell ref="F36:G36"/>
    <mergeCell ref="H36:I36"/>
    <mergeCell ref="J36:K36"/>
    <mergeCell ref="L36:M36"/>
    <mergeCell ref="N36:O36"/>
    <mergeCell ref="T38:V38"/>
    <mergeCell ref="W38:Y38"/>
    <mergeCell ref="Z38:AB38"/>
    <mergeCell ref="P36:Q36"/>
    <mergeCell ref="R36:S36"/>
    <mergeCell ref="T36:V36"/>
    <mergeCell ref="W36:Y36"/>
    <mergeCell ref="Z36:AB36"/>
    <mergeCell ref="A42:E42"/>
    <mergeCell ref="F42:G42"/>
    <mergeCell ref="H42:I42"/>
    <mergeCell ref="J42:K42"/>
    <mergeCell ref="L42:M42"/>
    <mergeCell ref="A40:E40"/>
    <mergeCell ref="F40:G40"/>
    <mergeCell ref="H40:I40"/>
    <mergeCell ref="J40:K40"/>
    <mergeCell ref="L40:M40"/>
    <mergeCell ref="N42:O42"/>
    <mergeCell ref="P42:Q42"/>
    <mergeCell ref="R42:S42"/>
    <mergeCell ref="T42:V42"/>
    <mergeCell ref="W42:Y42"/>
    <mergeCell ref="Z42:AB42"/>
    <mergeCell ref="P40:Q40"/>
    <mergeCell ref="R40:S40"/>
    <mergeCell ref="T40:V40"/>
    <mergeCell ref="W40:Y40"/>
    <mergeCell ref="Z40:AB40"/>
    <mergeCell ref="N40:O40"/>
    <mergeCell ref="A46:E46"/>
    <mergeCell ref="F46:G46"/>
    <mergeCell ref="H46:I46"/>
    <mergeCell ref="J46:K46"/>
    <mergeCell ref="L46:M46"/>
    <mergeCell ref="A44:E44"/>
    <mergeCell ref="F44:G44"/>
    <mergeCell ref="H44:I44"/>
    <mergeCell ref="J44:K44"/>
    <mergeCell ref="L44:M44"/>
    <mergeCell ref="N46:O46"/>
    <mergeCell ref="P46:Q46"/>
    <mergeCell ref="R46:S46"/>
    <mergeCell ref="T46:V46"/>
    <mergeCell ref="W46:Y46"/>
    <mergeCell ref="Z46:AB46"/>
    <mergeCell ref="P44:Q44"/>
    <mergeCell ref="R44:S44"/>
    <mergeCell ref="T44:V44"/>
    <mergeCell ref="W44:Y44"/>
    <mergeCell ref="Z44:AB44"/>
    <mergeCell ref="N44:O44"/>
    <mergeCell ref="A50:E50"/>
    <mergeCell ref="F50:G50"/>
    <mergeCell ref="H50:I50"/>
    <mergeCell ref="J50:K50"/>
    <mergeCell ref="L50:M50"/>
    <mergeCell ref="A48:E48"/>
    <mergeCell ref="F48:G48"/>
    <mergeCell ref="H48:I48"/>
    <mergeCell ref="J48:K48"/>
    <mergeCell ref="L48:M48"/>
    <mergeCell ref="N50:O50"/>
    <mergeCell ref="P50:Q50"/>
    <mergeCell ref="R50:S50"/>
    <mergeCell ref="T50:V50"/>
    <mergeCell ref="W50:Y50"/>
    <mergeCell ref="Z50:AB50"/>
    <mergeCell ref="P48:Q48"/>
    <mergeCell ref="R48:S48"/>
    <mergeCell ref="T48:V48"/>
    <mergeCell ref="W48:Y48"/>
    <mergeCell ref="Z48:AB48"/>
    <mergeCell ref="N48:O48"/>
    <mergeCell ref="A54:E54"/>
    <mergeCell ref="F54:G54"/>
    <mergeCell ref="H54:I54"/>
    <mergeCell ref="J54:K54"/>
    <mergeCell ref="L54:M54"/>
    <mergeCell ref="A52:E52"/>
    <mergeCell ref="F52:G52"/>
    <mergeCell ref="H52:I52"/>
    <mergeCell ref="J52:K52"/>
    <mergeCell ref="L52:M52"/>
    <mergeCell ref="N54:O54"/>
    <mergeCell ref="P54:Q54"/>
    <mergeCell ref="R54:S54"/>
    <mergeCell ref="T54:V54"/>
    <mergeCell ref="W54:Y54"/>
    <mergeCell ref="Z54:AB54"/>
    <mergeCell ref="P52:Q52"/>
    <mergeCell ref="R52:S52"/>
    <mergeCell ref="T52:V52"/>
    <mergeCell ref="W52:Y52"/>
    <mergeCell ref="Z52:AB52"/>
    <mergeCell ref="N52:O52"/>
    <mergeCell ref="A58:E58"/>
    <mergeCell ref="F58:G58"/>
    <mergeCell ref="H58:I58"/>
    <mergeCell ref="J58:K58"/>
    <mergeCell ref="L58:M58"/>
    <mergeCell ref="A56:E56"/>
    <mergeCell ref="F56:G56"/>
    <mergeCell ref="H56:I56"/>
    <mergeCell ref="J56:K56"/>
    <mergeCell ref="L56:M56"/>
    <mergeCell ref="N58:O58"/>
    <mergeCell ref="P58:Q58"/>
    <mergeCell ref="R58:S58"/>
    <mergeCell ref="T58:V58"/>
    <mergeCell ref="W58:Y58"/>
    <mergeCell ref="Z58:AB58"/>
    <mergeCell ref="P56:Q56"/>
    <mergeCell ref="R56:S56"/>
    <mergeCell ref="T56:V56"/>
    <mergeCell ref="W56:Y56"/>
    <mergeCell ref="Z56:AB56"/>
    <mergeCell ref="N56:O56"/>
    <mergeCell ref="A62:E62"/>
    <mergeCell ref="F62:G62"/>
    <mergeCell ref="H62:I62"/>
    <mergeCell ref="J62:K62"/>
    <mergeCell ref="L62:M62"/>
    <mergeCell ref="A60:E60"/>
    <mergeCell ref="F60:G60"/>
    <mergeCell ref="H60:I60"/>
    <mergeCell ref="J60:K60"/>
    <mergeCell ref="L60:M60"/>
    <mergeCell ref="N62:O62"/>
    <mergeCell ref="P62:Q62"/>
    <mergeCell ref="R62:S62"/>
    <mergeCell ref="T62:V62"/>
    <mergeCell ref="W62:Y62"/>
    <mergeCell ref="Z62:AB62"/>
    <mergeCell ref="P60:Q60"/>
    <mergeCell ref="R60:S60"/>
    <mergeCell ref="T60:V60"/>
    <mergeCell ref="W60:Y60"/>
    <mergeCell ref="Z60:AB60"/>
    <mergeCell ref="N60:O60"/>
    <mergeCell ref="R63:S63"/>
    <mergeCell ref="T63:V63"/>
    <mergeCell ref="W63:Y63"/>
    <mergeCell ref="Z63:AB63"/>
    <mergeCell ref="F63:G63"/>
    <mergeCell ref="H63:I63"/>
    <mergeCell ref="J63:K63"/>
    <mergeCell ref="L63:M63"/>
    <mergeCell ref="N63:O63"/>
    <mergeCell ref="P63:Q63"/>
  </mergeCells>
  <phoneticPr fontId="1"/>
  <pageMargins left="0.70866141732283472" right="0.70866141732283472" top="0.74803149606299213" bottom="0.74803149606299213" header="0.31496062992125984" footer="0.31496062992125984"/>
  <pageSetup paperSize="9" scale="80" firstPageNumber="0" orientation="portrait" r:id="rId1"/>
  <headerFooter differentFirst="1" scaleWithDoc="0">
    <oddFooter>&amp;C- 129 -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0407E-DDF6-45C3-B55E-1844DD8BEBB9}">
  <sheetPr>
    <tabColor theme="0"/>
    <pageSetUpPr fitToPage="1"/>
  </sheetPr>
  <dimension ref="A1:Z50"/>
  <sheetViews>
    <sheetView zoomScaleNormal="100" zoomScaleSheetLayoutView="100" workbookViewId="0">
      <selection sqref="A1:XFD1"/>
    </sheetView>
  </sheetViews>
  <sheetFormatPr defaultColWidth="3.125" defaultRowHeight="18.75" customHeight="1" x14ac:dyDescent="0.15"/>
  <cols>
    <col min="1" max="16384" width="3.125" style="1"/>
  </cols>
  <sheetData>
    <row r="1" spans="1:26" s="15" customFormat="1" ht="18.75" customHeight="1" x14ac:dyDescent="0.15">
      <c r="A1" s="117" t="s">
        <v>78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</row>
    <row r="3" spans="1:26" ht="13.5" x14ac:dyDescent="0.15">
      <c r="Z3" s="6" t="s">
        <v>49</v>
      </c>
    </row>
    <row r="4" spans="1:26" ht="18.75" customHeight="1" x14ac:dyDescent="0.15">
      <c r="A4" s="113" t="s">
        <v>79</v>
      </c>
      <c r="B4" s="111"/>
      <c r="C4" s="111"/>
      <c r="D4" s="111"/>
      <c r="E4" s="111"/>
      <c r="F4" s="111" t="s">
        <v>80</v>
      </c>
      <c r="G4" s="111"/>
      <c r="H4" s="111"/>
      <c r="I4" s="111" t="s">
        <v>81</v>
      </c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 t="s">
        <v>53</v>
      </c>
      <c r="V4" s="111"/>
      <c r="W4" s="111"/>
      <c r="X4" s="111" t="s">
        <v>54</v>
      </c>
      <c r="Y4" s="111"/>
      <c r="Z4" s="112"/>
    </row>
    <row r="5" spans="1:26" ht="18.75" customHeight="1" x14ac:dyDescent="0.15">
      <c r="A5" s="113"/>
      <c r="B5" s="111"/>
      <c r="C5" s="111"/>
      <c r="D5" s="111"/>
      <c r="E5" s="111"/>
      <c r="F5" s="111"/>
      <c r="G5" s="111"/>
      <c r="H5" s="111"/>
      <c r="I5" s="111" t="s">
        <v>82</v>
      </c>
      <c r="J5" s="111"/>
      <c r="K5" s="111"/>
      <c r="L5" s="111" t="s">
        <v>83</v>
      </c>
      <c r="M5" s="111"/>
      <c r="N5" s="111"/>
      <c r="O5" s="111" t="s">
        <v>84</v>
      </c>
      <c r="P5" s="111"/>
      <c r="Q5" s="111"/>
      <c r="R5" s="133" t="s">
        <v>61</v>
      </c>
      <c r="S5" s="133"/>
      <c r="T5" s="133"/>
      <c r="U5" s="111"/>
      <c r="V5" s="111"/>
      <c r="W5" s="111"/>
      <c r="X5" s="111"/>
      <c r="Y5" s="111"/>
      <c r="Z5" s="112"/>
    </row>
    <row r="6" spans="1:26" ht="18.75" customHeight="1" x14ac:dyDescent="0.15">
      <c r="E6" s="24"/>
      <c r="F6" s="114" t="s">
        <v>62</v>
      </c>
      <c r="G6" s="108"/>
      <c r="H6" s="108"/>
      <c r="I6" s="108" t="s">
        <v>62</v>
      </c>
      <c r="J6" s="108"/>
      <c r="K6" s="108"/>
      <c r="L6" s="108" t="s">
        <v>62</v>
      </c>
      <c r="M6" s="108"/>
      <c r="N6" s="108"/>
      <c r="O6" s="108" t="s">
        <v>62</v>
      </c>
      <c r="P6" s="108"/>
      <c r="Q6" s="108"/>
      <c r="R6" s="108" t="s">
        <v>62</v>
      </c>
      <c r="S6" s="108"/>
      <c r="T6" s="108"/>
      <c r="U6" s="108" t="s">
        <v>63</v>
      </c>
      <c r="V6" s="108"/>
      <c r="W6" s="108"/>
      <c r="X6" s="108" t="s">
        <v>62</v>
      </c>
      <c r="Y6" s="108"/>
      <c r="Z6" s="108"/>
    </row>
    <row r="7" spans="1:26" ht="11.25" customHeight="1" x14ac:dyDescent="0.15">
      <c r="E7" s="24"/>
      <c r="F7" s="23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s="29" customFormat="1" ht="18.75" customHeight="1" x14ac:dyDescent="0.15">
      <c r="A8" s="109" t="s">
        <v>64</v>
      </c>
      <c r="B8" s="109"/>
      <c r="C8" s="109"/>
      <c r="D8" s="109"/>
      <c r="E8" s="110"/>
      <c r="F8" s="105">
        <f>SUM(I8:T8)</f>
        <v>1716</v>
      </c>
      <c r="G8" s="131"/>
      <c r="H8" s="131"/>
      <c r="I8" s="130">
        <f>SUM(I10:K24)</f>
        <v>512</v>
      </c>
      <c r="J8" s="130"/>
      <c r="K8" s="130"/>
      <c r="L8" s="130">
        <f>SUM(L10:N24)</f>
        <v>557</v>
      </c>
      <c r="M8" s="130"/>
      <c r="N8" s="130"/>
      <c r="O8" s="130">
        <f>SUM(O10:Q24)</f>
        <v>599</v>
      </c>
      <c r="P8" s="130"/>
      <c r="Q8" s="130"/>
      <c r="R8" s="132">
        <f>SUM(R10:R24)</f>
        <v>48</v>
      </c>
      <c r="S8" s="132"/>
      <c r="T8" s="132"/>
      <c r="U8" s="132">
        <f>SUM(U10:U24)</f>
        <v>65</v>
      </c>
      <c r="V8" s="132"/>
      <c r="W8" s="132"/>
      <c r="X8" s="132">
        <f>SUM(X10:X24)</f>
        <v>166</v>
      </c>
      <c r="Y8" s="132"/>
      <c r="Z8" s="132"/>
    </row>
    <row r="9" spans="1:26" s="29" customFormat="1" ht="11.25" customHeight="1" x14ac:dyDescent="0.15">
      <c r="A9" s="30"/>
      <c r="B9" s="30"/>
      <c r="C9" s="30"/>
      <c r="D9" s="30"/>
      <c r="E9" s="31"/>
      <c r="F9" s="32"/>
      <c r="G9" s="37"/>
      <c r="H9" s="37"/>
      <c r="I9" s="38"/>
      <c r="J9" s="38"/>
      <c r="K9" s="38"/>
      <c r="L9" s="38"/>
      <c r="M9" s="38"/>
      <c r="N9" s="38"/>
      <c r="O9" s="38"/>
      <c r="P9" s="38"/>
      <c r="Q9" s="38"/>
      <c r="R9" s="39"/>
      <c r="S9" s="39"/>
      <c r="T9" s="39"/>
      <c r="U9" s="39"/>
      <c r="V9" s="39"/>
      <c r="W9" s="39"/>
      <c r="X9" s="39"/>
      <c r="Y9" s="39"/>
      <c r="Z9" s="39"/>
    </row>
    <row r="10" spans="1:26" ht="18.75" customHeight="1" x14ac:dyDescent="0.15">
      <c r="A10" s="103" t="s">
        <v>85</v>
      </c>
      <c r="B10" s="103"/>
      <c r="C10" s="103"/>
      <c r="D10" s="103"/>
      <c r="E10" s="104"/>
      <c r="F10" s="129">
        <v>490</v>
      </c>
      <c r="G10" s="130"/>
      <c r="H10" s="130"/>
      <c r="I10" s="128">
        <v>143</v>
      </c>
      <c r="J10" s="128"/>
      <c r="K10" s="128"/>
      <c r="L10" s="128">
        <v>155</v>
      </c>
      <c r="M10" s="128"/>
      <c r="N10" s="128"/>
      <c r="O10" s="128">
        <v>179</v>
      </c>
      <c r="P10" s="128"/>
      <c r="Q10" s="128"/>
      <c r="R10" s="128">
        <v>13</v>
      </c>
      <c r="S10" s="128"/>
      <c r="T10" s="128"/>
      <c r="U10" s="128">
        <v>15</v>
      </c>
      <c r="V10" s="128"/>
      <c r="W10" s="128"/>
      <c r="X10" s="128">
        <v>35</v>
      </c>
      <c r="Y10" s="128"/>
      <c r="Z10" s="128"/>
    </row>
    <row r="11" spans="1:26" ht="11.25" customHeight="1" x14ac:dyDescent="0.15">
      <c r="A11" s="34"/>
      <c r="B11" s="34"/>
      <c r="C11" s="34"/>
      <c r="D11" s="34"/>
      <c r="E11" s="35"/>
      <c r="F11" s="40"/>
      <c r="G11" s="38"/>
      <c r="H11" s="38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</row>
    <row r="12" spans="1:26" ht="18.75" customHeight="1" x14ac:dyDescent="0.15">
      <c r="A12" s="103" t="s">
        <v>86</v>
      </c>
      <c r="B12" s="103"/>
      <c r="C12" s="103"/>
      <c r="D12" s="103"/>
      <c r="E12" s="104"/>
      <c r="F12" s="129">
        <v>40</v>
      </c>
      <c r="G12" s="130"/>
      <c r="H12" s="130"/>
      <c r="I12" s="128">
        <v>15</v>
      </c>
      <c r="J12" s="128"/>
      <c r="K12" s="128"/>
      <c r="L12" s="128">
        <v>7</v>
      </c>
      <c r="M12" s="128"/>
      <c r="N12" s="128"/>
      <c r="O12" s="128">
        <v>18</v>
      </c>
      <c r="P12" s="128"/>
      <c r="Q12" s="128"/>
      <c r="R12" s="128">
        <v>0</v>
      </c>
      <c r="S12" s="128"/>
      <c r="T12" s="128"/>
      <c r="U12" s="128">
        <v>3</v>
      </c>
      <c r="V12" s="128"/>
      <c r="W12" s="128"/>
      <c r="X12" s="128">
        <v>16</v>
      </c>
      <c r="Y12" s="128"/>
      <c r="Z12" s="128"/>
    </row>
    <row r="13" spans="1:26" ht="11.25" customHeight="1" x14ac:dyDescent="0.15">
      <c r="A13" s="34"/>
      <c r="B13" s="34"/>
      <c r="C13" s="34"/>
      <c r="D13" s="34"/>
      <c r="E13" s="35"/>
      <c r="F13" s="40"/>
      <c r="G13" s="38"/>
      <c r="H13" s="38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</row>
    <row r="14" spans="1:26" ht="18.75" customHeight="1" x14ac:dyDescent="0.15">
      <c r="A14" s="103" t="s">
        <v>87</v>
      </c>
      <c r="B14" s="103"/>
      <c r="C14" s="103"/>
      <c r="D14" s="103"/>
      <c r="E14" s="104"/>
      <c r="F14" s="129">
        <v>110</v>
      </c>
      <c r="G14" s="130"/>
      <c r="H14" s="130"/>
      <c r="I14" s="128">
        <v>26</v>
      </c>
      <c r="J14" s="128"/>
      <c r="K14" s="128"/>
      <c r="L14" s="128">
        <v>42</v>
      </c>
      <c r="M14" s="128"/>
      <c r="N14" s="128"/>
      <c r="O14" s="128">
        <v>34</v>
      </c>
      <c r="P14" s="128"/>
      <c r="Q14" s="128"/>
      <c r="R14" s="128">
        <v>8</v>
      </c>
      <c r="S14" s="128"/>
      <c r="T14" s="128"/>
      <c r="U14" s="128">
        <v>6</v>
      </c>
      <c r="V14" s="128"/>
      <c r="W14" s="128"/>
      <c r="X14" s="128">
        <v>19</v>
      </c>
      <c r="Y14" s="128"/>
      <c r="Z14" s="128"/>
    </row>
    <row r="15" spans="1:26" ht="11.25" customHeight="1" x14ac:dyDescent="0.15">
      <c r="A15" s="34"/>
      <c r="B15" s="34"/>
      <c r="C15" s="34"/>
      <c r="D15" s="34"/>
      <c r="E15" s="35"/>
      <c r="F15" s="40"/>
      <c r="G15" s="38"/>
      <c r="H15" s="38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</row>
    <row r="16" spans="1:26" ht="18.75" customHeight="1" x14ac:dyDescent="0.15">
      <c r="A16" s="103" t="s">
        <v>88</v>
      </c>
      <c r="B16" s="103"/>
      <c r="C16" s="103"/>
      <c r="D16" s="103"/>
      <c r="E16" s="104"/>
      <c r="F16" s="129">
        <v>335</v>
      </c>
      <c r="G16" s="130"/>
      <c r="H16" s="130"/>
      <c r="I16" s="128">
        <v>99</v>
      </c>
      <c r="J16" s="128"/>
      <c r="K16" s="128"/>
      <c r="L16" s="128">
        <v>113</v>
      </c>
      <c r="M16" s="128"/>
      <c r="N16" s="128"/>
      <c r="O16" s="128">
        <v>113</v>
      </c>
      <c r="P16" s="128"/>
      <c r="Q16" s="128"/>
      <c r="R16" s="128">
        <v>10</v>
      </c>
      <c r="S16" s="128"/>
      <c r="T16" s="128"/>
      <c r="U16" s="128">
        <v>11</v>
      </c>
      <c r="V16" s="128"/>
      <c r="W16" s="128"/>
      <c r="X16" s="128">
        <v>25</v>
      </c>
      <c r="Y16" s="128"/>
      <c r="Z16" s="128"/>
    </row>
    <row r="17" spans="1:26" ht="11.25" customHeight="1" x14ac:dyDescent="0.15">
      <c r="A17" s="34"/>
      <c r="B17" s="34"/>
      <c r="C17" s="34"/>
      <c r="D17" s="34"/>
      <c r="E17" s="35"/>
      <c r="F17" s="40"/>
      <c r="G17" s="38"/>
      <c r="H17" s="38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</row>
    <row r="18" spans="1:26" ht="18.75" customHeight="1" x14ac:dyDescent="0.15">
      <c r="A18" s="103" t="s">
        <v>89</v>
      </c>
      <c r="B18" s="103"/>
      <c r="C18" s="103"/>
      <c r="D18" s="103"/>
      <c r="E18" s="104"/>
      <c r="F18" s="129">
        <v>420</v>
      </c>
      <c r="G18" s="130"/>
      <c r="H18" s="130"/>
      <c r="I18" s="128">
        <v>123</v>
      </c>
      <c r="J18" s="128"/>
      <c r="K18" s="128"/>
      <c r="L18" s="128">
        <v>146</v>
      </c>
      <c r="M18" s="128"/>
      <c r="N18" s="128"/>
      <c r="O18" s="128">
        <v>141</v>
      </c>
      <c r="P18" s="128"/>
      <c r="Q18" s="128"/>
      <c r="R18" s="128">
        <v>10</v>
      </c>
      <c r="S18" s="128"/>
      <c r="T18" s="128"/>
      <c r="U18" s="128">
        <v>15</v>
      </c>
      <c r="V18" s="128"/>
      <c r="W18" s="128"/>
      <c r="X18" s="128">
        <v>31</v>
      </c>
      <c r="Y18" s="128"/>
      <c r="Z18" s="128"/>
    </row>
    <row r="19" spans="1:26" ht="11.25" customHeight="1" x14ac:dyDescent="0.15">
      <c r="A19" s="34"/>
      <c r="B19" s="34"/>
      <c r="C19" s="34"/>
      <c r="D19" s="34"/>
      <c r="E19" s="35"/>
      <c r="F19" s="40"/>
      <c r="G19" s="38"/>
      <c r="H19" s="38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</row>
    <row r="20" spans="1:26" ht="18.75" customHeight="1" x14ac:dyDescent="0.15">
      <c r="A20" s="103" t="s">
        <v>90</v>
      </c>
      <c r="B20" s="103"/>
      <c r="C20" s="103"/>
      <c r="D20" s="103"/>
      <c r="E20" s="104"/>
      <c r="F20" s="129">
        <v>273</v>
      </c>
      <c r="G20" s="130"/>
      <c r="H20" s="130"/>
      <c r="I20" s="128">
        <v>89</v>
      </c>
      <c r="J20" s="128"/>
      <c r="K20" s="128"/>
      <c r="L20" s="128">
        <v>82</v>
      </c>
      <c r="M20" s="128"/>
      <c r="N20" s="128"/>
      <c r="O20" s="128">
        <v>97</v>
      </c>
      <c r="P20" s="128"/>
      <c r="Q20" s="128"/>
      <c r="R20" s="128">
        <v>5</v>
      </c>
      <c r="S20" s="128"/>
      <c r="T20" s="128"/>
      <c r="U20" s="128">
        <v>11</v>
      </c>
      <c r="V20" s="128"/>
      <c r="W20" s="128"/>
      <c r="X20" s="128">
        <v>23</v>
      </c>
      <c r="Y20" s="128"/>
      <c r="Z20" s="128"/>
    </row>
    <row r="21" spans="1:26" ht="11.25" customHeight="1" x14ac:dyDescent="0.15">
      <c r="A21" s="34"/>
      <c r="B21" s="34"/>
      <c r="C21" s="34"/>
      <c r="D21" s="34"/>
      <c r="E21" s="35"/>
      <c r="F21" s="40"/>
      <c r="G21" s="38"/>
      <c r="H21" s="38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</row>
    <row r="22" spans="1:26" ht="18.75" customHeight="1" x14ac:dyDescent="0.15">
      <c r="A22" s="103" t="s">
        <v>91</v>
      </c>
      <c r="B22" s="103"/>
      <c r="C22" s="103"/>
      <c r="D22" s="103"/>
      <c r="E22" s="104"/>
      <c r="F22" s="129">
        <v>48</v>
      </c>
      <c r="G22" s="130"/>
      <c r="H22" s="130"/>
      <c r="I22" s="128">
        <v>17</v>
      </c>
      <c r="J22" s="128"/>
      <c r="K22" s="128"/>
      <c r="L22" s="128">
        <v>12</v>
      </c>
      <c r="M22" s="128"/>
      <c r="N22" s="128"/>
      <c r="O22" s="128">
        <v>17</v>
      </c>
      <c r="P22" s="128"/>
      <c r="Q22" s="128"/>
      <c r="R22" s="128">
        <v>2</v>
      </c>
      <c r="S22" s="128"/>
      <c r="T22" s="128"/>
      <c r="U22" s="128">
        <v>4</v>
      </c>
      <c r="V22" s="128"/>
      <c r="W22" s="128"/>
      <c r="X22" s="128">
        <v>17</v>
      </c>
      <c r="Y22" s="128"/>
      <c r="Z22" s="128"/>
    </row>
    <row r="23" spans="1:26" ht="11.25" customHeight="1" x14ac:dyDescent="0.15">
      <c r="A23" s="34"/>
      <c r="B23" s="34"/>
      <c r="C23" s="34"/>
      <c r="D23" s="34"/>
      <c r="E23" s="35"/>
      <c r="F23" s="40"/>
      <c r="G23" s="38"/>
      <c r="H23" s="38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</row>
    <row r="24" spans="1:26" ht="18.75" customHeight="1" x14ac:dyDescent="0.15">
      <c r="A24" s="103" t="s">
        <v>92</v>
      </c>
      <c r="B24" s="103"/>
      <c r="C24" s="103"/>
      <c r="D24" s="103"/>
      <c r="E24" s="104"/>
      <c r="F24" s="129">
        <f>SUM(I24:R24)</f>
        <v>0</v>
      </c>
      <c r="G24" s="130"/>
      <c r="H24" s="130"/>
      <c r="I24" s="102"/>
      <c r="J24" s="102"/>
      <c r="K24" s="102"/>
      <c r="L24" s="102"/>
      <c r="M24" s="102"/>
      <c r="N24" s="102"/>
      <c r="O24" s="102"/>
      <c r="P24" s="102"/>
      <c r="Q24" s="102"/>
      <c r="R24" s="128"/>
      <c r="S24" s="128"/>
      <c r="T24" s="128"/>
      <c r="U24" s="102"/>
      <c r="V24" s="102"/>
      <c r="W24" s="102"/>
      <c r="X24" s="102"/>
      <c r="Y24" s="102"/>
      <c r="Z24" s="102"/>
    </row>
    <row r="25" spans="1:26" ht="11.25" customHeight="1" x14ac:dyDescent="0.15">
      <c r="A25" s="16"/>
      <c r="B25" s="16"/>
      <c r="C25" s="16"/>
      <c r="D25" s="16"/>
      <c r="E25" s="25"/>
      <c r="F25" s="42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1:26" ht="13.5" x14ac:dyDescent="0.15">
      <c r="A26" s="43" t="s">
        <v>93</v>
      </c>
      <c r="B26" s="43"/>
      <c r="C26" s="43"/>
      <c r="D26" s="43"/>
      <c r="E26" s="43"/>
      <c r="F26" s="43"/>
      <c r="G26" s="43"/>
      <c r="H26" s="43"/>
      <c r="S26" s="27"/>
      <c r="T26" s="27"/>
      <c r="U26" s="27"/>
      <c r="V26" s="27"/>
      <c r="W26" s="27"/>
      <c r="X26" s="27"/>
      <c r="Z26" s="28" t="s">
        <v>46</v>
      </c>
    </row>
    <row r="29" spans="1:26" ht="18.75" customHeight="1" x14ac:dyDescent="0.15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</row>
    <row r="34" spans="1:24" ht="18.75" customHeight="1" x14ac:dyDescent="0.15"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</row>
    <row r="35" spans="1:24" ht="18.75" customHeight="1" x14ac:dyDescent="0.15">
      <c r="A35" s="6"/>
      <c r="E35" s="44"/>
      <c r="F35" s="45"/>
      <c r="G35" s="45"/>
      <c r="H35" s="45"/>
      <c r="I35" s="44"/>
      <c r="J35" s="44"/>
    </row>
    <row r="36" spans="1:24" ht="18.75" customHeight="1" x14ac:dyDescent="0.15">
      <c r="A36" s="6"/>
      <c r="E36" s="44"/>
      <c r="F36" s="45"/>
      <c r="G36" s="45"/>
      <c r="H36" s="45"/>
      <c r="I36" s="44"/>
      <c r="J36" s="44"/>
    </row>
    <row r="37" spans="1:24" ht="18.75" customHeight="1" x14ac:dyDescent="0.15">
      <c r="A37" s="6"/>
      <c r="E37" s="44"/>
      <c r="F37" s="45"/>
      <c r="G37" s="45"/>
      <c r="H37" s="45"/>
      <c r="I37" s="44"/>
      <c r="J37" s="44"/>
    </row>
    <row r="38" spans="1:24" ht="18.75" customHeight="1" x14ac:dyDescent="0.15">
      <c r="A38" s="6"/>
      <c r="E38" s="44"/>
      <c r="F38" s="45"/>
      <c r="G38" s="45"/>
      <c r="H38" s="45"/>
      <c r="I38" s="44"/>
      <c r="J38" s="44"/>
    </row>
    <row r="39" spans="1:24" ht="18.75" customHeight="1" x14ac:dyDescent="0.15">
      <c r="A39" s="6"/>
      <c r="E39" s="44"/>
      <c r="F39" s="45"/>
      <c r="G39" s="45"/>
      <c r="H39" s="45"/>
      <c r="I39" s="44"/>
      <c r="J39" s="44"/>
    </row>
    <row r="40" spans="1:24" ht="18.75" customHeight="1" x14ac:dyDescent="0.15">
      <c r="A40" s="6"/>
      <c r="E40" s="44"/>
      <c r="F40" s="45"/>
      <c r="G40" s="45"/>
      <c r="H40" s="45"/>
      <c r="I40" s="44"/>
      <c r="J40" s="44"/>
    </row>
    <row r="41" spans="1:24" ht="18.75" customHeight="1" x14ac:dyDescent="0.15">
      <c r="A41" s="6"/>
      <c r="E41" s="44"/>
      <c r="F41" s="45"/>
      <c r="G41" s="45"/>
      <c r="H41" s="45"/>
      <c r="I41" s="44"/>
      <c r="J41" s="44"/>
    </row>
    <row r="42" spans="1:24" ht="18.75" customHeight="1" x14ac:dyDescent="0.15">
      <c r="A42" s="6"/>
      <c r="E42" s="44"/>
      <c r="F42" s="45"/>
      <c r="G42" s="45"/>
      <c r="H42" s="45"/>
      <c r="I42" s="44"/>
      <c r="J42" s="44"/>
    </row>
    <row r="43" spans="1:24" ht="18.75" customHeight="1" x14ac:dyDescent="0.15">
      <c r="A43" s="6"/>
      <c r="E43" s="44"/>
      <c r="F43" s="45"/>
      <c r="G43" s="45"/>
      <c r="H43" s="45"/>
      <c r="I43" s="44"/>
      <c r="J43" s="44"/>
      <c r="U43" s="46"/>
      <c r="V43" s="46"/>
      <c r="W43" s="46"/>
    </row>
    <row r="44" spans="1:24" ht="18.75" customHeight="1" x14ac:dyDescent="0.15">
      <c r="A44" s="6"/>
      <c r="E44" s="44"/>
      <c r="F44" s="45"/>
      <c r="G44" s="45"/>
      <c r="H44" s="45"/>
      <c r="I44" s="44"/>
      <c r="J44" s="44"/>
      <c r="U44" s="46"/>
      <c r="V44" s="46"/>
      <c r="W44" s="46"/>
    </row>
    <row r="45" spans="1:24" ht="18.75" customHeight="1" x14ac:dyDescent="0.15">
      <c r="F45" s="47"/>
      <c r="G45" s="47"/>
      <c r="H45" s="47"/>
    </row>
    <row r="46" spans="1:24" ht="18.75" customHeight="1" x14ac:dyDescent="0.15">
      <c r="A46" s="48"/>
    </row>
    <row r="47" spans="1:24" ht="18.75" customHeight="1" x14ac:dyDescent="0.15">
      <c r="A47" s="48"/>
    </row>
    <row r="48" spans="1:24" ht="18.75" customHeight="1" x14ac:dyDescent="0.15">
      <c r="A48" s="48"/>
    </row>
    <row r="49" spans="1:1" ht="18.75" customHeight="1" x14ac:dyDescent="0.15">
      <c r="A49" s="48"/>
    </row>
    <row r="50" spans="1:1" ht="18.75" customHeight="1" x14ac:dyDescent="0.15">
      <c r="A50" s="48"/>
    </row>
  </sheetData>
  <mergeCells count="89">
    <mergeCell ref="A1:Z1"/>
    <mergeCell ref="A4:E5"/>
    <mergeCell ref="F4:H5"/>
    <mergeCell ref="I4:T4"/>
    <mergeCell ref="U4:W5"/>
    <mergeCell ref="X4:Z5"/>
    <mergeCell ref="I5:K5"/>
    <mergeCell ref="L5:N5"/>
    <mergeCell ref="O5:Q5"/>
    <mergeCell ref="R5:T5"/>
    <mergeCell ref="U6:W6"/>
    <mergeCell ref="X6:Z6"/>
    <mergeCell ref="A8:E8"/>
    <mergeCell ref="F8:H8"/>
    <mergeCell ref="I8:K8"/>
    <mergeCell ref="L8:N8"/>
    <mergeCell ref="O8:Q8"/>
    <mergeCell ref="R8:T8"/>
    <mergeCell ref="U8:W8"/>
    <mergeCell ref="X8:Z8"/>
    <mergeCell ref="F6:H6"/>
    <mergeCell ref="I6:K6"/>
    <mergeCell ref="L6:N6"/>
    <mergeCell ref="O6:Q6"/>
    <mergeCell ref="R6:T6"/>
    <mergeCell ref="U10:W10"/>
    <mergeCell ref="X10:Z10"/>
    <mergeCell ref="A12:E12"/>
    <mergeCell ref="F12:H12"/>
    <mergeCell ref="I12:K12"/>
    <mergeCell ref="L12:N12"/>
    <mergeCell ref="O12:Q12"/>
    <mergeCell ref="R12:T12"/>
    <mergeCell ref="U12:W12"/>
    <mergeCell ref="X12:Z12"/>
    <mergeCell ref="A10:E10"/>
    <mergeCell ref="F10:H10"/>
    <mergeCell ref="I10:K10"/>
    <mergeCell ref="L10:N10"/>
    <mergeCell ref="O10:Q10"/>
    <mergeCell ref="R10:T10"/>
    <mergeCell ref="U14:W14"/>
    <mergeCell ref="X14:Z14"/>
    <mergeCell ref="A16:E16"/>
    <mergeCell ref="F16:H16"/>
    <mergeCell ref="I16:K16"/>
    <mergeCell ref="L16:N16"/>
    <mergeCell ref="O16:Q16"/>
    <mergeCell ref="R16:T16"/>
    <mergeCell ref="U16:W16"/>
    <mergeCell ref="X16:Z16"/>
    <mergeCell ref="A14:E14"/>
    <mergeCell ref="F14:H14"/>
    <mergeCell ref="I14:K14"/>
    <mergeCell ref="L14:N14"/>
    <mergeCell ref="O14:Q14"/>
    <mergeCell ref="R14:T14"/>
    <mergeCell ref="U18:W18"/>
    <mergeCell ref="X18:Z18"/>
    <mergeCell ref="A20:E20"/>
    <mergeCell ref="F20:H20"/>
    <mergeCell ref="I20:K20"/>
    <mergeCell ref="L20:N20"/>
    <mergeCell ref="O20:Q20"/>
    <mergeCell ref="R20:T20"/>
    <mergeCell ref="U20:W20"/>
    <mergeCell ref="X20:Z20"/>
    <mergeCell ref="A18:E18"/>
    <mergeCell ref="F18:H18"/>
    <mergeCell ref="I18:K18"/>
    <mergeCell ref="L18:N18"/>
    <mergeCell ref="O18:Q18"/>
    <mergeCell ref="R18:T18"/>
    <mergeCell ref="U22:W22"/>
    <mergeCell ref="X22:Z22"/>
    <mergeCell ref="A24:E24"/>
    <mergeCell ref="F24:H24"/>
    <mergeCell ref="I24:K24"/>
    <mergeCell ref="L24:N24"/>
    <mergeCell ref="O24:Q24"/>
    <mergeCell ref="R24:T24"/>
    <mergeCell ref="U24:W24"/>
    <mergeCell ref="X24:Z24"/>
    <mergeCell ref="A22:E22"/>
    <mergeCell ref="F22:H22"/>
    <mergeCell ref="I22:K22"/>
    <mergeCell ref="L22:N22"/>
    <mergeCell ref="O22:Q22"/>
    <mergeCell ref="R22:T22"/>
  </mergeCells>
  <phoneticPr fontId="1"/>
  <pageMargins left="0.70866141732283472" right="0.70866141732283472" top="0.74803149606299213" bottom="0.74803149606299213" header="0.31496062992125984" footer="0.31496062992125984"/>
  <pageSetup paperSize="9" firstPageNumber="0" orientation="portrait" r:id="rId1"/>
  <headerFooter differentFirst="1" scaleWithDoc="0">
    <oddFooter>&amp;C- 130 -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DCCF5-5638-4036-B447-79AA09206E56}">
  <sheetPr>
    <tabColor theme="0"/>
    <pageSetUpPr fitToPage="1"/>
  </sheetPr>
  <dimension ref="A1:AM50"/>
  <sheetViews>
    <sheetView zoomScaleNormal="100" zoomScaleSheetLayoutView="100" workbookViewId="0">
      <selection sqref="A1:XFD1"/>
    </sheetView>
  </sheetViews>
  <sheetFormatPr defaultColWidth="3.125" defaultRowHeight="18.75" customHeight="1" x14ac:dyDescent="0.15"/>
  <cols>
    <col min="1" max="1" width="3.125" style="1"/>
    <col min="2" max="3" width="3.125" style="1" customWidth="1"/>
    <col min="4" max="12" width="3.125" style="1"/>
    <col min="13" max="22" width="3.125" style="1" customWidth="1"/>
    <col min="23" max="23" width="3.125" style="1"/>
    <col min="24" max="24" width="3.125" style="1" customWidth="1"/>
    <col min="25" max="27" width="3.125" style="1"/>
    <col min="28" max="28" width="3.125" style="1" customWidth="1"/>
    <col min="29" max="16384" width="3.125" style="1"/>
  </cols>
  <sheetData>
    <row r="1" spans="1:39" s="15" customFormat="1" ht="18.75" customHeight="1" x14ac:dyDescent="0.15">
      <c r="A1" s="117" t="s">
        <v>94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</row>
    <row r="2" spans="1:39" ht="18.75" customHeight="1" x14ac:dyDescent="0.1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</row>
    <row r="3" spans="1:39" ht="13.5" x14ac:dyDescent="0.15">
      <c r="AB3" s="6" t="s">
        <v>29</v>
      </c>
    </row>
    <row r="4" spans="1:39" ht="18.75" customHeight="1" x14ac:dyDescent="0.15">
      <c r="A4" s="113" t="s">
        <v>95</v>
      </c>
      <c r="B4" s="113"/>
      <c r="C4" s="113"/>
      <c r="D4" s="111"/>
      <c r="E4" s="139" t="s">
        <v>96</v>
      </c>
      <c r="F4" s="140"/>
      <c r="G4" s="140"/>
      <c r="H4" s="141"/>
      <c r="I4" s="112" t="s">
        <v>97</v>
      </c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3"/>
      <c r="W4" s="112" t="s">
        <v>98</v>
      </c>
      <c r="X4" s="118"/>
      <c r="Y4" s="118"/>
      <c r="Z4" s="118"/>
      <c r="AA4" s="118"/>
      <c r="AB4" s="118"/>
    </row>
    <row r="5" spans="1:39" ht="18.75" customHeight="1" x14ac:dyDescent="0.15">
      <c r="A5" s="113"/>
      <c r="B5" s="113"/>
      <c r="C5" s="113"/>
      <c r="D5" s="111"/>
      <c r="E5" s="137"/>
      <c r="F5" s="97"/>
      <c r="G5" s="97"/>
      <c r="H5" s="142"/>
      <c r="I5" s="139" t="s">
        <v>80</v>
      </c>
      <c r="J5" s="141"/>
      <c r="K5" s="112" t="s">
        <v>99</v>
      </c>
      <c r="L5" s="118"/>
      <c r="M5" s="118"/>
      <c r="N5" s="113"/>
      <c r="O5" s="112" t="s">
        <v>100</v>
      </c>
      <c r="P5" s="118"/>
      <c r="Q5" s="118"/>
      <c r="R5" s="113"/>
      <c r="S5" s="112" t="s">
        <v>101</v>
      </c>
      <c r="T5" s="118"/>
      <c r="U5" s="118"/>
      <c r="V5" s="118"/>
      <c r="W5" s="111" t="s">
        <v>80</v>
      </c>
      <c r="X5" s="111"/>
      <c r="Y5" s="111" t="s">
        <v>102</v>
      </c>
      <c r="Z5" s="111"/>
      <c r="AA5" s="111" t="s">
        <v>103</v>
      </c>
      <c r="AB5" s="112"/>
    </row>
    <row r="6" spans="1:39" ht="18.75" customHeight="1" x14ac:dyDescent="0.15">
      <c r="A6" s="113"/>
      <c r="B6" s="113"/>
      <c r="C6" s="113"/>
      <c r="D6" s="111"/>
      <c r="E6" s="143"/>
      <c r="F6" s="144"/>
      <c r="G6" s="144"/>
      <c r="H6" s="145"/>
      <c r="I6" s="143"/>
      <c r="J6" s="145"/>
      <c r="K6" s="112" t="s">
        <v>102</v>
      </c>
      <c r="L6" s="113"/>
      <c r="M6" s="112" t="s">
        <v>103</v>
      </c>
      <c r="N6" s="113"/>
      <c r="O6" s="112" t="s">
        <v>102</v>
      </c>
      <c r="P6" s="113"/>
      <c r="Q6" s="111" t="s">
        <v>103</v>
      </c>
      <c r="R6" s="111"/>
      <c r="S6" s="111" t="s">
        <v>102</v>
      </c>
      <c r="T6" s="111"/>
      <c r="U6" s="111" t="s">
        <v>103</v>
      </c>
      <c r="V6" s="111"/>
      <c r="W6" s="111"/>
      <c r="X6" s="111"/>
      <c r="Y6" s="111"/>
      <c r="Z6" s="111"/>
      <c r="AA6" s="111"/>
      <c r="AB6" s="112"/>
      <c r="AD6" s="97"/>
      <c r="AE6" s="97"/>
      <c r="AF6" s="97"/>
      <c r="AG6" s="97"/>
      <c r="AH6" s="97"/>
      <c r="AI6" s="97"/>
      <c r="AK6" s="97"/>
      <c r="AL6" s="97"/>
      <c r="AM6" s="97"/>
    </row>
    <row r="7" spans="1:39" ht="18.75" customHeight="1" x14ac:dyDescent="0.15">
      <c r="A7" s="27"/>
      <c r="B7" s="27"/>
      <c r="C7" s="27"/>
      <c r="D7" s="49"/>
      <c r="E7" s="114" t="s">
        <v>40</v>
      </c>
      <c r="F7" s="108"/>
      <c r="G7" s="108"/>
      <c r="H7" s="108"/>
      <c r="I7" s="108" t="s">
        <v>62</v>
      </c>
      <c r="J7" s="108"/>
      <c r="K7" s="6"/>
      <c r="L7" s="6" t="s">
        <v>104</v>
      </c>
      <c r="M7" s="6"/>
      <c r="N7" s="6" t="s">
        <v>104</v>
      </c>
      <c r="O7" s="6"/>
      <c r="P7" s="6" t="s">
        <v>104</v>
      </c>
      <c r="Q7" s="6"/>
      <c r="R7" s="6" t="s">
        <v>104</v>
      </c>
      <c r="S7" s="6"/>
      <c r="T7" s="6" t="s">
        <v>104</v>
      </c>
      <c r="U7" s="6"/>
      <c r="V7" s="6" t="s">
        <v>104</v>
      </c>
      <c r="W7" s="6"/>
      <c r="X7" s="6" t="s">
        <v>104</v>
      </c>
      <c r="Y7" s="6"/>
      <c r="Z7" s="6" t="s">
        <v>62</v>
      </c>
      <c r="AA7" s="6"/>
      <c r="AB7" s="6" t="s">
        <v>62</v>
      </c>
      <c r="AD7" s="21"/>
      <c r="AE7" s="21"/>
      <c r="AF7" s="21"/>
      <c r="AG7" s="21"/>
      <c r="AH7" s="21"/>
      <c r="AI7" s="21"/>
      <c r="AK7" s="97"/>
      <c r="AL7" s="97"/>
      <c r="AM7" s="97"/>
    </row>
    <row r="8" spans="1:39" ht="11.25" customHeight="1" x14ac:dyDescent="0.15">
      <c r="D8" s="24"/>
      <c r="E8" s="23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D8" s="21"/>
      <c r="AE8" s="21"/>
      <c r="AF8" s="21"/>
      <c r="AG8" s="21"/>
      <c r="AH8" s="21"/>
      <c r="AI8" s="21"/>
      <c r="AK8" s="21"/>
      <c r="AL8" s="21"/>
      <c r="AM8" s="21"/>
    </row>
    <row r="9" spans="1:39" ht="18.75" customHeight="1" x14ac:dyDescent="0.15">
      <c r="A9" s="102" t="s">
        <v>41</v>
      </c>
      <c r="B9" s="102"/>
      <c r="C9" s="6">
        <v>24</v>
      </c>
      <c r="D9" s="24" t="s">
        <v>1</v>
      </c>
      <c r="E9" s="134">
        <v>7</v>
      </c>
      <c r="F9" s="135"/>
      <c r="G9" s="135"/>
      <c r="H9" s="135"/>
      <c r="I9" s="136">
        <f>SUM(K9:V9)</f>
        <v>892</v>
      </c>
      <c r="J9" s="136"/>
      <c r="K9" s="138">
        <f>1+101</f>
        <v>102</v>
      </c>
      <c r="L9" s="138"/>
      <c r="M9" s="136">
        <v>115</v>
      </c>
      <c r="N9" s="136"/>
      <c r="O9" s="102">
        <f>7+162</f>
        <v>169</v>
      </c>
      <c r="P9" s="102"/>
      <c r="Q9" s="102">
        <f>6+162</f>
        <v>168</v>
      </c>
      <c r="R9" s="102"/>
      <c r="S9" s="102">
        <f>8+158</f>
        <v>166</v>
      </c>
      <c r="T9" s="102"/>
      <c r="U9" s="102">
        <f>4+168</f>
        <v>172</v>
      </c>
      <c r="V9" s="102"/>
      <c r="W9" s="102">
        <f t="shared" ref="W9:W23" si="0">SUM(Y9:AA9)</f>
        <v>62</v>
      </c>
      <c r="X9" s="102"/>
      <c r="Y9" s="102">
        <v>7</v>
      </c>
      <c r="Z9" s="102"/>
      <c r="AA9" s="102">
        <f>4+51</f>
        <v>55</v>
      </c>
      <c r="AB9" s="102"/>
      <c r="AD9" s="6"/>
      <c r="AE9" s="6"/>
      <c r="AF9" s="6"/>
      <c r="AG9" s="6"/>
      <c r="AH9" s="6"/>
      <c r="AI9" s="6"/>
      <c r="AK9" s="6"/>
      <c r="AL9" s="6"/>
      <c r="AM9" s="6"/>
    </row>
    <row r="10" spans="1:39" ht="11.25" customHeight="1" x14ac:dyDescent="0.15">
      <c r="A10" s="6"/>
      <c r="B10" s="6"/>
      <c r="C10" s="6"/>
      <c r="D10" s="24"/>
      <c r="E10" s="50"/>
      <c r="F10" s="51"/>
      <c r="G10" s="51"/>
      <c r="H10" s="51"/>
      <c r="I10" s="52"/>
      <c r="J10" s="52"/>
      <c r="K10" s="44"/>
      <c r="L10" s="44"/>
      <c r="M10" s="52"/>
      <c r="N10" s="52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D10" s="6"/>
      <c r="AE10" s="6"/>
      <c r="AF10" s="6"/>
      <c r="AG10" s="6"/>
      <c r="AH10" s="6"/>
      <c r="AI10" s="6"/>
      <c r="AK10" s="6"/>
      <c r="AL10" s="6"/>
      <c r="AM10" s="6"/>
    </row>
    <row r="11" spans="1:39" ht="18.75" customHeight="1" x14ac:dyDescent="0.15">
      <c r="A11" s="102"/>
      <c r="B11" s="102"/>
      <c r="C11" s="6">
        <v>25</v>
      </c>
      <c r="D11" s="24"/>
      <c r="E11" s="134">
        <v>7</v>
      </c>
      <c r="F11" s="135"/>
      <c r="G11" s="135"/>
      <c r="H11" s="135"/>
      <c r="I11" s="136">
        <f t="shared" ref="I11:I23" si="1">SUM(K11:U11)</f>
        <v>862</v>
      </c>
      <c r="J11" s="136"/>
      <c r="K11" s="138">
        <v>140</v>
      </c>
      <c r="L11" s="138"/>
      <c r="M11" s="136">
        <v>117</v>
      </c>
      <c r="N11" s="136"/>
      <c r="O11" s="102">
        <v>123</v>
      </c>
      <c r="P11" s="102"/>
      <c r="Q11" s="102">
        <v>144</v>
      </c>
      <c r="R11" s="102"/>
      <c r="S11" s="102">
        <v>174</v>
      </c>
      <c r="T11" s="102"/>
      <c r="U11" s="102">
        <v>164</v>
      </c>
      <c r="V11" s="102"/>
      <c r="W11" s="102">
        <f t="shared" si="0"/>
        <v>58</v>
      </c>
      <c r="X11" s="102"/>
      <c r="Y11" s="102">
        <v>6</v>
      </c>
      <c r="Z11" s="102"/>
      <c r="AA11" s="102">
        <v>52</v>
      </c>
      <c r="AB11" s="102"/>
      <c r="AD11" s="44"/>
    </row>
    <row r="12" spans="1:39" ht="11.25" customHeight="1" x14ac:dyDescent="0.15">
      <c r="A12" s="6"/>
      <c r="B12" s="6"/>
      <c r="C12" s="6"/>
      <c r="D12" s="24"/>
      <c r="E12" s="50"/>
      <c r="F12" s="51"/>
      <c r="G12" s="51"/>
      <c r="H12" s="51"/>
      <c r="I12" s="52"/>
      <c r="J12" s="52"/>
      <c r="K12" s="44"/>
      <c r="L12" s="44"/>
      <c r="M12" s="52"/>
      <c r="N12" s="52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D12" s="44"/>
    </row>
    <row r="13" spans="1:39" ht="18.75" customHeight="1" x14ac:dyDescent="0.15">
      <c r="A13" s="102"/>
      <c r="B13" s="102"/>
      <c r="C13" s="6">
        <v>26</v>
      </c>
      <c r="D13" s="24"/>
      <c r="E13" s="134">
        <v>7</v>
      </c>
      <c r="F13" s="135"/>
      <c r="G13" s="135"/>
      <c r="H13" s="135"/>
      <c r="I13" s="136">
        <f t="shared" si="1"/>
        <v>846</v>
      </c>
      <c r="J13" s="136"/>
      <c r="K13" s="138">
        <v>135</v>
      </c>
      <c r="L13" s="138"/>
      <c r="M13" s="136">
        <v>122</v>
      </c>
      <c r="N13" s="136"/>
      <c r="O13" s="102">
        <v>174</v>
      </c>
      <c r="P13" s="102"/>
      <c r="Q13" s="102">
        <v>140</v>
      </c>
      <c r="R13" s="102"/>
      <c r="S13" s="102">
        <v>133</v>
      </c>
      <c r="T13" s="102"/>
      <c r="U13" s="102">
        <v>142</v>
      </c>
      <c r="V13" s="102"/>
      <c r="W13" s="102">
        <f t="shared" si="0"/>
        <v>57</v>
      </c>
      <c r="X13" s="102"/>
      <c r="Y13" s="102">
        <v>8</v>
      </c>
      <c r="Z13" s="102"/>
      <c r="AA13" s="102">
        <v>49</v>
      </c>
      <c r="AB13" s="102"/>
      <c r="AD13" s="44"/>
    </row>
    <row r="14" spans="1:39" ht="11.25" customHeight="1" x14ac:dyDescent="0.15">
      <c r="A14" s="6"/>
      <c r="B14" s="6"/>
      <c r="C14" s="6"/>
      <c r="D14" s="24"/>
      <c r="E14" s="50"/>
      <c r="F14" s="51"/>
      <c r="G14" s="51"/>
      <c r="H14" s="51"/>
      <c r="I14" s="52"/>
      <c r="J14" s="52"/>
      <c r="K14" s="44"/>
      <c r="L14" s="44"/>
      <c r="M14" s="52"/>
      <c r="N14" s="52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D14" s="44"/>
    </row>
    <row r="15" spans="1:39" ht="18.75" customHeight="1" x14ac:dyDescent="0.15">
      <c r="A15" s="102"/>
      <c r="B15" s="102"/>
      <c r="C15" s="6">
        <v>27</v>
      </c>
      <c r="D15" s="24"/>
      <c r="E15" s="134">
        <v>7</v>
      </c>
      <c r="F15" s="135"/>
      <c r="G15" s="135"/>
      <c r="H15" s="135"/>
      <c r="I15" s="136">
        <f t="shared" si="1"/>
        <v>881</v>
      </c>
      <c r="J15" s="136"/>
      <c r="K15" s="138">
        <v>144</v>
      </c>
      <c r="L15" s="138"/>
      <c r="M15" s="136">
        <v>116</v>
      </c>
      <c r="N15" s="136"/>
      <c r="O15" s="102">
        <v>155</v>
      </c>
      <c r="P15" s="102"/>
      <c r="Q15" s="102">
        <v>145</v>
      </c>
      <c r="R15" s="102"/>
      <c r="S15" s="102">
        <v>178</v>
      </c>
      <c r="T15" s="102"/>
      <c r="U15" s="102">
        <v>143</v>
      </c>
      <c r="V15" s="102"/>
      <c r="W15" s="102">
        <f t="shared" si="0"/>
        <v>59</v>
      </c>
      <c r="X15" s="102"/>
      <c r="Y15" s="102">
        <v>8</v>
      </c>
      <c r="Z15" s="102"/>
      <c r="AA15" s="102">
        <v>51</v>
      </c>
      <c r="AB15" s="102"/>
      <c r="AD15" s="44"/>
    </row>
    <row r="16" spans="1:39" ht="11.25" customHeight="1" x14ac:dyDescent="0.15">
      <c r="A16" s="6"/>
      <c r="B16" s="6"/>
      <c r="C16" s="6"/>
      <c r="D16" s="24"/>
      <c r="E16" s="50"/>
      <c r="F16" s="51"/>
      <c r="G16" s="51"/>
      <c r="H16" s="51"/>
      <c r="I16" s="52"/>
      <c r="J16" s="52"/>
      <c r="K16" s="44"/>
      <c r="L16" s="44"/>
      <c r="M16" s="52"/>
      <c r="N16" s="52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D16" s="44"/>
    </row>
    <row r="17" spans="1:38" ht="18.75" customHeight="1" x14ac:dyDescent="0.15">
      <c r="A17" s="102"/>
      <c r="B17" s="102"/>
      <c r="C17" s="6">
        <v>28</v>
      </c>
      <c r="D17" s="24"/>
      <c r="E17" s="134">
        <v>7</v>
      </c>
      <c r="F17" s="135"/>
      <c r="G17" s="135"/>
      <c r="H17" s="135"/>
      <c r="I17" s="136">
        <f t="shared" si="1"/>
        <v>828</v>
      </c>
      <c r="J17" s="136"/>
      <c r="K17" s="138">
        <v>121</v>
      </c>
      <c r="L17" s="138"/>
      <c r="M17" s="136">
        <v>107</v>
      </c>
      <c r="N17" s="136"/>
      <c r="O17" s="102">
        <v>167</v>
      </c>
      <c r="P17" s="102"/>
      <c r="Q17" s="102">
        <v>131</v>
      </c>
      <c r="R17" s="102"/>
      <c r="S17" s="102">
        <v>157</v>
      </c>
      <c r="T17" s="102"/>
      <c r="U17" s="102">
        <v>145</v>
      </c>
      <c r="V17" s="102"/>
      <c r="W17" s="102">
        <f t="shared" si="0"/>
        <v>54</v>
      </c>
      <c r="X17" s="102"/>
      <c r="Y17" s="102">
        <v>7</v>
      </c>
      <c r="Z17" s="102"/>
      <c r="AA17" s="102">
        <v>47</v>
      </c>
      <c r="AB17" s="102"/>
      <c r="AD17" s="44"/>
    </row>
    <row r="18" spans="1:38" ht="11.25" customHeight="1" x14ac:dyDescent="0.15">
      <c r="A18" s="6"/>
      <c r="B18" s="6"/>
      <c r="C18" s="6"/>
      <c r="D18" s="24"/>
      <c r="E18" s="50"/>
      <c r="F18" s="51"/>
      <c r="G18" s="51"/>
      <c r="H18" s="51"/>
      <c r="I18" s="52"/>
      <c r="J18" s="52"/>
      <c r="K18" s="44"/>
      <c r="L18" s="44"/>
      <c r="M18" s="52"/>
      <c r="N18" s="52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D18" s="44"/>
    </row>
    <row r="19" spans="1:38" ht="18.75" customHeight="1" x14ac:dyDescent="0.15">
      <c r="A19" s="102"/>
      <c r="B19" s="102"/>
      <c r="C19" s="6">
        <v>29</v>
      </c>
      <c r="D19" s="24"/>
      <c r="E19" s="134">
        <v>7</v>
      </c>
      <c r="F19" s="135"/>
      <c r="G19" s="135"/>
      <c r="H19" s="135"/>
      <c r="I19" s="136">
        <f t="shared" si="1"/>
        <v>807</v>
      </c>
      <c r="J19" s="136"/>
      <c r="K19" s="138">
        <v>134</v>
      </c>
      <c r="L19" s="138"/>
      <c r="M19" s="136">
        <v>112</v>
      </c>
      <c r="N19" s="136"/>
      <c r="O19" s="102">
        <v>145</v>
      </c>
      <c r="P19" s="102"/>
      <c r="Q19" s="102">
        <v>118</v>
      </c>
      <c r="R19" s="102"/>
      <c r="S19" s="102">
        <v>164</v>
      </c>
      <c r="T19" s="102"/>
      <c r="U19" s="102">
        <v>134</v>
      </c>
      <c r="V19" s="102"/>
      <c r="W19" s="102">
        <f t="shared" si="0"/>
        <v>79</v>
      </c>
      <c r="X19" s="102"/>
      <c r="Y19" s="102">
        <v>11</v>
      </c>
      <c r="Z19" s="102"/>
      <c r="AA19" s="102">
        <v>68</v>
      </c>
      <c r="AB19" s="102"/>
      <c r="AD19" s="44"/>
    </row>
    <row r="20" spans="1:38" ht="11.25" customHeight="1" x14ac:dyDescent="0.15">
      <c r="A20" s="6"/>
      <c r="B20" s="6"/>
      <c r="C20" s="6"/>
      <c r="D20" s="24"/>
      <c r="E20" s="50"/>
      <c r="F20" s="51"/>
      <c r="G20" s="51"/>
      <c r="H20" s="51"/>
      <c r="I20" s="52"/>
      <c r="J20" s="52"/>
      <c r="K20" s="44"/>
      <c r="L20" s="44"/>
      <c r="M20" s="52"/>
      <c r="N20" s="52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D20" s="44"/>
    </row>
    <row r="21" spans="1:38" ht="18.75" customHeight="1" x14ac:dyDescent="0.15">
      <c r="A21" s="102"/>
      <c r="B21" s="102"/>
      <c r="C21" s="6">
        <v>30</v>
      </c>
      <c r="D21" s="24"/>
      <c r="E21" s="134">
        <v>6</v>
      </c>
      <c r="F21" s="135"/>
      <c r="G21" s="135"/>
      <c r="H21" s="135"/>
      <c r="I21" s="136">
        <f t="shared" si="1"/>
        <v>576</v>
      </c>
      <c r="J21" s="136"/>
      <c r="K21" s="138">
        <v>89</v>
      </c>
      <c r="L21" s="138"/>
      <c r="M21" s="136">
        <v>94</v>
      </c>
      <c r="N21" s="136"/>
      <c r="O21" s="102">
        <v>117</v>
      </c>
      <c r="P21" s="102"/>
      <c r="Q21" s="102">
        <v>90</v>
      </c>
      <c r="R21" s="102"/>
      <c r="S21" s="102">
        <v>113</v>
      </c>
      <c r="T21" s="102"/>
      <c r="U21" s="102">
        <v>73</v>
      </c>
      <c r="V21" s="102"/>
      <c r="W21" s="102">
        <f t="shared" si="0"/>
        <v>65</v>
      </c>
      <c r="X21" s="102"/>
      <c r="Y21" s="101">
        <v>11</v>
      </c>
      <c r="Z21" s="101"/>
      <c r="AA21" s="102">
        <v>54</v>
      </c>
      <c r="AB21" s="102"/>
      <c r="AD21" s="44"/>
    </row>
    <row r="22" spans="1:38" ht="11.25" customHeight="1" x14ac:dyDescent="0.15">
      <c r="A22" s="6"/>
      <c r="B22" s="6"/>
      <c r="C22" s="6"/>
      <c r="D22" s="24"/>
      <c r="E22" s="50"/>
      <c r="F22" s="51"/>
      <c r="G22" s="51"/>
      <c r="H22" s="51"/>
      <c r="I22" s="52"/>
      <c r="J22" s="52"/>
      <c r="K22" s="44"/>
      <c r="L22" s="44"/>
      <c r="M22" s="52"/>
      <c r="N22" s="52"/>
      <c r="O22" s="6"/>
      <c r="P22" s="6"/>
      <c r="Q22" s="6"/>
      <c r="R22" s="6"/>
      <c r="S22" s="6"/>
      <c r="T22" s="6"/>
      <c r="U22" s="6"/>
      <c r="V22" s="6"/>
      <c r="W22" s="6"/>
      <c r="X22" s="6"/>
      <c r="Y22" s="36"/>
      <c r="Z22" s="36"/>
      <c r="AA22" s="6"/>
      <c r="AB22" s="6"/>
      <c r="AD22" s="44"/>
    </row>
    <row r="23" spans="1:38" ht="18.75" customHeight="1" x14ac:dyDescent="0.15">
      <c r="A23" s="102" t="s">
        <v>43</v>
      </c>
      <c r="B23" s="102"/>
      <c r="C23" s="6" t="s">
        <v>44</v>
      </c>
      <c r="D23" s="24"/>
      <c r="E23" s="134">
        <v>6</v>
      </c>
      <c r="F23" s="135"/>
      <c r="G23" s="135"/>
      <c r="H23" s="135"/>
      <c r="I23" s="136">
        <f t="shared" si="1"/>
        <v>622</v>
      </c>
      <c r="J23" s="136"/>
      <c r="K23" s="138">
        <v>104</v>
      </c>
      <c r="L23" s="138"/>
      <c r="M23" s="136">
        <v>97</v>
      </c>
      <c r="N23" s="136"/>
      <c r="O23" s="102">
        <v>107</v>
      </c>
      <c r="P23" s="102"/>
      <c r="Q23" s="102">
        <v>102</v>
      </c>
      <c r="R23" s="102"/>
      <c r="S23" s="102">
        <v>120</v>
      </c>
      <c r="T23" s="102"/>
      <c r="U23" s="102">
        <v>92</v>
      </c>
      <c r="V23" s="102"/>
      <c r="W23" s="102">
        <f t="shared" si="0"/>
        <v>70</v>
      </c>
      <c r="X23" s="102"/>
      <c r="Y23" s="101">
        <v>11</v>
      </c>
      <c r="Z23" s="101"/>
      <c r="AA23" s="102">
        <v>59</v>
      </c>
      <c r="AB23" s="102"/>
      <c r="AD23" s="44"/>
    </row>
    <row r="24" spans="1:38" ht="11.25" customHeight="1" x14ac:dyDescent="0.15">
      <c r="A24" s="6"/>
      <c r="B24" s="6"/>
      <c r="C24" s="6"/>
      <c r="D24" s="24"/>
      <c r="E24" s="50"/>
      <c r="F24" s="51"/>
      <c r="G24" s="51"/>
      <c r="H24" s="51"/>
      <c r="I24" s="52"/>
      <c r="J24" s="52"/>
      <c r="K24" s="44"/>
      <c r="L24" s="44"/>
      <c r="M24" s="52"/>
      <c r="N24" s="52"/>
      <c r="O24" s="6"/>
      <c r="P24" s="6"/>
      <c r="Q24" s="6"/>
      <c r="R24" s="6"/>
      <c r="S24" s="6"/>
      <c r="T24" s="6"/>
      <c r="U24" s="6"/>
      <c r="V24" s="6"/>
      <c r="W24" s="6"/>
      <c r="X24" s="6"/>
      <c r="Y24" s="36"/>
      <c r="Z24" s="36"/>
      <c r="AA24" s="6"/>
      <c r="AB24" s="6"/>
      <c r="AD24" s="44"/>
    </row>
    <row r="25" spans="1:38" ht="18.75" customHeight="1" x14ac:dyDescent="0.15">
      <c r="A25" s="102"/>
      <c r="B25" s="102"/>
      <c r="C25" s="6">
        <v>2</v>
      </c>
      <c r="D25" s="24"/>
      <c r="E25" s="134">
        <v>5</v>
      </c>
      <c r="F25" s="135"/>
      <c r="G25" s="135"/>
      <c r="H25" s="135"/>
      <c r="I25" s="136">
        <v>542</v>
      </c>
      <c r="J25" s="136"/>
      <c r="K25" s="138">
        <v>80</v>
      </c>
      <c r="L25" s="138"/>
      <c r="M25" s="136">
        <v>78</v>
      </c>
      <c r="N25" s="136"/>
      <c r="O25" s="102">
        <v>104</v>
      </c>
      <c r="P25" s="102"/>
      <c r="Q25" s="102">
        <v>100</v>
      </c>
      <c r="R25" s="102"/>
      <c r="S25" s="102">
        <v>89</v>
      </c>
      <c r="T25" s="102"/>
      <c r="U25" s="102">
        <v>91</v>
      </c>
      <c r="V25" s="102"/>
      <c r="W25" s="102">
        <v>56</v>
      </c>
      <c r="X25" s="102"/>
      <c r="Y25" s="101">
        <v>9</v>
      </c>
      <c r="Z25" s="101"/>
      <c r="AA25" s="102">
        <v>47</v>
      </c>
      <c r="AB25" s="102"/>
      <c r="AD25" s="44"/>
    </row>
    <row r="26" spans="1:38" ht="11.25" customHeight="1" x14ac:dyDescent="0.15">
      <c r="A26" s="6"/>
      <c r="B26" s="6"/>
      <c r="C26" s="6"/>
      <c r="D26" s="24"/>
      <c r="E26" s="50"/>
      <c r="F26" s="51"/>
      <c r="G26" s="51"/>
      <c r="H26" s="51"/>
      <c r="I26" s="52"/>
      <c r="J26" s="52"/>
      <c r="K26" s="44"/>
      <c r="L26" s="44"/>
      <c r="M26" s="52"/>
      <c r="N26" s="52"/>
      <c r="O26" s="6"/>
      <c r="P26" s="6"/>
      <c r="Q26" s="6"/>
      <c r="R26" s="6"/>
      <c r="S26" s="6"/>
      <c r="T26" s="6"/>
      <c r="U26" s="6"/>
      <c r="V26" s="6"/>
      <c r="W26" s="6"/>
      <c r="X26" s="6"/>
      <c r="Y26" s="36"/>
      <c r="Z26" s="36"/>
      <c r="AA26" s="6"/>
      <c r="AB26" s="6"/>
      <c r="AD26" s="44"/>
    </row>
    <row r="27" spans="1:38" ht="18.75" customHeight="1" x14ac:dyDescent="0.15">
      <c r="A27" s="102"/>
      <c r="B27" s="102"/>
      <c r="C27" s="6">
        <v>3</v>
      </c>
      <c r="D27" s="24"/>
      <c r="E27" s="134">
        <v>5</v>
      </c>
      <c r="F27" s="135"/>
      <c r="G27" s="135"/>
      <c r="H27" s="135"/>
      <c r="I27" s="136">
        <v>543</v>
      </c>
      <c r="J27" s="136"/>
      <c r="K27" s="138">
        <v>88</v>
      </c>
      <c r="L27" s="138"/>
      <c r="M27" s="136">
        <v>76</v>
      </c>
      <c r="N27" s="136"/>
      <c r="O27" s="102">
        <v>76</v>
      </c>
      <c r="P27" s="102"/>
      <c r="Q27" s="102">
        <v>90</v>
      </c>
      <c r="R27" s="102"/>
      <c r="S27" s="102">
        <v>110</v>
      </c>
      <c r="T27" s="102"/>
      <c r="U27" s="102">
        <v>103</v>
      </c>
      <c r="V27" s="102"/>
      <c r="W27" s="102">
        <v>55</v>
      </c>
      <c r="X27" s="102"/>
      <c r="Y27" s="101">
        <v>8</v>
      </c>
      <c r="Z27" s="101"/>
      <c r="AA27" s="102">
        <v>47</v>
      </c>
      <c r="AB27" s="102"/>
      <c r="AD27" s="44"/>
      <c r="AL27" s="46"/>
    </row>
    <row r="28" spans="1:38" ht="11.25" customHeight="1" x14ac:dyDescent="0.15">
      <c r="A28" s="16"/>
      <c r="B28" s="16"/>
      <c r="C28" s="16"/>
      <c r="D28" s="25"/>
      <c r="E28" s="42"/>
      <c r="F28" s="16"/>
      <c r="G28" s="16"/>
      <c r="H28" s="16"/>
      <c r="I28" s="53"/>
      <c r="J28" s="53"/>
      <c r="K28" s="53"/>
      <c r="L28" s="53"/>
      <c r="M28" s="53"/>
      <c r="N28" s="53"/>
      <c r="O28" s="53"/>
      <c r="P28" s="53"/>
      <c r="Q28" s="53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D28" s="44"/>
      <c r="AL28" s="46"/>
    </row>
    <row r="29" spans="1:38" ht="18.75" customHeight="1" x14ac:dyDescent="0.15">
      <c r="A29" s="115" t="s">
        <v>45</v>
      </c>
      <c r="B29" s="115"/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54"/>
      <c r="Q29" s="54"/>
      <c r="R29" s="54"/>
      <c r="S29" s="54"/>
      <c r="T29" s="54"/>
      <c r="U29" s="54"/>
      <c r="V29" s="54"/>
      <c r="X29" s="27"/>
      <c r="Y29" s="27"/>
      <c r="Z29" s="27"/>
      <c r="AA29" s="27"/>
      <c r="AB29" s="28" t="s">
        <v>46</v>
      </c>
    </row>
    <row r="30" spans="1:38" ht="18.75" customHeight="1" x14ac:dyDescent="0.15">
      <c r="A30" s="26"/>
      <c r="B30" s="26"/>
      <c r="C30" s="26"/>
    </row>
    <row r="31" spans="1:38" ht="18.75" customHeight="1" x14ac:dyDescent="0.15">
      <c r="A31" s="26"/>
      <c r="B31" s="26"/>
      <c r="C31" s="26"/>
    </row>
    <row r="33" spans="1:28" s="15" customFormat="1" ht="18.75" customHeight="1" x14ac:dyDescent="0.15">
      <c r="A33" s="117" t="s">
        <v>105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</row>
    <row r="34" spans="1:28" ht="18.75" customHeight="1" x14ac:dyDescent="0.15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</row>
    <row r="35" spans="1:28" ht="18.75" customHeight="1" x14ac:dyDescent="0.15">
      <c r="AB35" s="6" t="s">
        <v>29</v>
      </c>
    </row>
    <row r="36" spans="1:28" ht="18.75" customHeight="1" x14ac:dyDescent="0.15">
      <c r="A36" s="113" t="s">
        <v>106</v>
      </c>
      <c r="B36" s="111"/>
      <c r="C36" s="111"/>
      <c r="D36" s="111"/>
      <c r="E36" s="111" t="s">
        <v>96</v>
      </c>
      <c r="F36" s="111"/>
      <c r="G36" s="111"/>
      <c r="H36" s="111"/>
      <c r="I36" s="111" t="s">
        <v>97</v>
      </c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 t="s">
        <v>107</v>
      </c>
      <c r="X36" s="111"/>
      <c r="Y36" s="111"/>
      <c r="Z36" s="111"/>
      <c r="AA36" s="111"/>
      <c r="AB36" s="112"/>
    </row>
    <row r="37" spans="1:28" ht="18.75" customHeight="1" x14ac:dyDescent="0.15">
      <c r="A37" s="113"/>
      <c r="B37" s="111"/>
      <c r="C37" s="111"/>
      <c r="D37" s="111"/>
      <c r="E37" s="111"/>
      <c r="F37" s="111"/>
      <c r="G37" s="111"/>
      <c r="H37" s="111"/>
      <c r="I37" s="111" t="s">
        <v>51</v>
      </c>
      <c r="J37" s="111"/>
      <c r="K37" s="111" t="s">
        <v>108</v>
      </c>
      <c r="L37" s="111"/>
      <c r="M37" s="111" t="s">
        <v>109</v>
      </c>
      <c r="N37" s="111"/>
      <c r="O37" s="111" t="s">
        <v>110</v>
      </c>
      <c r="P37" s="111"/>
      <c r="Q37" s="111" t="s">
        <v>111</v>
      </c>
      <c r="R37" s="111"/>
      <c r="S37" s="111" t="s">
        <v>112</v>
      </c>
      <c r="T37" s="111"/>
      <c r="U37" s="111" t="s">
        <v>113</v>
      </c>
      <c r="V37" s="111"/>
      <c r="W37" s="111" t="s">
        <v>51</v>
      </c>
      <c r="X37" s="111"/>
      <c r="Y37" s="111" t="s">
        <v>102</v>
      </c>
      <c r="Z37" s="111"/>
      <c r="AA37" s="111" t="s">
        <v>103</v>
      </c>
      <c r="AB37" s="112"/>
    </row>
    <row r="38" spans="1:28" ht="18.75" customHeight="1" x14ac:dyDescent="0.15">
      <c r="A38" s="113"/>
      <c r="B38" s="111"/>
      <c r="C38" s="111"/>
      <c r="D38" s="111"/>
      <c r="E38" s="111"/>
      <c r="F38" s="111"/>
      <c r="G38" s="111"/>
      <c r="H38" s="111"/>
      <c r="I38" s="111"/>
      <c r="J38" s="111"/>
      <c r="K38" s="2" t="s">
        <v>102</v>
      </c>
      <c r="L38" s="3" t="s">
        <v>103</v>
      </c>
      <c r="M38" s="2" t="s">
        <v>102</v>
      </c>
      <c r="N38" s="2" t="s">
        <v>103</v>
      </c>
      <c r="O38" s="3" t="s">
        <v>102</v>
      </c>
      <c r="P38" s="2" t="s">
        <v>103</v>
      </c>
      <c r="Q38" s="2" t="s">
        <v>102</v>
      </c>
      <c r="R38" s="3" t="s">
        <v>103</v>
      </c>
      <c r="S38" s="2" t="s">
        <v>102</v>
      </c>
      <c r="T38" s="2" t="s">
        <v>103</v>
      </c>
      <c r="U38" s="2" t="s">
        <v>102</v>
      </c>
      <c r="V38" s="2" t="s">
        <v>103</v>
      </c>
      <c r="W38" s="111"/>
      <c r="X38" s="111"/>
      <c r="Y38" s="111"/>
      <c r="Z38" s="111"/>
      <c r="AA38" s="111"/>
      <c r="AB38" s="112"/>
    </row>
    <row r="39" spans="1:28" ht="18.75" customHeight="1" x14ac:dyDescent="0.15">
      <c r="D39" s="24"/>
      <c r="E39" s="124" t="s">
        <v>40</v>
      </c>
      <c r="F39" s="102"/>
      <c r="G39" s="102"/>
      <c r="H39" s="102"/>
      <c r="I39" s="102" t="s">
        <v>62</v>
      </c>
      <c r="J39" s="102"/>
      <c r="K39" s="6" t="s">
        <v>104</v>
      </c>
      <c r="L39" s="6" t="s">
        <v>62</v>
      </c>
      <c r="M39" s="6" t="s">
        <v>104</v>
      </c>
      <c r="N39" s="6" t="s">
        <v>104</v>
      </c>
      <c r="O39" s="6" t="s">
        <v>62</v>
      </c>
      <c r="P39" s="6" t="s">
        <v>104</v>
      </c>
      <c r="Q39" s="6" t="s">
        <v>104</v>
      </c>
      <c r="R39" s="6" t="s">
        <v>62</v>
      </c>
      <c r="S39" s="6" t="s">
        <v>104</v>
      </c>
      <c r="T39" s="6" t="s">
        <v>104</v>
      </c>
      <c r="U39" s="6" t="s">
        <v>104</v>
      </c>
      <c r="V39" s="6" t="s">
        <v>104</v>
      </c>
      <c r="X39" s="6" t="s">
        <v>62</v>
      </c>
      <c r="Z39" s="6" t="s">
        <v>62</v>
      </c>
      <c r="AB39" s="6" t="s">
        <v>62</v>
      </c>
    </row>
    <row r="40" spans="1:28" ht="11.25" customHeight="1" x14ac:dyDescent="0.15">
      <c r="D40" s="24"/>
      <c r="E40" s="23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X40" s="6"/>
      <c r="Z40" s="6"/>
      <c r="AB40" s="6"/>
    </row>
    <row r="41" spans="1:28" ht="18.75" customHeight="1" x14ac:dyDescent="0.15">
      <c r="A41" s="102" t="s">
        <v>114</v>
      </c>
      <c r="B41" s="102"/>
      <c r="C41" s="6">
        <v>30</v>
      </c>
      <c r="D41" s="24" t="s">
        <v>1</v>
      </c>
      <c r="E41" s="134">
        <v>1</v>
      </c>
      <c r="F41" s="135"/>
      <c r="G41" s="135"/>
      <c r="H41" s="135"/>
      <c r="I41" s="136">
        <f>SUM(K41:V41)</f>
        <v>265</v>
      </c>
      <c r="J41" s="136"/>
      <c r="K41" s="52">
        <v>2</v>
      </c>
      <c r="L41" s="55">
        <v>1</v>
      </c>
      <c r="M41" s="52">
        <v>6</v>
      </c>
      <c r="N41" s="52">
        <v>5</v>
      </c>
      <c r="O41" s="55">
        <v>8</v>
      </c>
      <c r="P41" s="44">
        <v>9</v>
      </c>
      <c r="Q41" s="6">
        <v>33</v>
      </c>
      <c r="R41" s="1">
        <v>42</v>
      </c>
      <c r="S41" s="6">
        <v>39</v>
      </c>
      <c r="T41" s="6">
        <v>41</v>
      </c>
      <c r="U41" s="6">
        <v>34</v>
      </c>
      <c r="V41" s="6">
        <v>45</v>
      </c>
      <c r="W41" s="102">
        <f>SUM(Y41:AA41)</f>
        <v>24</v>
      </c>
      <c r="X41" s="102"/>
      <c r="Y41" s="100">
        <v>12</v>
      </c>
      <c r="Z41" s="100"/>
      <c r="AA41" s="100">
        <v>12</v>
      </c>
      <c r="AB41" s="100"/>
    </row>
    <row r="42" spans="1:28" ht="11.25" customHeight="1" x14ac:dyDescent="0.15">
      <c r="B42" s="6"/>
      <c r="C42" s="6"/>
      <c r="D42" s="24"/>
      <c r="E42" s="50"/>
      <c r="F42" s="51"/>
      <c r="G42" s="51"/>
      <c r="H42" s="51"/>
      <c r="I42" s="52"/>
      <c r="J42" s="52"/>
      <c r="K42" s="52"/>
      <c r="L42" s="55"/>
      <c r="M42" s="52"/>
      <c r="N42" s="52"/>
      <c r="O42" s="55"/>
      <c r="P42" s="44"/>
      <c r="Q42" s="6"/>
      <c r="S42" s="6"/>
      <c r="T42" s="6"/>
      <c r="U42" s="6"/>
      <c r="V42" s="6"/>
      <c r="W42" s="6"/>
      <c r="X42" s="6"/>
    </row>
    <row r="43" spans="1:28" ht="18.75" customHeight="1" x14ac:dyDescent="0.15">
      <c r="A43" s="102" t="s">
        <v>115</v>
      </c>
      <c r="B43" s="102"/>
      <c r="C43" s="6" t="s">
        <v>44</v>
      </c>
      <c r="D43" s="24"/>
      <c r="E43" s="134">
        <v>1</v>
      </c>
      <c r="F43" s="135"/>
      <c r="G43" s="135"/>
      <c r="H43" s="135"/>
      <c r="I43" s="136">
        <f>SUM(K43:V43)</f>
        <v>272</v>
      </c>
      <c r="J43" s="136"/>
      <c r="K43" s="52">
        <v>1</v>
      </c>
      <c r="L43" s="55">
        <v>2</v>
      </c>
      <c r="M43" s="52">
        <v>5</v>
      </c>
      <c r="N43" s="52">
        <v>7</v>
      </c>
      <c r="O43" s="55">
        <v>8</v>
      </c>
      <c r="P43" s="44">
        <v>10</v>
      </c>
      <c r="Q43" s="6">
        <v>36</v>
      </c>
      <c r="R43" s="1">
        <v>47</v>
      </c>
      <c r="S43" s="6">
        <v>37</v>
      </c>
      <c r="T43" s="6">
        <v>37</v>
      </c>
      <c r="U43" s="6">
        <v>41</v>
      </c>
      <c r="V43" s="6">
        <v>41</v>
      </c>
      <c r="W43" s="102">
        <f>SUM(Y43:AA43)</f>
        <v>40</v>
      </c>
      <c r="X43" s="102"/>
      <c r="Y43" s="100">
        <v>3</v>
      </c>
      <c r="Z43" s="100"/>
      <c r="AA43" s="100">
        <v>37</v>
      </c>
      <c r="AB43" s="100"/>
    </row>
    <row r="44" spans="1:28" ht="11.25" customHeight="1" x14ac:dyDescent="0.15">
      <c r="B44" s="6"/>
      <c r="C44" s="6"/>
      <c r="D44" s="24"/>
      <c r="E44" s="50"/>
      <c r="F44" s="51"/>
      <c r="G44" s="51"/>
      <c r="H44" s="51"/>
      <c r="I44" s="52"/>
      <c r="J44" s="52"/>
      <c r="K44" s="52"/>
      <c r="L44" s="55"/>
      <c r="M44" s="52"/>
      <c r="N44" s="52"/>
      <c r="O44" s="55"/>
      <c r="P44" s="44"/>
      <c r="Q44" s="6"/>
      <c r="S44" s="6"/>
      <c r="T44" s="6"/>
      <c r="U44" s="6"/>
      <c r="V44" s="6"/>
      <c r="W44" s="6"/>
      <c r="X44" s="6"/>
    </row>
    <row r="45" spans="1:28" ht="18.75" customHeight="1" x14ac:dyDescent="0.15">
      <c r="B45" s="6"/>
      <c r="C45" s="6">
        <v>2</v>
      </c>
      <c r="D45" s="24"/>
      <c r="E45" s="134">
        <v>2</v>
      </c>
      <c r="F45" s="135"/>
      <c r="G45" s="135"/>
      <c r="H45" s="135"/>
      <c r="I45" s="136">
        <f>SUM(K45:V45)</f>
        <v>424</v>
      </c>
      <c r="J45" s="136"/>
      <c r="K45" s="52">
        <v>4</v>
      </c>
      <c r="L45" s="55">
        <v>3</v>
      </c>
      <c r="M45" s="52">
        <v>12</v>
      </c>
      <c r="N45" s="52">
        <v>12</v>
      </c>
      <c r="O45" s="55">
        <v>16</v>
      </c>
      <c r="P45" s="44">
        <v>16</v>
      </c>
      <c r="Q45" s="6">
        <v>46</v>
      </c>
      <c r="R45" s="1">
        <v>65</v>
      </c>
      <c r="S45" s="6">
        <v>54</v>
      </c>
      <c r="T45" s="6">
        <v>69</v>
      </c>
      <c r="U45" s="6">
        <v>67</v>
      </c>
      <c r="V45" s="6">
        <v>60</v>
      </c>
      <c r="W45" s="102">
        <f>SUM(Y45:AA45)</f>
        <v>75</v>
      </c>
      <c r="X45" s="102"/>
      <c r="Y45" s="100">
        <v>5</v>
      </c>
      <c r="Z45" s="100"/>
      <c r="AA45" s="100">
        <v>70</v>
      </c>
      <c r="AB45" s="100"/>
    </row>
    <row r="46" spans="1:28" ht="11.25" customHeight="1" x14ac:dyDescent="0.15">
      <c r="B46" s="6"/>
      <c r="C46" s="6"/>
      <c r="D46" s="24"/>
      <c r="E46" s="50"/>
      <c r="F46" s="51"/>
      <c r="G46" s="51"/>
      <c r="H46" s="51"/>
      <c r="I46" s="52"/>
      <c r="J46" s="52"/>
      <c r="K46" s="52"/>
      <c r="L46" s="55"/>
      <c r="M46" s="52"/>
      <c r="N46" s="52"/>
      <c r="O46" s="55"/>
      <c r="P46" s="44"/>
      <c r="Q46" s="6"/>
      <c r="S46" s="6"/>
      <c r="T46" s="6"/>
      <c r="U46" s="6"/>
      <c r="V46" s="6"/>
      <c r="W46" s="6"/>
      <c r="X46" s="6"/>
    </row>
    <row r="47" spans="1:28" ht="18.75" customHeight="1" x14ac:dyDescent="0.15">
      <c r="C47" s="1">
        <v>3</v>
      </c>
      <c r="D47" s="24"/>
      <c r="E47" s="137">
        <v>2</v>
      </c>
      <c r="F47" s="97"/>
      <c r="G47" s="97"/>
      <c r="H47" s="97"/>
      <c r="I47" s="102">
        <v>432</v>
      </c>
      <c r="J47" s="102"/>
      <c r="K47" s="1">
        <v>5</v>
      </c>
      <c r="L47" s="1">
        <v>4</v>
      </c>
      <c r="M47" s="1">
        <v>12</v>
      </c>
      <c r="N47" s="1">
        <v>11</v>
      </c>
      <c r="O47" s="1">
        <v>17</v>
      </c>
      <c r="P47" s="1">
        <v>18</v>
      </c>
      <c r="Q47" s="1">
        <v>60</v>
      </c>
      <c r="R47" s="1">
        <v>66</v>
      </c>
      <c r="S47" s="1">
        <v>46</v>
      </c>
      <c r="T47" s="1">
        <v>70</v>
      </c>
      <c r="U47" s="1">
        <v>55</v>
      </c>
      <c r="V47" s="1">
        <v>68</v>
      </c>
      <c r="W47" s="102">
        <v>74</v>
      </c>
      <c r="X47" s="102"/>
      <c r="Y47" s="100">
        <v>5</v>
      </c>
      <c r="Z47" s="100"/>
      <c r="AA47" s="100">
        <v>69</v>
      </c>
      <c r="AB47" s="100"/>
    </row>
    <row r="48" spans="1:28" ht="11.25" customHeight="1" x14ac:dyDescent="0.15">
      <c r="A48" s="16"/>
      <c r="B48" s="16"/>
      <c r="C48" s="16"/>
      <c r="D48" s="16"/>
      <c r="E48" s="42"/>
      <c r="F48" s="16"/>
      <c r="G48" s="16"/>
      <c r="H48" s="16"/>
      <c r="I48" s="53"/>
      <c r="J48" s="53"/>
      <c r="K48" s="53"/>
      <c r="L48" s="53"/>
      <c r="M48" s="53"/>
      <c r="N48" s="53"/>
      <c r="O48" s="53"/>
      <c r="P48" s="53"/>
      <c r="Q48" s="53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</row>
    <row r="49" spans="1:28" ht="13.5" x14ac:dyDescent="0.15">
      <c r="A49" s="54"/>
      <c r="B49" s="54"/>
      <c r="C49" s="54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Y49" s="27"/>
      <c r="Z49" s="27"/>
      <c r="AA49" s="27"/>
      <c r="AB49" s="28" t="s">
        <v>116</v>
      </c>
    </row>
    <row r="50" spans="1:28" ht="18.75" customHeight="1" x14ac:dyDescent="0.15">
      <c r="A50" s="48"/>
      <c r="B50" s="48"/>
      <c r="C50" s="48"/>
    </row>
  </sheetData>
  <mergeCells count="186">
    <mergeCell ref="A1:AB1"/>
    <mergeCell ref="A4:D6"/>
    <mergeCell ref="E4:H6"/>
    <mergeCell ref="I4:V4"/>
    <mergeCell ref="W4:AB4"/>
    <mergeCell ref="I5:J6"/>
    <mergeCell ref="K5:N5"/>
    <mergeCell ref="O5:R5"/>
    <mergeCell ref="S5:V5"/>
    <mergeCell ref="AK6:AK7"/>
    <mergeCell ref="AL6:AL7"/>
    <mergeCell ref="AM6:AM7"/>
    <mergeCell ref="W5:X6"/>
    <mergeCell ref="Y5:Z6"/>
    <mergeCell ref="AA5:AB6"/>
    <mergeCell ref="K6:L6"/>
    <mergeCell ref="M6:N6"/>
    <mergeCell ref="O6:P6"/>
    <mergeCell ref="Q6:R6"/>
    <mergeCell ref="S6:T6"/>
    <mergeCell ref="U6:V6"/>
    <mergeCell ref="E7:H7"/>
    <mergeCell ref="I7:J7"/>
    <mergeCell ref="A9:B9"/>
    <mergeCell ref="E9:H9"/>
    <mergeCell ref="I9:J9"/>
    <mergeCell ref="K9:L9"/>
    <mergeCell ref="AD6:AE6"/>
    <mergeCell ref="AF6:AG6"/>
    <mergeCell ref="AH6:AI6"/>
    <mergeCell ref="A13:B13"/>
    <mergeCell ref="E13:H13"/>
    <mergeCell ref="I13:J13"/>
    <mergeCell ref="K13:L13"/>
    <mergeCell ref="M13:N13"/>
    <mergeCell ref="O13:P13"/>
    <mergeCell ref="Y9:Z9"/>
    <mergeCell ref="AA9:AB9"/>
    <mergeCell ref="A11:B11"/>
    <mergeCell ref="E11:H11"/>
    <mergeCell ref="I11:J11"/>
    <mergeCell ref="K11:L11"/>
    <mergeCell ref="M11:N11"/>
    <mergeCell ref="O11:P11"/>
    <mergeCell ref="Q11:R11"/>
    <mergeCell ref="S11:T11"/>
    <mergeCell ref="M9:N9"/>
    <mergeCell ref="O9:P9"/>
    <mergeCell ref="Q9:R9"/>
    <mergeCell ref="S9:T9"/>
    <mergeCell ref="U9:V9"/>
    <mergeCell ref="W9:X9"/>
    <mergeCell ref="Q13:R13"/>
    <mergeCell ref="S13:T13"/>
    <mergeCell ref="U13:V13"/>
    <mergeCell ref="W13:X13"/>
    <mergeCell ref="Y13:Z13"/>
    <mergeCell ref="AA13:AB13"/>
    <mergeCell ref="U11:V11"/>
    <mergeCell ref="W11:X11"/>
    <mergeCell ref="Y11:Z11"/>
    <mergeCell ref="AA11:AB11"/>
    <mergeCell ref="Q15:R15"/>
    <mergeCell ref="S15:T15"/>
    <mergeCell ref="U15:V15"/>
    <mergeCell ref="W15:X15"/>
    <mergeCell ref="Y15:Z15"/>
    <mergeCell ref="AA15:AB15"/>
    <mergeCell ref="A15:B15"/>
    <mergeCell ref="E15:H15"/>
    <mergeCell ref="I15:J15"/>
    <mergeCell ref="K15:L15"/>
    <mergeCell ref="M15:N15"/>
    <mergeCell ref="O15:P15"/>
    <mergeCell ref="Q17:R17"/>
    <mergeCell ref="S17:T17"/>
    <mergeCell ref="U17:V17"/>
    <mergeCell ref="W17:X17"/>
    <mergeCell ref="Y17:Z17"/>
    <mergeCell ref="AA17:AB17"/>
    <mergeCell ref="A17:B17"/>
    <mergeCell ref="E17:H17"/>
    <mergeCell ref="I17:J17"/>
    <mergeCell ref="K17:L17"/>
    <mergeCell ref="M17:N17"/>
    <mergeCell ref="O17:P17"/>
    <mergeCell ref="Q19:R19"/>
    <mergeCell ref="S19:T19"/>
    <mergeCell ref="U19:V19"/>
    <mergeCell ref="W19:X19"/>
    <mergeCell ref="Y19:Z19"/>
    <mergeCell ref="AA19:AB19"/>
    <mergeCell ref="A19:B19"/>
    <mergeCell ref="E19:H19"/>
    <mergeCell ref="I19:J19"/>
    <mergeCell ref="K19:L19"/>
    <mergeCell ref="M19:N19"/>
    <mergeCell ref="O19:P19"/>
    <mergeCell ref="Q21:R21"/>
    <mergeCell ref="S21:T21"/>
    <mergeCell ref="U21:V21"/>
    <mergeCell ref="W21:X21"/>
    <mergeCell ref="Y21:Z21"/>
    <mergeCell ref="AA21:AB21"/>
    <mergeCell ref="A21:B21"/>
    <mergeCell ref="E21:H21"/>
    <mergeCell ref="I21:J21"/>
    <mergeCell ref="K21:L21"/>
    <mergeCell ref="M21:N21"/>
    <mergeCell ref="O21:P21"/>
    <mergeCell ref="Q23:R23"/>
    <mergeCell ref="S23:T23"/>
    <mergeCell ref="U23:V23"/>
    <mergeCell ref="W23:X23"/>
    <mergeCell ref="Y23:Z23"/>
    <mergeCell ref="AA23:AB23"/>
    <mergeCell ref="A23:B23"/>
    <mergeCell ref="E23:H23"/>
    <mergeCell ref="I23:J23"/>
    <mergeCell ref="K23:L23"/>
    <mergeCell ref="M23:N23"/>
    <mergeCell ref="O23:P23"/>
    <mergeCell ref="Q25:R25"/>
    <mergeCell ref="S25:T25"/>
    <mergeCell ref="U25:V25"/>
    <mergeCell ref="W25:X25"/>
    <mergeCell ref="Y25:Z25"/>
    <mergeCell ref="AA25:AB25"/>
    <mergeCell ref="A25:B25"/>
    <mergeCell ref="E25:H25"/>
    <mergeCell ref="I25:J25"/>
    <mergeCell ref="K25:L25"/>
    <mergeCell ref="M25:N25"/>
    <mergeCell ref="O25:P25"/>
    <mergeCell ref="Q27:R27"/>
    <mergeCell ref="S27:T27"/>
    <mergeCell ref="U27:V27"/>
    <mergeCell ref="W27:X27"/>
    <mergeCell ref="Y27:Z27"/>
    <mergeCell ref="AA27:AB27"/>
    <mergeCell ref="A27:B27"/>
    <mergeCell ref="E27:H27"/>
    <mergeCell ref="I27:J27"/>
    <mergeCell ref="K27:L27"/>
    <mergeCell ref="M27:N27"/>
    <mergeCell ref="O27:P27"/>
    <mergeCell ref="Q37:R37"/>
    <mergeCell ref="S37:T37"/>
    <mergeCell ref="U37:V37"/>
    <mergeCell ref="W37:X38"/>
    <mergeCell ref="Y37:Z38"/>
    <mergeCell ref="AA37:AB38"/>
    <mergeCell ref="A29:O29"/>
    <mergeCell ref="A33:AB33"/>
    <mergeCell ref="A36:D38"/>
    <mergeCell ref="E36:H38"/>
    <mergeCell ref="I36:V36"/>
    <mergeCell ref="W36:AB36"/>
    <mergeCell ref="I37:J38"/>
    <mergeCell ref="K37:L37"/>
    <mergeCell ref="M37:N37"/>
    <mergeCell ref="O37:P37"/>
    <mergeCell ref="Y41:Z41"/>
    <mergeCell ref="AA41:AB41"/>
    <mergeCell ref="A43:B43"/>
    <mergeCell ref="E43:H43"/>
    <mergeCell ref="I43:J43"/>
    <mergeCell ref="W43:X43"/>
    <mergeCell ref="Y43:Z43"/>
    <mergeCell ref="AA43:AB43"/>
    <mergeCell ref="E39:H39"/>
    <mergeCell ref="I39:J39"/>
    <mergeCell ref="A41:B41"/>
    <mergeCell ref="E41:H41"/>
    <mergeCell ref="I41:J41"/>
    <mergeCell ref="W41:X41"/>
    <mergeCell ref="E45:H45"/>
    <mergeCell ref="I45:J45"/>
    <mergeCell ref="W45:X45"/>
    <mergeCell ref="Y45:Z45"/>
    <mergeCell ref="AA45:AB45"/>
    <mergeCell ref="E47:H47"/>
    <mergeCell ref="I47:J47"/>
    <mergeCell ref="W47:X47"/>
    <mergeCell ref="Y47:Z47"/>
    <mergeCell ref="AA47:AB47"/>
  </mergeCells>
  <phoneticPr fontId="1"/>
  <pageMargins left="0.70866141732283472" right="0.70866141732283472" top="0.74803149606299213" bottom="0.74803149606299213" header="0.31496062992125984" footer="0.31496062992125984"/>
  <pageSetup paperSize="9" scale="93" firstPageNumber="0" orientation="portrait" r:id="rId1"/>
  <headerFooter differentFirst="1" scaleWithDoc="0">
    <oddFooter>&amp;C- 131 -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116CB-9A6C-4245-A813-4043CC888D53}">
  <sheetPr>
    <tabColor theme="0"/>
    <pageSetUpPr fitToPage="1"/>
  </sheetPr>
  <dimension ref="A1:Y69"/>
  <sheetViews>
    <sheetView zoomScaleNormal="100" zoomScaleSheetLayoutView="100" workbookViewId="0">
      <selection sqref="A1:XFD1"/>
    </sheetView>
  </sheetViews>
  <sheetFormatPr defaultColWidth="4.375" defaultRowHeight="18.75" customHeight="1" x14ac:dyDescent="0.15"/>
  <cols>
    <col min="1" max="16384" width="4.375" style="1"/>
  </cols>
  <sheetData>
    <row r="1" spans="1:25" s="15" customFormat="1" ht="18.75" customHeight="1" x14ac:dyDescent="0.15">
      <c r="A1" s="117" t="s">
        <v>117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</row>
    <row r="3" spans="1:25" ht="13.5" x14ac:dyDescent="0.15">
      <c r="Y3" s="6" t="s">
        <v>29</v>
      </c>
    </row>
    <row r="4" spans="1:25" ht="18.75" customHeight="1" x14ac:dyDescent="0.15">
      <c r="A4" s="113" t="s">
        <v>30</v>
      </c>
      <c r="B4" s="113"/>
      <c r="C4" s="113"/>
      <c r="D4" s="111"/>
      <c r="E4" s="113" t="s">
        <v>118</v>
      </c>
      <c r="F4" s="111"/>
      <c r="G4" s="111"/>
      <c r="H4" s="111"/>
      <c r="I4" s="111"/>
      <c r="J4" s="111"/>
      <c r="K4" s="111"/>
      <c r="L4" s="111"/>
      <c r="M4" s="111"/>
      <c r="N4" s="111" t="s">
        <v>98</v>
      </c>
      <c r="O4" s="111"/>
      <c r="P4" s="111"/>
      <c r="Q4" s="111"/>
      <c r="R4" s="111"/>
      <c r="S4" s="111"/>
      <c r="T4" s="111"/>
      <c r="U4" s="111"/>
      <c r="V4" s="111"/>
      <c r="W4" s="111" t="s">
        <v>53</v>
      </c>
      <c r="X4" s="111"/>
      <c r="Y4" s="112"/>
    </row>
    <row r="5" spans="1:25" ht="18.75" customHeight="1" x14ac:dyDescent="0.15">
      <c r="A5" s="113"/>
      <c r="B5" s="113"/>
      <c r="C5" s="113"/>
      <c r="D5" s="111"/>
      <c r="E5" s="113" t="s">
        <v>80</v>
      </c>
      <c r="F5" s="111"/>
      <c r="G5" s="111"/>
      <c r="H5" s="111" t="s">
        <v>102</v>
      </c>
      <c r="I5" s="111"/>
      <c r="J5" s="111"/>
      <c r="K5" s="111" t="s">
        <v>103</v>
      </c>
      <c r="L5" s="111"/>
      <c r="M5" s="111"/>
      <c r="N5" s="111" t="s">
        <v>80</v>
      </c>
      <c r="O5" s="111"/>
      <c r="P5" s="111"/>
      <c r="Q5" s="111" t="s">
        <v>102</v>
      </c>
      <c r="R5" s="111"/>
      <c r="S5" s="111"/>
      <c r="T5" s="111" t="s">
        <v>103</v>
      </c>
      <c r="U5" s="111"/>
      <c r="V5" s="111"/>
      <c r="W5" s="111"/>
      <c r="X5" s="111"/>
      <c r="Y5" s="112"/>
    </row>
    <row r="6" spans="1:25" ht="18.75" customHeight="1" x14ac:dyDescent="0.15">
      <c r="A6" s="27"/>
      <c r="B6" s="27"/>
      <c r="C6" s="27"/>
      <c r="D6" s="49"/>
      <c r="E6" s="114" t="s">
        <v>62</v>
      </c>
      <c r="F6" s="108"/>
      <c r="G6" s="108"/>
      <c r="H6" s="108" t="s">
        <v>62</v>
      </c>
      <c r="I6" s="108"/>
      <c r="J6" s="108"/>
      <c r="K6" s="108" t="s">
        <v>62</v>
      </c>
      <c r="L6" s="108"/>
      <c r="M6" s="108"/>
      <c r="N6" s="108" t="s">
        <v>62</v>
      </c>
      <c r="O6" s="108"/>
      <c r="P6" s="108"/>
      <c r="Q6" s="108" t="s">
        <v>62</v>
      </c>
      <c r="R6" s="108"/>
      <c r="S6" s="108"/>
      <c r="T6" s="108" t="s">
        <v>62</v>
      </c>
      <c r="U6" s="108"/>
      <c r="V6" s="108"/>
      <c r="W6" s="108" t="s">
        <v>63</v>
      </c>
      <c r="X6" s="108"/>
      <c r="Y6" s="108"/>
    </row>
    <row r="7" spans="1:25" ht="7.5" customHeight="1" x14ac:dyDescent="0.15">
      <c r="D7" s="24"/>
      <c r="E7" s="23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spans="1:25" ht="18.75" customHeight="1" x14ac:dyDescent="0.15">
      <c r="A8" s="102" t="s">
        <v>41</v>
      </c>
      <c r="B8" s="102"/>
      <c r="C8" s="6">
        <v>27</v>
      </c>
      <c r="D8" s="22" t="s">
        <v>1</v>
      </c>
      <c r="E8" s="147">
        <v>3594</v>
      </c>
      <c r="F8" s="146"/>
      <c r="G8" s="146"/>
      <c r="H8" s="146">
        <v>1855</v>
      </c>
      <c r="I8" s="146"/>
      <c r="J8" s="146"/>
      <c r="K8" s="146">
        <v>1739</v>
      </c>
      <c r="L8" s="146"/>
      <c r="M8" s="146"/>
      <c r="N8" s="146">
        <v>260</v>
      </c>
      <c r="O8" s="146"/>
      <c r="P8" s="146"/>
      <c r="Q8" s="146">
        <v>114</v>
      </c>
      <c r="R8" s="146"/>
      <c r="S8" s="146"/>
      <c r="T8" s="146">
        <v>146</v>
      </c>
      <c r="U8" s="146"/>
      <c r="V8" s="146"/>
      <c r="W8" s="146">
        <v>145</v>
      </c>
      <c r="X8" s="146"/>
      <c r="Y8" s="146"/>
    </row>
    <row r="9" spans="1:25" ht="7.5" customHeight="1" x14ac:dyDescent="0.15">
      <c r="A9" s="6"/>
      <c r="B9" s="6"/>
      <c r="C9" s="6"/>
      <c r="D9" s="22"/>
      <c r="E9" s="56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</row>
    <row r="10" spans="1:25" ht="18.75" customHeight="1" x14ac:dyDescent="0.15">
      <c r="A10" s="102"/>
      <c r="B10" s="102"/>
      <c r="C10" s="6">
        <v>28</v>
      </c>
      <c r="D10" s="24"/>
      <c r="E10" s="147">
        <v>3567</v>
      </c>
      <c r="F10" s="146"/>
      <c r="G10" s="146"/>
      <c r="H10" s="146">
        <v>1852</v>
      </c>
      <c r="I10" s="146"/>
      <c r="J10" s="146"/>
      <c r="K10" s="146">
        <v>1715</v>
      </c>
      <c r="L10" s="146"/>
      <c r="M10" s="146"/>
      <c r="N10" s="146">
        <v>255</v>
      </c>
      <c r="O10" s="146"/>
      <c r="P10" s="146"/>
      <c r="Q10" s="146">
        <v>110</v>
      </c>
      <c r="R10" s="146"/>
      <c r="S10" s="146"/>
      <c r="T10" s="146">
        <v>145</v>
      </c>
      <c r="U10" s="146"/>
      <c r="V10" s="146"/>
      <c r="W10" s="146">
        <v>145</v>
      </c>
      <c r="X10" s="146"/>
      <c r="Y10" s="146"/>
    </row>
    <row r="11" spans="1:25" ht="7.5" customHeight="1" x14ac:dyDescent="0.15">
      <c r="A11" s="6"/>
      <c r="B11" s="6"/>
      <c r="C11" s="6"/>
      <c r="D11" s="24"/>
      <c r="E11" s="56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</row>
    <row r="12" spans="1:25" ht="18.75" customHeight="1" x14ac:dyDescent="0.15">
      <c r="A12" s="102"/>
      <c r="B12" s="102"/>
      <c r="C12" s="6">
        <v>29</v>
      </c>
      <c r="D12" s="24"/>
      <c r="E12" s="147">
        <v>3611</v>
      </c>
      <c r="F12" s="146"/>
      <c r="G12" s="146"/>
      <c r="H12" s="146">
        <v>1889</v>
      </c>
      <c r="I12" s="146"/>
      <c r="J12" s="146"/>
      <c r="K12" s="146">
        <v>1722</v>
      </c>
      <c r="L12" s="146"/>
      <c r="M12" s="146"/>
      <c r="N12" s="146">
        <v>256</v>
      </c>
      <c r="O12" s="146"/>
      <c r="P12" s="146"/>
      <c r="Q12" s="146">
        <v>110</v>
      </c>
      <c r="R12" s="146"/>
      <c r="S12" s="146"/>
      <c r="T12" s="146">
        <v>146</v>
      </c>
      <c r="U12" s="146"/>
      <c r="V12" s="146"/>
      <c r="W12" s="146">
        <v>150</v>
      </c>
      <c r="X12" s="146"/>
      <c r="Y12" s="146"/>
    </row>
    <row r="13" spans="1:25" ht="7.5" customHeight="1" x14ac:dyDescent="0.15">
      <c r="A13" s="6"/>
      <c r="B13" s="6"/>
      <c r="C13" s="6"/>
      <c r="D13" s="24"/>
      <c r="E13" s="56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</row>
    <row r="14" spans="1:25" ht="18.75" customHeight="1" x14ac:dyDescent="0.15">
      <c r="A14" s="102"/>
      <c r="B14" s="102"/>
      <c r="C14" s="6">
        <v>30</v>
      </c>
      <c r="D14" s="24"/>
      <c r="E14" s="147">
        <v>3608</v>
      </c>
      <c r="F14" s="146"/>
      <c r="G14" s="146"/>
      <c r="H14" s="146">
        <v>1889</v>
      </c>
      <c r="I14" s="146"/>
      <c r="J14" s="146"/>
      <c r="K14" s="146">
        <v>1719</v>
      </c>
      <c r="L14" s="146"/>
      <c r="M14" s="146"/>
      <c r="N14" s="146">
        <v>258</v>
      </c>
      <c r="O14" s="146"/>
      <c r="P14" s="146"/>
      <c r="Q14" s="146">
        <v>112</v>
      </c>
      <c r="R14" s="146"/>
      <c r="S14" s="146"/>
      <c r="T14" s="146">
        <v>146</v>
      </c>
      <c r="U14" s="146"/>
      <c r="V14" s="146"/>
      <c r="W14" s="146">
        <v>148</v>
      </c>
      <c r="X14" s="146"/>
      <c r="Y14" s="146"/>
    </row>
    <row r="15" spans="1:25" ht="7.5" customHeight="1" x14ac:dyDescent="0.15">
      <c r="A15" s="6"/>
      <c r="B15" s="6"/>
      <c r="C15" s="6"/>
      <c r="D15" s="24"/>
      <c r="E15" s="56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</row>
    <row r="16" spans="1:25" ht="18.75" customHeight="1" x14ac:dyDescent="0.15">
      <c r="A16" s="102" t="s">
        <v>43</v>
      </c>
      <c r="B16" s="102"/>
      <c r="C16" s="6" t="s">
        <v>44</v>
      </c>
      <c r="D16" s="24"/>
      <c r="E16" s="147">
        <v>3519</v>
      </c>
      <c r="F16" s="146"/>
      <c r="G16" s="146"/>
      <c r="H16" s="146">
        <v>1808</v>
      </c>
      <c r="I16" s="146"/>
      <c r="J16" s="146"/>
      <c r="K16" s="146">
        <v>1711</v>
      </c>
      <c r="L16" s="146"/>
      <c r="M16" s="146"/>
      <c r="N16" s="146">
        <v>236</v>
      </c>
      <c r="O16" s="146"/>
      <c r="P16" s="146"/>
      <c r="Q16" s="146">
        <v>103</v>
      </c>
      <c r="R16" s="146"/>
      <c r="S16" s="146"/>
      <c r="T16" s="146">
        <v>133</v>
      </c>
      <c r="U16" s="146"/>
      <c r="V16" s="146"/>
      <c r="W16" s="146">
        <v>146</v>
      </c>
      <c r="X16" s="146"/>
      <c r="Y16" s="146"/>
    </row>
    <row r="17" spans="1:25" ht="7.5" customHeight="1" x14ac:dyDescent="0.15">
      <c r="A17" s="6"/>
      <c r="B17" s="6"/>
      <c r="C17" s="6"/>
      <c r="D17" s="24"/>
      <c r="E17" s="56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</row>
    <row r="18" spans="1:25" ht="18.75" customHeight="1" x14ac:dyDescent="0.15">
      <c r="A18" s="102"/>
      <c r="B18" s="102"/>
      <c r="C18" s="6">
        <v>2</v>
      </c>
      <c r="D18" s="24"/>
      <c r="E18" s="147">
        <v>3510</v>
      </c>
      <c r="F18" s="146"/>
      <c r="G18" s="146"/>
      <c r="H18" s="146">
        <v>1849</v>
      </c>
      <c r="I18" s="146"/>
      <c r="J18" s="146"/>
      <c r="K18" s="146">
        <v>1661</v>
      </c>
      <c r="L18" s="146"/>
      <c r="M18" s="146"/>
      <c r="N18" s="146">
        <v>248</v>
      </c>
      <c r="O18" s="146"/>
      <c r="P18" s="146"/>
      <c r="Q18" s="146">
        <v>105</v>
      </c>
      <c r="R18" s="146"/>
      <c r="S18" s="146"/>
      <c r="T18" s="146">
        <v>143</v>
      </c>
      <c r="U18" s="146"/>
      <c r="V18" s="146"/>
      <c r="W18" s="146">
        <v>148</v>
      </c>
      <c r="X18" s="146"/>
      <c r="Y18" s="146"/>
    </row>
    <row r="19" spans="1:25" ht="7.5" customHeight="1" x14ac:dyDescent="0.15">
      <c r="A19" s="6"/>
      <c r="B19" s="6"/>
      <c r="C19" s="6"/>
      <c r="D19" s="24"/>
      <c r="E19" s="56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</row>
    <row r="20" spans="1:25" ht="18.75" customHeight="1" x14ac:dyDescent="0.15">
      <c r="A20" s="102"/>
      <c r="B20" s="102"/>
      <c r="C20" s="6">
        <v>3</v>
      </c>
      <c r="D20" s="24"/>
      <c r="E20" s="147">
        <v>3496</v>
      </c>
      <c r="F20" s="146"/>
      <c r="G20" s="146"/>
      <c r="H20" s="146">
        <v>1849</v>
      </c>
      <c r="I20" s="146"/>
      <c r="J20" s="146"/>
      <c r="K20" s="146">
        <v>1647</v>
      </c>
      <c r="L20" s="146"/>
      <c r="M20" s="146"/>
      <c r="N20" s="146">
        <v>257</v>
      </c>
      <c r="O20" s="146"/>
      <c r="P20" s="146"/>
      <c r="Q20" s="146">
        <v>107</v>
      </c>
      <c r="R20" s="146"/>
      <c r="S20" s="146"/>
      <c r="T20" s="146">
        <v>150</v>
      </c>
      <c r="U20" s="146"/>
      <c r="V20" s="146"/>
      <c r="W20" s="146">
        <v>149</v>
      </c>
      <c r="X20" s="146"/>
      <c r="Y20" s="146"/>
    </row>
    <row r="21" spans="1:25" ht="7.5" customHeight="1" x14ac:dyDescent="0.15">
      <c r="A21" s="16"/>
      <c r="B21" s="16"/>
      <c r="C21" s="16"/>
      <c r="D21" s="25"/>
      <c r="E21" s="42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</row>
    <row r="22" spans="1:25" ht="13.5" x14ac:dyDescent="0.15">
      <c r="R22" s="27"/>
      <c r="S22" s="27"/>
      <c r="T22" s="27"/>
      <c r="U22" s="27"/>
      <c r="V22" s="27"/>
      <c r="W22" s="27"/>
      <c r="Y22" s="28" t="s">
        <v>46</v>
      </c>
    </row>
    <row r="24" spans="1:25" s="15" customFormat="1" ht="18.75" customHeight="1" x14ac:dyDescent="0.15">
      <c r="A24" s="117" t="s">
        <v>119</v>
      </c>
      <c r="B24" s="117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</row>
    <row r="25" spans="1:25" ht="18.75" customHeight="1" x14ac:dyDescent="0.15">
      <c r="T25" s="97"/>
      <c r="U25" s="97"/>
      <c r="V25" s="97"/>
      <c r="W25" s="97"/>
    </row>
    <row r="26" spans="1:25" ht="13.5" x14ac:dyDescent="0.15">
      <c r="U26" s="16"/>
      <c r="V26" s="16"/>
      <c r="Y26" s="17" t="s">
        <v>29</v>
      </c>
    </row>
    <row r="27" spans="1:25" ht="18.75" customHeight="1" x14ac:dyDescent="0.15">
      <c r="A27" s="113" t="s">
        <v>30</v>
      </c>
      <c r="B27" s="113"/>
      <c r="C27" s="113"/>
      <c r="D27" s="111"/>
      <c r="E27" s="112" t="s">
        <v>120</v>
      </c>
      <c r="F27" s="118"/>
      <c r="G27" s="118"/>
      <c r="H27" s="118"/>
      <c r="I27" s="118"/>
      <c r="J27" s="118"/>
      <c r="K27" s="118"/>
      <c r="L27" s="118"/>
      <c r="M27" s="113"/>
      <c r="N27" s="112" t="s">
        <v>98</v>
      </c>
      <c r="O27" s="118"/>
      <c r="P27" s="118"/>
      <c r="Q27" s="118"/>
      <c r="R27" s="118"/>
      <c r="S27" s="118"/>
      <c r="T27" s="118"/>
      <c r="U27" s="118"/>
      <c r="V27" s="113"/>
      <c r="W27" s="139" t="s">
        <v>53</v>
      </c>
      <c r="X27" s="140"/>
      <c r="Y27" s="140"/>
    </row>
    <row r="28" spans="1:25" ht="18.75" customHeight="1" x14ac:dyDescent="0.15">
      <c r="A28" s="113"/>
      <c r="B28" s="113"/>
      <c r="C28" s="113"/>
      <c r="D28" s="111"/>
      <c r="E28" s="112" t="s">
        <v>80</v>
      </c>
      <c r="F28" s="118"/>
      <c r="G28" s="113"/>
      <c r="H28" s="112" t="s">
        <v>102</v>
      </c>
      <c r="I28" s="118"/>
      <c r="J28" s="113"/>
      <c r="K28" s="112" t="s">
        <v>103</v>
      </c>
      <c r="L28" s="118"/>
      <c r="M28" s="113"/>
      <c r="N28" s="112" t="s">
        <v>80</v>
      </c>
      <c r="O28" s="118"/>
      <c r="P28" s="113"/>
      <c r="Q28" s="112" t="s">
        <v>102</v>
      </c>
      <c r="R28" s="118"/>
      <c r="S28" s="118"/>
      <c r="T28" s="118" t="s">
        <v>103</v>
      </c>
      <c r="U28" s="118"/>
      <c r="V28" s="113"/>
      <c r="W28" s="143"/>
      <c r="X28" s="144"/>
      <c r="Y28" s="144"/>
    </row>
    <row r="29" spans="1:25" ht="18.75" customHeight="1" x14ac:dyDescent="0.15">
      <c r="D29" s="24"/>
      <c r="E29" s="114" t="s">
        <v>62</v>
      </c>
      <c r="F29" s="108"/>
      <c r="G29" s="108"/>
      <c r="H29" s="108" t="s">
        <v>62</v>
      </c>
      <c r="I29" s="108"/>
      <c r="J29" s="108"/>
      <c r="K29" s="108" t="s">
        <v>62</v>
      </c>
      <c r="L29" s="108"/>
      <c r="M29" s="108"/>
      <c r="N29" s="108" t="s">
        <v>62</v>
      </c>
      <c r="O29" s="108"/>
      <c r="P29" s="108"/>
      <c r="Q29" s="108" t="s">
        <v>62</v>
      </c>
      <c r="R29" s="108"/>
      <c r="S29" s="108"/>
      <c r="T29" s="108" t="s">
        <v>62</v>
      </c>
      <c r="U29" s="108"/>
      <c r="V29" s="108"/>
      <c r="W29" s="108" t="s">
        <v>63</v>
      </c>
      <c r="X29" s="108"/>
      <c r="Y29" s="108"/>
    </row>
    <row r="30" spans="1:25" ht="7.5" customHeight="1" x14ac:dyDescent="0.15">
      <c r="D30" s="24"/>
      <c r="E30" s="23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</row>
    <row r="31" spans="1:25" ht="18.75" customHeight="1" x14ac:dyDescent="0.15">
      <c r="A31" s="102" t="s">
        <v>41</v>
      </c>
      <c r="B31" s="102"/>
      <c r="C31" s="6">
        <v>27</v>
      </c>
      <c r="D31" s="24" t="s">
        <v>1</v>
      </c>
      <c r="E31" s="147">
        <v>2177</v>
      </c>
      <c r="F31" s="146"/>
      <c r="G31" s="146"/>
      <c r="H31" s="146">
        <v>1143</v>
      </c>
      <c r="I31" s="146"/>
      <c r="J31" s="146"/>
      <c r="K31" s="146">
        <v>1034</v>
      </c>
      <c r="L31" s="146"/>
      <c r="M31" s="146"/>
      <c r="N31" s="146">
        <v>243</v>
      </c>
      <c r="O31" s="146"/>
      <c r="P31" s="146"/>
      <c r="Q31" s="146">
        <v>146</v>
      </c>
      <c r="R31" s="146"/>
      <c r="S31" s="146"/>
      <c r="T31" s="146">
        <v>97</v>
      </c>
      <c r="U31" s="146"/>
      <c r="V31" s="146"/>
      <c r="W31" s="146">
        <v>78</v>
      </c>
      <c r="X31" s="146"/>
      <c r="Y31" s="146"/>
    </row>
    <row r="32" spans="1:25" ht="7.5" customHeight="1" x14ac:dyDescent="0.15">
      <c r="A32" s="6"/>
      <c r="B32" s="6"/>
      <c r="C32" s="6"/>
      <c r="D32" s="24"/>
      <c r="E32" s="56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</row>
    <row r="33" spans="1:25" ht="18.75" customHeight="1" x14ac:dyDescent="0.15">
      <c r="A33" s="102"/>
      <c r="B33" s="102"/>
      <c r="C33" s="1">
        <v>28</v>
      </c>
      <c r="D33" s="24"/>
      <c r="E33" s="147">
        <v>2196</v>
      </c>
      <c r="F33" s="146"/>
      <c r="G33" s="146"/>
      <c r="H33" s="146">
        <v>1147</v>
      </c>
      <c r="I33" s="146"/>
      <c r="J33" s="146"/>
      <c r="K33" s="146">
        <v>1049</v>
      </c>
      <c r="L33" s="146"/>
      <c r="M33" s="146"/>
      <c r="N33" s="146">
        <v>235</v>
      </c>
      <c r="O33" s="146"/>
      <c r="P33" s="146"/>
      <c r="Q33" s="146">
        <v>139</v>
      </c>
      <c r="R33" s="146"/>
      <c r="S33" s="146"/>
      <c r="T33" s="146">
        <v>96</v>
      </c>
      <c r="U33" s="146"/>
      <c r="V33" s="146"/>
      <c r="W33" s="146">
        <v>77</v>
      </c>
      <c r="X33" s="146"/>
      <c r="Y33" s="146"/>
    </row>
    <row r="34" spans="1:25" ht="7.5" customHeight="1" x14ac:dyDescent="0.15">
      <c r="A34" s="6"/>
      <c r="B34" s="6"/>
      <c r="D34" s="24"/>
      <c r="E34" s="56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</row>
    <row r="35" spans="1:25" ht="18.75" customHeight="1" x14ac:dyDescent="0.15">
      <c r="A35" s="102"/>
      <c r="B35" s="102"/>
      <c r="C35" s="1">
        <v>29</v>
      </c>
      <c r="D35" s="24"/>
      <c r="E35" s="147">
        <v>2092</v>
      </c>
      <c r="F35" s="146"/>
      <c r="G35" s="146"/>
      <c r="H35" s="146">
        <v>1090</v>
      </c>
      <c r="I35" s="146"/>
      <c r="J35" s="146"/>
      <c r="K35" s="146">
        <v>1002</v>
      </c>
      <c r="L35" s="146"/>
      <c r="M35" s="146"/>
      <c r="N35" s="146">
        <v>242</v>
      </c>
      <c r="O35" s="146"/>
      <c r="P35" s="146"/>
      <c r="Q35" s="146">
        <v>140</v>
      </c>
      <c r="R35" s="146"/>
      <c r="S35" s="146"/>
      <c r="T35" s="146">
        <v>102</v>
      </c>
      <c r="U35" s="146"/>
      <c r="V35" s="146"/>
      <c r="W35" s="146">
        <v>77</v>
      </c>
      <c r="X35" s="146"/>
      <c r="Y35" s="146"/>
    </row>
    <row r="36" spans="1:25" ht="7.5" customHeight="1" x14ac:dyDescent="0.15">
      <c r="A36" s="6"/>
      <c r="B36" s="6"/>
      <c r="D36" s="24"/>
      <c r="E36" s="56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</row>
    <row r="37" spans="1:25" ht="18.75" customHeight="1" x14ac:dyDescent="0.15">
      <c r="A37" s="102"/>
      <c r="B37" s="102"/>
      <c r="C37" s="1">
        <v>30</v>
      </c>
      <c r="D37" s="24"/>
      <c r="E37" s="147">
        <v>2108</v>
      </c>
      <c r="F37" s="146"/>
      <c r="G37" s="146"/>
      <c r="H37" s="146">
        <v>1101</v>
      </c>
      <c r="I37" s="146"/>
      <c r="J37" s="146"/>
      <c r="K37" s="146">
        <v>1007</v>
      </c>
      <c r="L37" s="146"/>
      <c r="M37" s="146"/>
      <c r="N37" s="146">
        <v>254</v>
      </c>
      <c r="O37" s="146"/>
      <c r="P37" s="146"/>
      <c r="Q37" s="146">
        <v>151</v>
      </c>
      <c r="R37" s="146"/>
      <c r="S37" s="146"/>
      <c r="T37" s="146">
        <v>103</v>
      </c>
      <c r="U37" s="146"/>
      <c r="V37" s="146"/>
      <c r="W37" s="146">
        <v>81</v>
      </c>
      <c r="X37" s="146"/>
      <c r="Y37" s="146"/>
    </row>
    <row r="38" spans="1:25" ht="7.5" customHeight="1" x14ac:dyDescent="0.15">
      <c r="A38" s="6"/>
      <c r="B38" s="6"/>
      <c r="D38" s="24"/>
      <c r="E38" s="56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</row>
    <row r="39" spans="1:25" ht="18.75" customHeight="1" x14ac:dyDescent="0.15">
      <c r="A39" s="102" t="s">
        <v>43</v>
      </c>
      <c r="B39" s="102"/>
      <c r="C39" s="6" t="s">
        <v>121</v>
      </c>
      <c r="D39" s="24"/>
      <c r="E39" s="147">
        <v>2122</v>
      </c>
      <c r="F39" s="146"/>
      <c r="G39" s="146"/>
      <c r="H39" s="146">
        <v>1130</v>
      </c>
      <c r="I39" s="146"/>
      <c r="J39" s="146"/>
      <c r="K39" s="146">
        <v>992</v>
      </c>
      <c r="L39" s="146"/>
      <c r="M39" s="146"/>
      <c r="N39" s="146">
        <v>250</v>
      </c>
      <c r="O39" s="146"/>
      <c r="P39" s="146"/>
      <c r="Q39" s="146">
        <v>150</v>
      </c>
      <c r="R39" s="146"/>
      <c r="S39" s="146"/>
      <c r="T39" s="146">
        <v>100</v>
      </c>
      <c r="U39" s="146"/>
      <c r="V39" s="146"/>
      <c r="W39" s="146">
        <v>81</v>
      </c>
      <c r="X39" s="146"/>
      <c r="Y39" s="146"/>
    </row>
    <row r="40" spans="1:25" ht="7.5" customHeight="1" x14ac:dyDescent="0.15">
      <c r="A40" s="6"/>
      <c r="B40" s="6"/>
      <c r="C40" s="6"/>
      <c r="D40" s="24"/>
      <c r="E40" s="56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</row>
    <row r="41" spans="1:25" ht="18.75" customHeight="1" x14ac:dyDescent="0.15">
      <c r="A41" s="102"/>
      <c r="B41" s="102"/>
      <c r="C41" s="6">
        <v>2</v>
      </c>
      <c r="D41" s="24"/>
      <c r="E41" s="147">
        <v>2150</v>
      </c>
      <c r="F41" s="146"/>
      <c r="G41" s="146"/>
      <c r="H41" s="146">
        <v>1125</v>
      </c>
      <c r="I41" s="146"/>
      <c r="J41" s="146"/>
      <c r="K41" s="146">
        <v>1025</v>
      </c>
      <c r="L41" s="146"/>
      <c r="M41" s="146"/>
      <c r="N41" s="146">
        <v>260</v>
      </c>
      <c r="O41" s="146"/>
      <c r="P41" s="146"/>
      <c r="Q41" s="146">
        <v>158</v>
      </c>
      <c r="R41" s="146"/>
      <c r="S41" s="146"/>
      <c r="T41" s="146">
        <v>102</v>
      </c>
      <c r="U41" s="146"/>
      <c r="V41" s="146"/>
      <c r="W41" s="146">
        <v>83</v>
      </c>
      <c r="X41" s="146"/>
      <c r="Y41" s="146"/>
    </row>
    <row r="42" spans="1:25" ht="7.5" customHeight="1" x14ac:dyDescent="0.15">
      <c r="A42" s="6"/>
      <c r="B42" s="6"/>
      <c r="C42" s="6"/>
      <c r="D42" s="24"/>
      <c r="E42" s="56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</row>
    <row r="43" spans="1:25" ht="18.75" customHeight="1" x14ac:dyDescent="0.15">
      <c r="A43" s="102"/>
      <c r="B43" s="102"/>
      <c r="C43" s="6">
        <v>3</v>
      </c>
      <c r="D43" s="24"/>
      <c r="E43" s="147">
        <v>2106</v>
      </c>
      <c r="F43" s="146"/>
      <c r="G43" s="146"/>
      <c r="H43" s="146">
        <v>1064</v>
      </c>
      <c r="I43" s="146"/>
      <c r="J43" s="146"/>
      <c r="K43" s="146">
        <v>1042</v>
      </c>
      <c r="L43" s="146"/>
      <c r="M43" s="146"/>
      <c r="N43" s="146">
        <v>256</v>
      </c>
      <c r="O43" s="146"/>
      <c r="P43" s="146"/>
      <c r="Q43" s="146">
        <v>142</v>
      </c>
      <c r="R43" s="146"/>
      <c r="S43" s="146"/>
      <c r="T43" s="146">
        <v>114</v>
      </c>
      <c r="U43" s="146"/>
      <c r="V43" s="146"/>
      <c r="W43" s="146">
        <v>80</v>
      </c>
      <c r="X43" s="146"/>
      <c r="Y43" s="146"/>
    </row>
    <row r="44" spans="1:25" ht="7.5" customHeight="1" x14ac:dyDescent="0.15">
      <c r="A44" s="16"/>
      <c r="B44" s="16"/>
      <c r="C44" s="16"/>
      <c r="D44" s="25"/>
      <c r="E44" s="42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</row>
    <row r="45" spans="1:25" ht="13.5" customHeight="1" x14ac:dyDescent="0.15">
      <c r="A45" s="58" t="s">
        <v>45</v>
      </c>
      <c r="I45" s="26"/>
      <c r="J45" s="26"/>
      <c r="R45" s="27"/>
      <c r="S45" s="27"/>
      <c r="T45" s="27"/>
      <c r="U45" s="27"/>
      <c r="V45" s="27"/>
      <c r="W45" s="27"/>
      <c r="Y45" s="28" t="s">
        <v>122</v>
      </c>
    </row>
    <row r="47" spans="1:25" s="15" customFormat="1" ht="18.75" customHeight="1" x14ac:dyDescent="0.15">
      <c r="A47" s="117" t="s">
        <v>123</v>
      </c>
      <c r="B47" s="117"/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117"/>
      <c r="N47" s="117"/>
      <c r="O47" s="117"/>
      <c r="P47" s="117"/>
      <c r="Q47" s="117"/>
      <c r="R47" s="117"/>
      <c r="S47" s="117"/>
      <c r="T47" s="117"/>
      <c r="U47" s="117"/>
      <c r="V47" s="117"/>
      <c r="W47" s="117"/>
      <c r="X47" s="117"/>
      <c r="Y47" s="117"/>
    </row>
    <row r="48" spans="1:25" ht="18.75" customHeight="1" x14ac:dyDescent="0.15">
      <c r="T48" s="97"/>
      <c r="U48" s="97"/>
      <c r="V48" s="97"/>
      <c r="W48" s="97"/>
    </row>
    <row r="49" spans="1:25" ht="13.5" x14ac:dyDescent="0.15">
      <c r="Y49" s="6" t="s">
        <v>29</v>
      </c>
    </row>
    <row r="50" spans="1:25" ht="18.75" customHeight="1" x14ac:dyDescent="0.15">
      <c r="A50" s="113" t="s">
        <v>30</v>
      </c>
      <c r="B50" s="113"/>
      <c r="C50" s="113"/>
      <c r="D50" s="111"/>
      <c r="E50" s="111" t="s">
        <v>120</v>
      </c>
      <c r="F50" s="111"/>
      <c r="G50" s="111"/>
      <c r="H50" s="111"/>
      <c r="I50" s="111"/>
      <c r="J50" s="111"/>
      <c r="K50" s="111"/>
      <c r="L50" s="111"/>
      <c r="M50" s="111"/>
      <c r="N50" s="111" t="s">
        <v>120</v>
      </c>
      <c r="O50" s="111"/>
      <c r="P50" s="111"/>
      <c r="Q50" s="111"/>
      <c r="R50" s="111"/>
      <c r="S50" s="111"/>
      <c r="T50" s="111" t="s">
        <v>98</v>
      </c>
      <c r="U50" s="111"/>
      <c r="V50" s="111"/>
      <c r="W50" s="111"/>
      <c r="X50" s="111"/>
      <c r="Y50" s="112"/>
    </row>
    <row r="51" spans="1:25" ht="18.75" customHeight="1" x14ac:dyDescent="0.15">
      <c r="A51" s="113"/>
      <c r="B51" s="113"/>
      <c r="C51" s="113"/>
      <c r="D51" s="111"/>
      <c r="E51" s="111" t="s">
        <v>80</v>
      </c>
      <c r="F51" s="111"/>
      <c r="G51" s="111"/>
      <c r="H51" s="111" t="s">
        <v>102</v>
      </c>
      <c r="I51" s="111"/>
      <c r="J51" s="111"/>
      <c r="K51" s="111" t="s">
        <v>103</v>
      </c>
      <c r="L51" s="111"/>
      <c r="M51" s="111"/>
      <c r="N51" s="111" t="s">
        <v>124</v>
      </c>
      <c r="O51" s="111"/>
      <c r="P51" s="111"/>
      <c r="Q51" s="2"/>
      <c r="R51" s="2" t="s">
        <v>125</v>
      </c>
      <c r="S51" s="2"/>
      <c r="T51" s="2"/>
      <c r="U51" s="2" t="s">
        <v>124</v>
      </c>
      <c r="V51" s="2"/>
      <c r="W51" s="2"/>
      <c r="X51" s="2" t="s">
        <v>125</v>
      </c>
      <c r="Y51" s="18"/>
    </row>
    <row r="52" spans="1:25" ht="18.75" customHeight="1" x14ac:dyDescent="0.15">
      <c r="D52" s="24"/>
      <c r="E52" s="114" t="s">
        <v>62</v>
      </c>
      <c r="F52" s="108"/>
      <c r="G52" s="108"/>
      <c r="H52" s="108" t="s">
        <v>62</v>
      </c>
      <c r="I52" s="108"/>
      <c r="J52" s="108"/>
      <c r="K52" s="108" t="s">
        <v>62</v>
      </c>
      <c r="L52" s="108"/>
      <c r="M52" s="108"/>
      <c r="N52" s="108" t="s">
        <v>62</v>
      </c>
      <c r="O52" s="108"/>
      <c r="P52" s="108"/>
      <c r="Q52" s="108" t="s">
        <v>62</v>
      </c>
      <c r="R52" s="108"/>
      <c r="S52" s="108"/>
      <c r="T52" s="108" t="s">
        <v>62</v>
      </c>
      <c r="U52" s="108"/>
      <c r="V52" s="108"/>
      <c r="W52" s="108" t="s">
        <v>62</v>
      </c>
      <c r="X52" s="108"/>
      <c r="Y52" s="108"/>
    </row>
    <row r="53" spans="1:25" ht="7.5" customHeight="1" x14ac:dyDescent="0.15">
      <c r="D53" s="24"/>
      <c r="E53" s="23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</row>
    <row r="54" spans="1:25" ht="18.75" customHeight="1" x14ac:dyDescent="0.15">
      <c r="A54" s="102" t="s">
        <v>41</v>
      </c>
      <c r="B54" s="102"/>
      <c r="C54" s="6">
        <v>27</v>
      </c>
      <c r="D54" s="24" t="s">
        <v>1</v>
      </c>
      <c r="E54" s="147">
        <v>2907</v>
      </c>
      <c r="F54" s="146"/>
      <c r="G54" s="146"/>
      <c r="H54" s="146">
        <v>1544</v>
      </c>
      <c r="I54" s="146"/>
      <c r="J54" s="146"/>
      <c r="K54" s="146">
        <v>1363</v>
      </c>
      <c r="L54" s="146"/>
      <c r="M54" s="146"/>
      <c r="N54" s="146">
        <v>2835</v>
      </c>
      <c r="O54" s="146"/>
      <c r="P54" s="146"/>
      <c r="Q54" s="146">
        <v>72</v>
      </c>
      <c r="R54" s="146"/>
      <c r="S54" s="146"/>
      <c r="T54" s="146">
        <v>167</v>
      </c>
      <c r="U54" s="146"/>
      <c r="V54" s="146"/>
      <c r="W54" s="146">
        <v>9</v>
      </c>
      <c r="X54" s="146"/>
      <c r="Y54" s="146"/>
    </row>
    <row r="55" spans="1:25" ht="7.5" customHeight="1" x14ac:dyDescent="0.15">
      <c r="A55" s="6"/>
      <c r="B55" s="6"/>
      <c r="C55" s="6"/>
      <c r="D55" s="24"/>
      <c r="E55" s="56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</row>
    <row r="56" spans="1:25" ht="18.75" customHeight="1" x14ac:dyDescent="0.15">
      <c r="A56" s="102"/>
      <c r="B56" s="102"/>
      <c r="C56" s="1">
        <v>28</v>
      </c>
      <c r="D56" s="24"/>
      <c r="E56" s="147">
        <v>2861</v>
      </c>
      <c r="F56" s="146"/>
      <c r="G56" s="146"/>
      <c r="H56" s="146">
        <v>1554</v>
      </c>
      <c r="I56" s="146"/>
      <c r="J56" s="146"/>
      <c r="K56" s="146">
        <v>1307</v>
      </c>
      <c r="L56" s="146"/>
      <c r="M56" s="146"/>
      <c r="N56" s="146">
        <v>2806</v>
      </c>
      <c r="O56" s="146"/>
      <c r="P56" s="146"/>
      <c r="Q56" s="146">
        <v>55</v>
      </c>
      <c r="R56" s="146"/>
      <c r="S56" s="146"/>
      <c r="T56" s="146">
        <v>163</v>
      </c>
      <c r="U56" s="146"/>
      <c r="V56" s="146"/>
      <c r="W56" s="146">
        <v>9</v>
      </c>
      <c r="X56" s="146"/>
      <c r="Y56" s="146"/>
    </row>
    <row r="57" spans="1:25" ht="7.5" customHeight="1" x14ac:dyDescent="0.15">
      <c r="A57" s="6"/>
      <c r="B57" s="6"/>
      <c r="D57" s="24"/>
      <c r="E57" s="56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</row>
    <row r="58" spans="1:25" ht="18.75" customHeight="1" x14ac:dyDescent="0.15">
      <c r="A58" s="102"/>
      <c r="B58" s="102"/>
      <c r="C58" s="1">
        <v>29</v>
      </c>
      <c r="D58" s="24"/>
      <c r="E58" s="147">
        <v>2831</v>
      </c>
      <c r="F58" s="146"/>
      <c r="G58" s="146"/>
      <c r="H58" s="146">
        <v>1518</v>
      </c>
      <c r="I58" s="146"/>
      <c r="J58" s="146"/>
      <c r="K58" s="146">
        <v>1313</v>
      </c>
      <c r="L58" s="146"/>
      <c r="M58" s="146"/>
      <c r="N58" s="146">
        <v>2777</v>
      </c>
      <c r="O58" s="146"/>
      <c r="P58" s="146"/>
      <c r="Q58" s="146">
        <v>54</v>
      </c>
      <c r="R58" s="146"/>
      <c r="S58" s="146"/>
      <c r="T58" s="146">
        <v>164</v>
      </c>
      <c r="U58" s="146"/>
      <c r="V58" s="146"/>
      <c r="W58" s="146">
        <v>9</v>
      </c>
      <c r="X58" s="146"/>
      <c r="Y58" s="146"/>
    </row>
    <row r="59" spans="1:25" ht="7.5" customHeight="1" x14ac:dyDescent="0.15">
      <c r="A59" s="6"/>
      <c r="B59" s="6"/>
      <c r="D59" s="24"/>
      <c r="E59" s="56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</row>
    <row r="60" spans="1:25" ht="18.75" customHeight="1" x14ac:dyDescent="0.15">
      <c r="A60" s="102"/>
      <c r="B60" s="102"/>
      <c r="C60" s="1">
        <v>30</v>
      </c>
      <c r="D60" s="24"/>
      <c r="E60" s="147">
        <v>2867</v>
      </c>
      <c r="F60" s="146"/>
      <c r="G60" s="146"/>
      <c r="H60" s="146">
        <v>1533</v>
      </c>
      <c r="I60" s="146"/>
      <c r="J60" s="146"/>
      <c r="K60" s="146">
        <v>1334</v>
      </c>
      <c r="L60" s="146"/>
      <c r="M60" s="146"/>
      <c r="N60" s="146">
        <v>2820</v>
      </c>
      <c r="O60" s="146"/>
      <c r="P60" s="146"/>
      <c r="Q60" s="146">
        <v>47</v>
      </c>
      <c r="R60" s="146"/>
      <c r="S60" s="146"/>
      <c r="T60" s="146">
        <v>168</v>
      </c>
      <c r="U60" s="146"/>
      <c r="V60" s="146"/>
      <c r="W60" s="146">
        <v>9</v>
      </c>
      <c r="X60" s="146"/>
      <c r="Y60" s="146"/>
    </row>
    <row r="61" spans="1:25" ht="7.5" customHeight="1" x14ac:dyDescent="0.15">
      <c r="A61" s="6"/>
      <c r="B61" s="6"/>
      <c r="D61" s="24"/>
      <c r="E61" s="56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</row>
    <row r="62" spans="1:25" ht="18.75" customHeight="1" x14ac:dyDescent="0.15">
      <c r="A62" s="102" t="s">
        <v>43</v>
      </c>
      <c r="B62" s="102"/>
      <c r="C62" s="6" t="s">
        <v>121</v>
      </c>
      <c r="D62" s="24"/>
      <c r="E62" s="147">
        <v>2813</v>
      </c>
      <c r="F62" s="146"/>
      <c r="G62" s="146"/>
      <c r="H62" s="146">
        <v>1505</v>
      </c>
      <c r="I62" s="146"/>
      <c r="J62" s="146"/>
      <c r="K62" s="146">
        <v>1308</v>
      </c>
      <c r="L62" s="146"/>
      <c r="M62" s="146"/>
      <c r="N62" s="146">
        <v>2775</v>
      </c>
      <c r="O62" s="146"/>
      <c r="P62" s="146"/>
      <c r="Q62" s="146">
        <v>38</v>
      </c>
      <c r="R62" s="146"/>
      <c r="S62" s="146"/>
      <c r="T62" s="146">
        <v>171</v>
      </c>
      <c r="U62" s="146"/>
      <c r="V62" s="146"/>
      <c r="W62" s="146">
        <v>9</v>
      </c>
      <c r="X62" s="146"/>
      <c r="Y62" s="146"/>
    </row>
    <row r="63" spans="1:25" ht="7.5" customHeight="1" x14ac:dyDescent="0.15">
      <c r="A63" s="6"/>
      <c r="B63" s="6"/>
      <c r="C63" s="6"/>
      <c r="D63" s="24"/>
      <c r="E63" s="56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</row>
    <row r="64" spans="1:25" ht="18.75" customHeight="1" x14ac:dyDescent="0.15">
      <c r="A64" s="102"/>
      <c r="B64" s="102"/>
      <c r="C64" s="6">
        <v>2</v>
      </c>
      <c r="D64" s="24"/>
      <c r="E64" s="147">
        <v>2741</v>
      </c>
      <c r="F64" s="146"/>
      <c r="G64" s="146"/>
      <c r="H64" s="146">
        <v>1469</v>
      </c>
      <c r="I64" s="146"/>
      <c r="J64" s="146"/>
      <c r="K64" s="146">
        <v>1272</v>
      </c>
      <c r="L64" s="146"/>
      <c r="M64" s="146"/>
      <c r="N64" s="146">
        <v>2696</v>
      </c>
      <c r="O64" s="146"/>
      <c r="P64" s="146"/>
      <c r="Q64" s="146">
        <v>45</v>
      </c>
      <c r="R64" s="146"/>
      <c r="S64" s="146"/>
      <c r="T64" s="146">
        <v>169</v>
      </c>
      <c r="U64" s="146"/>
      <c r="V64" s="146"/>
      <c r="W64" s="146">
        <v>9</v>
      </c>
      <c r="X64" s="146"/>
      <c r="Y64" s="146"/>
    </row>
    <row r="65" spans="1:25" ht="7.5" customHeight="1" x14ac:dyDescent="0.15">
      <c r="A65" s="6"/>
      <c r="B65" s="6"/>
      <c r="C65" s="6"/>
      <c r="D65" s="24"/>
      <c r="E65" s="56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</row>
    <row r="66" spans="1:25" ht="18.75" customHeight="1" x14ac:dyDescent="0.15">
      <c r="A66" s="102"/>
      <c r="B66" s="102"/>
      <c r="C66" s="6">
        <v>3</v>
      </c>
      <c r="D66" s="24"/>
      <c r="E66" s="147">
        <v>2672</v>
      </c>
      <c r="F66" s="146"/>
      <c r="G66" s="146"/>
      <c r="H66" s="146">
        <v>1428</v>
      </c>
      <c r="I66" s="146"/>
      <c r="J66" s="146"/>
      <c r="K66" s="146">
        <v>1244</v>
      </c>
      <c r="L66" s="146"/>
      <c r="M66" s="146"/>
      <c r="N66" s="146">
        <v>2623</v>
      </c>
      <c r="O66" s="146"/>
      <c r="P66" s="146"/>
      <c r="Q66" s="146">
        <v>49</v>
      </c>
      <c r="R66" s="146"/>
      <c r="S66" s="146"/>
      <c r="T66" s="146">
        <v>169</v>
      </c>
      <c r="U66" s="146"/>
      <c r="V66" s="146"/>
      <c r="W66" s="146">
        <v>9</v>
      </c>
      <c r="X66" s="146"/>
      <c r="Y66" s="146"/>
    </row>
    <row r="67" spans="1:25" ht="7.5" customHeight="1" x14ac:dyDescent="0.15">
      <c r="A67" s="16"/>
      <c r="B67" s="16"/>
      <c r="C67" s="16"/>
      <c r="D67" s="25"/>
      <c r="E67" s="42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</row>
    <row r="68" spans="1:25" ht="13.5" customHeight="1" x14ac:dyDescent="0.15">
      <c r="A68" s="58" t="s">
        <v>45</v>
      </c>
      <c r="I68" s="26"/>
      <c r="J68" s="26"/>
      <c r="Y68" s="6" t="s">
        <v>126</v>
      </c>
    </row>
    <row r="69" spans="1:25" ht="18.75" customHeight="1" x14ac:dyDescent="0.15">
      <c r="A69" s="48"/>
      <c r="B69" s="48"/>
      <c r="C69" s="48"/>
      <c r="D69" s="48"/>
      <c r="E69" s="48"/>
      <c r="F69" s="48"/>
      <c r="G69" s="48"/>
      <c r="H69" s="48"/>
      <c r="I69" s="26"/>
      <c r="J69" s="26"/>
    </row>
  </sheetData>
  <mergeCells count="222">
    <mergeCell ref="Q5:S5"/>
    <mergeCell ref="T5:V5"/>
    <mergeCell ref="E6:G6"/>
    <mergeCell ref="H6:J6"/>
    <mergeCell ref="K6:M6"/>
    <mergeCell ref="N6:P6"/>
    <mergeCell ref="Q6:S6"/>
    <mergeCell ref="T6:V6"/>
    <mergeCell ref="A1:Y1"/>
    <mergeCell ref="A4:D5"/>
    <mergeCell ref="E4:M4"/>
    <mergeCell ref="N4:V4"/>
    <mergeCell ref="W4:Y5"/>
    <mergeCell ref="E5:G5"/>
    <mergeCell ref="H5:J5"/>
    <mergeCell ref="K5:M5"/>
    <mergeCell ref="N5:P5"/>
    <mergeCell ref="W6:Y6"/>
    <mergeCell ref="A8:B8"/>
    <mergeCell ref="E8:G8"/>
    <mergeCell ref="H8:J8"/>
    <mergeCell ref="K8:M8"/>
    <mergeCell ref="N8:P8"/>
    <mergeCell ref="Q8:S8"/>
    <mergeCell ref="T8:V8"/>
    <mergeCell ref="W8:Y8"/>
    <mergeCell ref="T10:V10"/>
    <mergeCell ref="W10:Y10"/>
    <mergeCell ref="A12:B12"/>
    <mergeCell ref="E12:G12"/>
    <mergeCell ref="H12:J12"/>
    <mergeCell ref="K12:M12"/>
    <mergeCell ref="N12:P12"/>
    <mergeCell ref="Q12:S12"/>
    <mergeCell ref="T12:V12"/>
    <mergeCell ref="W12:Y12"/>
    <mergeCell ref="A10:B10"/>
    <mergeCell ref="E10:G10"/>
    <mergeCell ref="H10:J10"/>
    <mergeCell ref="K10:M10"/>
    <mergeCell ref="N10:P10"/>
    <mergeCell ref="Q10:S10"/>
    <mergeCell ref="T14:V14"/>
    <mergeCell ref="W14:Y14"/>
    <mergeCell ref="A16:B16"/>
    <mergeCell ref="E16:G16"/>
    <mergeCell ref="H16:J16"/>
    <mergeCell ref="K16:M16"/>
    <mergeCell ref="N16:P16"/>
    <mergeCell ref="Q16:S16"/>
    <mergeCell ref="T16:V16"/>
    <mergeCell ref="W16:Y16"/>
    <mergeCell ref="A14:B14"/>
    <mergeCell ref="E14:G14"/>
    <mergeCell ref="H14:J14"/>
    <mergeCell ref="K14:M14"/>
    <mergeCell ref="N14:P14"/>
    <mergeCell ref="Q14:S14"/>
    <mergeCell ref="T18:V18"/>
    <mergeCell ref="W18:Y18"/>
    <mergeCell ref="A20:B20"/>
    <mergeCell ref="E20:G20"/>
    <mergeCell ref="H20:J20"/>
    <mergeCell ref="K20:M20"/>
    <mergeCell ref="N20:P20"/>
    <mergeCell ref="Q20:S20"/>
    <mergeCell ref="T20:V20"/>
    <mergeCell ref="W20:Y20"/>
    <mergeCell ref="A18:B18"/>
    <mergeCell ref="E18:G18"/>
    <mergeCell ref="H18:J18"/>
    <mergeCell ref="K18:M18"/>
    <mergeCell ref="N18:P18"/>
    <mergeCell ref="Q18:S18"/>
    <mergeCell ref="Q28:S28"/>
    <mergeCell ref="T28:V28"/>
    <mergeCell ref="E29:G29"/>
    <mergeCell ref="H29:J29"/>
    <mergeCell ref="K29:M29"/>
    <mergeCell ref="N29:P29"/>
    <mergeCell ref="Q29:S29"/>
    <mergeCell ref="T29:V29"/>
    <mergeCell ref="A24:Y24"/>
    <mergeCell ref="T25:W25"/>
    <mergeCell ref="A27:D28"/>
    <mergeCell ref="E27:M27"/>
    <mergeCell ref="N27:V27"/>
    <mergeCell ref="W27:Y28"/>
    <mergeCell ref="E28:G28"/>
    <mergeCell ref="H28:J28"/>
    <mergeCell ref="K28:M28"/>
    <mergeCell ref="N28:P28"/>
    <mergeCell ref="W29:Y29"/>
    <mergeCell ref="A31:B31"/>
    <mergeCell ref="E31:G31"/>
    <mergeCell ref="H31:J31"/>
    <mergeCell ref="K31:M31"/>
    <mergeCell ref="N31:P31"/>
    <mergeCell ref="Q31:S31"/>
    <mergeCell ref="T31:V31"/>
    <mergeCell ref="W31:Y31"/>
    <mergeCell ref="T33:V33"/>
    <mergeCell ref="W33:Y33"/>
    <mergeCell ref="A35:B35"/>
    <mergeCell ref="E35:G35"/>
    <mergeCell ref="H35:J35"/>
    <mergeCell ref="K35:M35"/>
    <mergeCell ref="N35:P35"/>
    <mergeCell ref="Q35:S35"/>
    <mergeCell ref="T35:V35"/>
    <mergeCell ref="W35:Y35"/>
    <mergeCell ref="A33:B33"/>
    <mergeCell ref="E33:G33"/>
    <mergeCell ref="H33:J33"/>
    <mergeCell ref="K33:M33"/>
    <mergeCell ref="N33:P33"/>
    <mergeCell ref="Q33:S33"/>
    <mergeCell ref="T37:V37"/>
    <mergeCell ref="W37:Y37"/>
    <mergeCell ref="A39:B39"/>
    <mergeCell ref="E39:G39"/>
    <mergeCell ref="H39:J39"/>
    <mergeCell ref="K39:M39"/>
    <mergeCell ref="N39:P39"/>
    <mergeCell ref="Q39:S39"/>
    <mergeCell ref="T39:V39"/>
    <mergeCell ref="W39:Y39"/>
    <mergeCell ref="A37:B37"/>
    <mergeCell ref="E37:G37"/>
    <mergeCell ref="H37:J37"/>
    <mergeCell ref="K37:M37"/>
    <mergeCell ref="N37:P37"/>
    <mergeCell ref="Q37:S37"/>
    <mergeCell ref="T41:V41"/>
    <mergeCell ref="W41:Y41"/>
    <mergeCell ref="A43:B43"/>
    <mergeCell ref="E43:G43"/>
    <mergeCell ref="H43:J43"/>
    <mergeCell ref="K43:M43"/>
    <mergeCell ref="N43:P43"/>
    <mergeCell ref="Q43:S43"/>
    <mergeCell ref="T43:V43"/>
    <mergeCell ref="W43:Y43"/>
    <mergeCell ref="A41:B41"/>
    <mergeCell ref="E41:G41"/>
    <mergeCell ref="H41:J41"/>
    <mergeCell ref="K41:M41"/>
    <mergeCell ref="N41:P41"/>
    <mergeCell ref="Q41:S41"/>
    <mergeCell ref="A47:Y47"/>
    <mergeCell ref="T48:W48"/>
    <mergeCell ref="A50:D51"/>
    <mergeCell ref="E50:M50"/>
    <mergeCell ref="N50:S50"/>
    <mergeCell ref="T50:Y50"/>
    <mergeCell ref="E51:G51"/>
    <mergeCell ref="H51:J51"/>
    <mergeCell ref="K51:M51"/>
    <mergeCell ref="N51:P51"/>
    <mergeCell ref="W52:Y52"/>
    <mergeCell ref="A54:B54"/>
    <mergeCell ref="E54:G54"/>
    <mergeCell ref="H54:J54"/>
    <mergeCell ref="K54:M54"/>
    <mergeCell ref="N54:P54"/>
    <mergeCell ref="Q54:S54"/>
    <mergeCell ref="T54:V54"/>
    <mergeCell ref="W54:Y54"/>
    <mergeCell ref="E52:G52"/>
    <mergeCell ref="H52:J52"/>
    <mergeCell ref="K52:M52"/>
    <mergeCell ref="N52:P52"/>
    <mergeCell ref="Q52:S52"/>
    <mergeCell ref="T52:V52"/>
    <mergeCell ref="T56:V56"/>
    <mergeCell ref="W56:Y56"/>
    <mergeCell ref="A58:B58"/>
    <mergeCell ref="E58:G58"/>
    <mergeCell ref="H58:J58"/>
    <mergeCell ref="K58:M58"/>
    <mergeCell ref="N58:P58"/>
    <mergeCell ref="Q58:S58"/>
    <mergeCell ref="T58:V58"/>
    <mergeCell ref="W58:Y58"/>
    <mergeCell ref="A56:B56"/>
    <mergeCell ref="E56:G56"/>
    <mergeCell ref="H56:J56"/>
    <mergeCell ref="K56:M56"/>
    <mergeCell ref="N56:P56"/>
    <mergeCell ref="Q56:S56"/>
    <mergeCell ref="T60:V60"/>
    <mergeCell ref="W60:Y60"/>
    <mergeCell ref="A62:B62"/>
    <mergeCell ref="E62:G62"/>
    <mergeCell ref="H62:J62"/>
    <mergeCell ref="K62:M62"/>
    <mergeCell ref="N62:P62"/>
    <mergeCell ref="Q62:S62"/>
    <mergeCell ref="T62:V62"/>
    <mergeCell ref="W62:Y62"/>
    <mergeCell ref="A60:B60"/>
    <mergeCell ref="E60:G60"/>
    <mergeCell ref="H60:J60"/>
    <mergeCell ref="K60:M60"/>
    <mergeCell ref="N60:P60"/>
    <mergeCell ref="Q60:S60"/>
    <mergeCell ref="T64:V64"/>
    <mergeCell ref="W64:Y64"/>
    <mergeCell ref="A66:B66"/>
    <mergeCell ref="E66:G66"/>
    <mergeCell ref="H66:J66"/>
    <mergeCell ref="K66:M66"/>
    <mergeCell ref="N66:P66"/>
    <mergeCell ref="Q66:S66"/>
    <mergeCell ref="T66:V66"/>
    <mergeCell ref="W66:Y66"/>
    <mergeCell ref="A64:B64"/>
    <mergeCell ref="E64:G64"/>
    <mergeCell ref="H64:J64"/>
    <mergeCell ref="K64:M64"/>
    <mergeCell ref="N64:P64"/>
    <mergeCell ref="Q64:S64"/>
  </mergeCells>
  <phoneticPr fontId="1"/>
  <pageMargins left="0.70866141732283472" right="0.70866141732283472" top="0.74803149606299213" bottom="0.74803149606299213" header="0.31496062992125984" footer="0.31496062992125984"/>
  <pageSetup paperSize="9" scale="75" firstPageNumber="0" orientation="portrait" r:id="rId1"/>
  <headerFooter differentFirst="1" scaleWithDoc="0">
    <oddFooter>&amp;C- 132 -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880EA-7FCA-40BC-AEA4-281087B80FB1}">
  <sheetPr>
    <tabColor theme="0"/>
    <pageSetUpPr fitToPage="1"/>
  </sheetPr>
  <dimension ref="A1:AO58"/>
  <sheetViews>
    <sheetView zoomScaleNormal="100" zoomScaleSheetLayoutView="100" workbookViewId="0">
      <selection sqref="A1:XFD1"/>
    </sheetView>
  </sheetViews>
  <sheetFormatPr defaultColWidth="3.125" defaultRowHeight="18.75" customHeight="1" x14ac:dyDescent="0.15"/>
  <cols>
    <col min="1" max="37" width="3.125" style="1" customWidth="1"/>
    <col min="38" max="16384" width="3.125" style="1"/>
  </cols>
  <sheetData>
    <row r="1" spans="1:38" s="15" customFormat="1" ht="18.75" customHeight="1" x14ac:dyDescent="0.15">
      <c r="A1" s="117" t="s">
        <v>127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</row>
    <row r="2" spans="1:38" ht="13.5" x14ac:dyDescent="0.15">
      <c r="AA2" s="120" t="s">
        <v>128</v>
      </c>
      <c r="AB2" s="120"/>
      <c r="AC2" s="120"/>
      <c r="AD2" s="120"/>
      <c r="AE2" s="120"/>
      <c r="AF2" s="120"/>
      <c r="AG2" s="120"/>
      <c r="AH2" s="120"/>
      <c r="AI2" s="120"/>
      <c r="AJ2" s="120"/>
      <c r="AK2" s="120"/>
    </row>
    <row r="3" spans="1:38" ht="18.75" customHeight="1" x14ac:dyDescent="0.15">
      <c r="A3" s="140" t="s">
        <v>106</v>
      </c>
      <c r="B3" s="140"/>
      <c r="C3" s="140"/>
      <c r="D3" s="141"/>
      <c r="E3" s="139" t="s">
        <v>129</v>
      </c>
      <c r="F3" s="140"/>
      <c r="G3" s="141"/>
      <c r="H3" s="112" t="s">
        <v>130</v>
      </c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3"/>
      <c r="W3" s="118" t="s">
        <v>131</v>
      </c>
      <c r="X3" s="118"/>
      <c r="Y3" s="118"/>
      <c r="Z3" s="118"/>
      <c r="AA3" s="118"/>
      <c r="AB3" s="118"/>
      <c r="AC3" s="118"/>
      <c r="AD3" s="118"/>
      <c r="AE3" s="118"/>
      <c r="AF3" s="139" t="s">
        <v>132</v>
      </c>
      <c r="AG3" s="140"/>
      <c r="AH3" s="141"/>
      <c r="AI3" s="139" t="s">
        <v>133</v>
      </c>
      <c r="AJ3" s="140"/>
      <c r="AK3" s="140"/>
    </row>
    <row r="4" spans="1:38" ht="18.75" customHeight="1" x14ac:dyDescent="0.15">
      <c r="A4" s="97"/>
      <c r="B4" s="97"/>
      <c r="C4" s="97"/>
      <c r="D4" s="142"/>
      <c r="E4" s="137"/>
      <c r="F4" s="97"/>
      <c r="G4" s="142"/>
      <c r="H4" s="139" t="s">
        <v>124</v>
      </c>
      <c r="I4" s="140"/>
      <c r="J4" s="141"/>
      <c r="K4" s="139" t="s">
        <v>125</v>
      </c>
      <c r="L4" s="140"/>
      <c r="M4" s="141"/>
      <c r="N4" s="139" t="s">
        <v>134</v>
      </c>
      <c r="O4" s="140"/>
      <c r="P4" s="141"/>
      <c r="Q4" s="158" t="s">
        <v>135</v>
      </c>
      <c r="R4" s="159"/>
      <c r="S4" s="160"/>
      <c r="T4" s="158" t="s">
        <v>136</v>
      </c>
      <c r="U4" s="159"/>
      <c r="V4" s="160"/>
      <c r="W4" s="139" t="s">
        <v>137</v>
      </c>
      <c r="X4" s="140"/>
      <c r="Y4" s="141"/>
      <c r="Z4" s="139" t="s">
        <v>138</v>
      </c>
      <c r="AA4" s="140"/>
      <c r="AB4" s="141"/>
      <c r="AC4" s="164" t="s">
        <v>139</v>
      </c>
      <c r="AD4" s="164"/>
      <c r="AE4" s="164"/>
      <c r="AF4" s="137"/>
      <c r="AG4" s="97"/>
      <c r="AH4" s="142"/>
      <c r="AI4" s="137"/>
      <c r="AJ4" s="97"/>
      <c r="AK4" s="97"/>
    </row>
    <row r="5" spans="1:38" ht="18.75" customHeight="1" x14ac:dyDescent="0.15">
      <c r="A5" s="144"/>
      <c r="B5" s="144"/>
      <c r="C5" s="144"/>
      <c r="D5" s="145"/>
      <c r="E5" s="143"/>
      <c r="F5" s="144"/>
      <c r="G5" s="145"/>
      <c r="H5" s="143"/>
      <c r="I5" s="144"/>
      <c r="J5" s="145"/>
      <c r="K5" s="143"/>
      <c r="L5" s="144"/>
      <c r="M5" s="145"/>
      <c r="N5" s="143"/>
      <c r="O5" s="144"/>
      <c r="P5" s="145"/>
      <c r="Q5" s="161"/>
      <c r="R5" s="162"/>
      <c r="S5" s="163"/>
      <c r="T5" s="161"/>
      <c r="U5" s="162"/>
      <c r="V5" s="163"/>
      <c r="W5" s="143"/>
      <c r="X5" s="144"/>
      <c r="Y5" s="145"/>
      <c r="Z5" s="143"/>
      <c r="AA5" s="144"/>
      <c r="AB5" s="145"/>
      <c r="AC5" s="165"/>
      <c r="AD5" s="165"/>
      <c r="AE5" s="165"/>
      <c r="AF5" s="143"/>
      <c r="AG5" s="144"/>
      <c r="AH5" s="145"/>
      <c r="AI5" s="143"/>
      <c r="AJ5" s="144"/>
      <c r="AK5" s="144"/>
    </row>
    <row r="6" spans="1:38" ht="18.75" customHeight="1" x14ac:dyDescent="0.15">
      <c r="A6" s="27"/>
      <c r="D6" s="24"/>
    </row>
    <row r="7" spans="1:38" ht="18.75" customHeight="1" x14ac:dyDescent="0.15">
      <c r="A7" s="102" t="s">
        <v>41</v>
      </c>
      <c r="B7" s="102"/>
      <c r="C7" s="1">
        <v>24</v>
      </c>
      <c r="D7" s="24" t="s">
        <v>1</v>
      </c>
      <c r="E7" s="155">
        <f>SUM(H7:AK7)</f>
        <v>919</v>
      </c>
      <c r="F7" s="156"/>
      <c r="G7" s="156"/>
      <c r="H7" s="157">
        <v>831</v>
      </c>
      <c r="I7" s="157"/>
      <c r="J7" s="157"/>
      <c r="K7" s="11"/>
      <c r="M7" s="11">
        <v>34</v>
      </c>
      <c r="O7" s="57"/>
      <c r="P7" s="57">
        <v>27</v>
      </c>
      <c r="R7" s="11"/>
      <c r="S7" s="11">
        <v>3</v>
      </c>
      <c r="U7" s="11"/>
      <c r="V7" s="11">
        <v>12</v>
      </c>
      <c r="W7" s="11"/>
      <c r="Y7" s="57">
        <v>3</v>
      </c>
      <c r="Z7" s="57"/>
      <c r="AB7" s="46" t="s">
        <v>140</v>
      </c>
      <c r="AC7" s="46"/>
      <c r="AD7" s="46"/>
      <c r="AE7" s="46" t="s">
        <v>140</v>
      </c>
      <c r="AF7" s="46"/>
      <c r="AH7" s="11">
        <v>4</v>
      </c>
      <c r="AI7" s="11"/>
      <c r="AJ7" s="11"/>
      <c r="AK7" s="11">
        <v>5</v>
      </c>
      <c r="AL7" s="11"/>
    </row>
    <row r="8" spans="1:38" ht="11.25" customHeight="1" x14ac:dyDescent="0.15">
      <c r="A8" s="6"/>
      <c r="B8" s="6"/>
      <c r="D8" s="24"/>
      <c r="E8" s="13"/>
      <c r="F8" s="12"/>
      <c r="G8" s="12"/>
      <c r="H8" s="11"/>
      <c r="I8" s="11"/>
      <c r="J8" s="11"/>
      <c r="K8" s="11"/>
      <c r="M8" s="11"/>
      <c r="O8" s="57"/>
      <c r="P8" s="57"/>
      <c r="R8" s="11"/>
      <c r="S8" s="11"/>
      <c r="U8" s="11"/>
      <c r="V8" s="11"/>
      <c r="W8" s="11"/>
      <c r="Y8" s="57"/>
      <c r="Z8" s="57"/>
      <c r="AB8" s="46"/>
      <c r="AC8" s="46"/>
      <c r="AD8" s="46"/>
      <c r="AE8" s="46"/>
      <c r="AF8" s="46"/>
      <c r="AH8" s="11"/>
      <c r="AI8" s="11"/>
      <c r="AJ8" s="11"/>
      <c r="AK8" s="11"/>
      <c r="AL8" s="11"/>
    </row>
    <row r="9" spans="1:38" ht="18.75" customHeight="1" x14ac:dyDescent="0.15">
      <c r="C9" s="6">
        <v>25</v>
      </c>
      <c r="D9" s="24"/>
      <c r="E9" s="155">
        <f>SUM(H9:AK9)</f>
        <v>853</v>
      </c>
      <c r="F9" s="156"/>
      <c r="G9" s="156"/>
      <c r="H9" s="157">
        <v>805</v>
      </c>
      <c r="I9" s="157"/>
      <c r="J9" s="157"/>
      <c r="K9" s="11"/>
      <c r="M9" s="11">
        <v>13</v>
      </c>
      <c r="O9" s="57"/>
      <c r="P9" s="57">
        <v>19</v>
      </c>
      <c r="R9" s="11"/>
      <c r="S9" s="11">
        <v>2</v>
      </c>
      <c r="U9" s="11"/>
      <c r="V9" s="11">
        <v>6</v>
      </c>
      <c r="W9" s="11"/>
      <c r="Y9" s="57">
        <v>1</v>
      </c>
      <c r="Z9" s="57"/>
      <c r="AB9" s="46" t="s">
        <v>140</v>
      </c>
      <c r="AC9" s="46"/>
      <c r="AD9" s="46"/>
      <c r="AE9" s="46" t="s">
        <v>140</v>
      </c>
      <c r="AF9" s="46"/>
      <c r="AH9" s="11">
        <v>1</v>
      </c>
      <c r="AI9" s="11"/>
      <c r="AJ9" s="11"/>
      <c r="AK9" s="11">
        <v>6</v>
      </c>
    </row>
    <row r="10" spans="1:38" ht="11.25" customHeight="1" x14ac:dyDescent="0.15">
      <c r="C10" s="6"/>
      <c r="D10" s="24"/>
      <c r="E10" s="13"/>
      <c r="F10" s="12"/>
      <c r="G10" s="12"/>
      <c r="H10" s="11"/>
      <c r="I10" s="11"/>
      <c r="J10" s="11"/>
      <c r="K10" s="11"/>
      <c r="M10" s="11"/>
      <c r="O10" s="57"/>
      <c r="P10" s="57"/>
      <c r="R10" s="11"/>
      <c r="S10" s="11"/>
      <c r="U10" s="11"/>
      <c r="V10" s="11"/>
      <c r="W10" s="11"/>
      <c r="Y10" s="57"/>
      <c r="Z10" s="57"/>
      <c r="AB10" s="46"/>
      <c r="AC10" s="46"/>
      <c r="AD10" s="46"/>
      <c r="AE10" s="46"/>
      <c r="AF10" s="46"/>
      <c r="AH10" s="11"/>
      <c r="AI10" s="11"/>
      <c r="AJ10" s="11"/>
      <c r="AK10" s="11"/>
    </row>
    <row r="11" spans="1:38" ht="18.75" customHeight="1" x14ac:dyDescent="0.15">
      <c r="C11" s="6">
        <v>26</v>
      </c>
      <c r="D11" s="24"/>
      <c r="E11" s="155">
        <v>822</v>
      </c>
      <c r="F11" s="156"/>
      <c r="G11" s="156"/>
      <c r="H11" s="157">
        <v>778</v>
      </c>
      <c r="I11" s="157"/>
      <c r="J11" s="157"/>
      <c r="K11" s="11"/>
      <c r="M11" s="11">
        <v>15</v>
      </c>
      <c r="O11" s="57"/>
      <c r="P11" s="57">
        <v>18</v>
      </c>
      <c r="R11" s="11"/>
      <c r="S11" s="11">
        <v>1</v>
      </c>
      <c r="U11" s="11"/>
      <c r="V11" s="11">
        <v>4</v>
      </c>
      <c r="W11" s="11"/>
      <c r="Y11" s="57">
        <v>1</v>
      </c>
      <c r="Z11" s="57"/>
      <c r="AB11" s="46" t="s">
        <v>141</v>
      </c>
      <c r="AC11" s="46"/>
      <c r="AD11" s="46"/>
      <c r="AE11" s="46" t="s">
        <v>140</v>
      </c>
      <c r="AF11" s="46"/>
      <c r="AH11" s="11">
        <v>1</v>
      </c>
      <c r="AI11" s="11"/>
      <c r="AJ11" s="11"/>
      <c r="AK11" s="11">
        <v>3</v>
      </c>
    </row>
    <row r="12" spans="1:38" ht="11.25" customHeight="1" x14ac:dyDescent="0.15">
      <c r="C12" s="6"/>
      <c r="D12" s="24"/>
      <c r="E12" s="13"/>
      <c r="F12" s="12"/>
      <c r="G12" s="12"/>
      <c r="H12" s="11"/>
      <c r="I12" s="11"/>
      <c r="J12" s="11"/>
      <c r="K12" s="11"/>
      <c r="M12" s="11"/>
      <c r="O12" s="57"/>
      <c r="P12" s="57"/>
      <c r="R12" s="11"/>
      <c r="S12" s="11"/>
      <c r="U12" s="11"/>
      <c r="V12" s="11"/>
      <c r="W12" s="11"/>
      <c r="Y12" s="57"/>
      <c r="Z12" s="57"/>
      <c r="AB12" s="46"/>
      <c r="AC12" s="46"/>
      <c r="AD12" s="46"/>
      <c r="AE12" s="46"/>
      <c r="AF12" s="46"/>
      <c r="AH12" s="11"/>
      <c r="AI12" s="11"/>
      <c r="AJ12" s="11"/>
      <c r="AK12" s="11"/>
    </row>
    <row r="13" spans="1:38" ht="18.75" customHeight="1" x14ac:dyDescent="0.15">
      <c r="C13" s="6">
        <v>27</v>
      </c>
      <c r="D13" s="24"/>
      <c r="E13" s="155">
        <f>SUM(H13:AK13)</f>
        <v>779</v>
      </c>
      <c r="F13" s="156"/>
      <c r="G13" s="156"/>
      <c r="H13" s="157">
        <v>740</v>
      </c>
      <c r="I13" s="157"/>
      <c r="J13" s="157"/>
      <c r="K13" s="11"/>
      <c r="M13" s="11">
        <v>8</v>
      </c>
      <c r="O13" s="57"/>
      <c r="P13" s="57">
        <v>22</v>
      </c>
      <c r="R13" s="11"/>
      <c r="S13" s="11">
        <v>1</v>
      </c>
      <c r="U13" s="11"/>
      <c r="V13" s="11">
        <v>6</v>
      </c>
      <c r="W13" s="11"/>
      <c r="Y13" s="57">
        <v>1</v>
      </c>
      <c r="Z13" s="57"/>
      <c r="AB13" s="46" t="s">
        <v>140</v>
      </c>
      <c r="AC13" s="46"/>
      <c r="AD13" s="46"/>
      <c r="AE13" s="46" t="s">
        <v>140</v>
      </c>
      <c r="AF13" s="46"/>
      <c r="AH13" s="46" t="s">
        <v>140</v>
      </c>
      <c r="AI13" s="46"/>
      <c r="AJ13" s="46"/>
      <c r="AK13" s="11">
        <v>1</v>
      </c>
    </row>
    <row r="14" spans="1:38" ht="11.25" customHeight="1" x14ac:dyDescent="0.15">
      <c r="C14" s="6"/>
      <c r="D14" s="24"/>
      <c r="E14" s="13"/>
      <c r="F14" s="12"/>
      <c r="G14" s="12"/>
      <c r="H14" s="11"/>
      <c r="I14" s="11"/>
      <c r="J14" s="11"/>
      <c r="K14" s="11"/>
      <c r="M14" s="11"/>
      <c r="O14" s="57"/>
      <c r="P14" s="57"/>
      <c r="R14" s="11"/>
      <c r="S14" s="11"/>
      <c r="U14" s="11"/>
      <c r="V14" s="11"/>
      <c r="W14" s="11"/>
      <c r="Y14" s="57"/>
      <c r="Z14" s="57"/>
      <c r="AB14" s="46"/>
      <c r="AC14" s="46"/>
      <c r="AD14" s="46"/>
      <c r="AE14" s="46"/>
      <c r="AF14" s="46"/>
      <c r="AH14" s="46"/>
      <c r="AI14" s="46"/>
      <c r="AJ14" s="46"/>
      <c r="AK14" s="11"/>
    </row>
    <row r="15" spans="1:38" ht="18.75" customHeight="1" x14ac:dyDescent="0.15">
      <c r="C15" s="6">
        <v>28</v>
      </c>
      <c r="D15" s="24"/>
      <c r="E15" s="155">
        <v>724</v>
      </c>
      <c r="F15" s="156"/>
      <c r="G15" s="156"/>
      <c r="H15" s="157">
        <v>671</v>
      </c>
      <c r="I15" s="157"/>
      <c r="J15" s="157"/>
      <c r="K15" s="11"/>
      <c r="M15" s="11">
        <v>14</v>
      </c>
      <c r="O15" s="57"/>
      <c r="P15" s="57">
        <v>15</v>
      </c>
      <c r="R15" s="36"/>
      <c r="S15" s="36">
        <v>4</v>
      </c>
      <c r="U15" s="11"/>
      <c r="V15" s="11">
        <v>13</v>
      </c>
      <c r="W15" s="11"/>
      <c r="Y15" s="46" t="s">
        <v>140</v>
      </c>
      <c r="Z15" s="46"/>
      <c r="AB15" s="46" t="s">
        <v>140</v>
      </c>
      <c r="AC15" s="46"/>
      <c r="AD15" s="46"/>
      <c r="AE15" s="46" t="s">
        <v>140</v>
      </c>
      <c r="AF15" s="46"/>
      <c r="AH15" s="36">
        <v>2</v>
      </c>
      <c r="AI15" s="36"/>
      <c r="AJ15" s="36"/>
      <c r="AK15" s="11">
        <v>5</v>
      </c>
    </row>
    <row r="16" spans="1:38" ht="11.25" customHeight="1" x14ac:dyDescent="0.15">
      <c r="C16" s="6"/>
      <c r="D16" s="24"/>
      <c r="E16" s="13"/>
      <c r="F16" s="12"/>
      <c r="G16" s="12"/>
      <c r="H16" s="11"/>
      <c r="I16" s="11"/>
      <c r="J16" s="11"/>
      <c r="K16" s="11"/>
      <c r="M16" s="11"/>
      <c r="O16" s="57"/>
      <c r="P16" s="57"/>
      <c r="R16" s="36"/>
      <c r="S16" s="36"/>
      <c r="U16" s="11"/>
      <c r="V16" s="11"/>
      <c r="W16" s="11"/>
      <c r="Y16" s="46"/>
      <c r="Z16" s="46"/>
      <c r="AB16" s="46"/>
      <c r="AC16" s="46"/>
      <c r="AD16" s="46"/>
      <c r="AE16" s="46"/>
      <c r="AF16" s="46"/>
      <c r="AH16" s="36"/>
      <c r="AI16" s="36"/>
      <c r="AJ16" s="36"/>
      <c r="AK16" s="11"/>
    </row>
    <row r="17" spans="1:37" ht="18.75" customHeight="1" x14ac:dyDescent="0.15">
      <c r="C17" s="6">
        <v>29</v>
      </c>
      <c r="D17" s="24"/>
      <c r="E17" s="155">
        <v>784</v>
      </c>
      <c r="F17" s="156"/>
      <c r="G17" s="156"/>
      <c r="H17" s="157">
        <v>730</v>
      </c>
      <c r="I17" s="157"/>
      <c r="J17" s="157"/>
      <c r="K17" s="11"/>
      <c r="M17" s="11">
        <v>14</v>
      </c>
      <c r="O17" s="57"/>
      <c r="P17" s="57">
        <v>20</v>
      </c>
      <c r="R17" s="36"/>
      <c r="S17" s="36">
        <v>4</v>
      </c>
      <c r="U17" s="11"/>
      <c r="V17" s="11">
        <v>11</v>
      </c>
      <c r="W17" s="11"/>
      <c r="Y17" s="57">
        <v>1</v>
      </c>
      <c r="Z17" s="57"/>
      <c r="AB17" s="46" t="s">
        <v>140</v>
      </c>
      <c r="AC17" s="46"/>
      <c r="AD17" s="46"/>
      <c r="AE17" s="46" t="s">
        <v>140</v>
      </c>
      <c r="AF17" s="46"/>
      <c r="AH17" s="36">
        <v>2</v>
      </c>
      <c r="AI17" s="36"/>
      <c r="AJ17" s="36"/>
      <c r="AK17" s="11">
        <v>2</v>
      </c>
    </row>
    <row r="18" spans="1:37" ht="11.25" customHeight="1" x14ac:dyDescent="0.15">
      <c r="C18" s="6"/>
      <c r="D18" s="24"/>
      <c r="E18" s="13"/>
      <c r="F18" s="12"/>
      <c r="G18" s="12"/>
      <c r="H18" s="11"/>
      <c r="I18" s="11"/>
      <c r="J18" s="11"/>
      <c r="K18" s="11"/>
      <c r="M18" s="11"/>
      <c r="O18" s="57"/>
      <c r="P18" s="57"/>
      <c r="R18" s="36"/>
      <c r="S18" s="36"/>
      <c r="U18" s="11"/>
      <c r="V18" s="11"/>
      <c r="W18" s="11"/>
      <c r="Y18" s="57"/>
      <c r="Z18" s="57"/>
      <c r="AB18" s="46"/>
      <c r="AC18" s="46"/>
      <c r="AD18" s="46"/>
      <c r="AE18" s="46"/>
      <c r="AF18" s="46"/>
      <c r="AH18" s="36"/>
      <c r="AI18" s="36"/>
      <c r="AJ18" s="36"/>
      <c r="AK18" s="11"/>
    </row>
    <row r="19" spans="1:37" ht="18.75" customHeight="1" x14ac:dyDescent="0.15">
      <c r="C19" s="6">
        <v>30</v>
      </c>
      <c r="D19" s="24"/>
      <c r="E19" s="155">
        <f>SUM(H19:AK19)</f>
        <v>699</v>
      </c>
      <c r="F19" s="156"/>
      <c r="G19" s="156"/>
      <c r="H19" s="157">
        <v>641</v>
      </c>
      <c r="I19" s="157"/>
      <c r="J19" s="157"/>
      <c r="K19" s="11"/>
      <c r="M19" s="11">
        <v>13</v>
      </c>
      <c r="O19" s="57"/>
      <c r="P19" s="57">
        <v>32</v>
      </c>
      <c r="R19" s="36"/>
      <c r="S19" s="36">
        <v>1</v>
      </c>
      <c r="U19" s="11"/>
      <c r="V19" s="11">
        <v>7</v>
      </c>
      <c r="W19" s="11"/>
      <c r="Y19" s="59" t="s">
        <v>42</v>
      </c>
      <c r="Z19" s="59"/>
      <c r="AB19" s="46">
        <v>2</v>
      </c>
      <c r="AC19" s="46"/>
      <c r="AD19" s="46"/>
      <c r="AE19" s="46" t="s">
        <v>140</v>
      </c>
      <c r="AF19" s="46"/>
      <c r="AH19" s="36">
        <v>2</v>
      </c>
      <c r="AI19" s="36"/>
      <c r="AJ19" s="36"/>
      <c r="AK19" s="11">
        <v>1</v>
      </c>
    </row>
    <row r="20" spans="1:37" ht="11.25" customHeight="1" x14ac:dyDescent="0.15">
      <c r="C20" s="6"/>
      <c r="D20" s="24"/>
      <c r="E20" s="13"/>
      <c r="F20" s="12"/>
      <c r="G20" s="12"/>
      <c r="H20" s="11"/>
      <c r="I20" s="11"/>
      <c r="J20" s="11"/>
      <c r="K20" s="11"/>
      <c r="M20" s="11"/>
      <c r="O20" s="57"/>
      <c r="P20" s="57"/>
      <c r="R20" s="36"/>
      <c r="S20" s="36"/>
      <c r="U20" s="11"/>
      <c r="V20" s="11"/>
      <c r="W20" s="11"/>
      <c r="Y20" s="59"/>
      <c r="Z20" s="59"/>
      <c r="AB20" s="46"/>
      <c r="AC20" s="46"/>
      <c r="AD20" s="46"/>
      <c r="AE20" s="46"/>
      <c r="AF20" s="46"/>
      <c r="AH20" s="36"/>
      <c r="AI20" s="36"/>
      <c r="AJ20" s="36"/>
      <c r="AK20" s="11"/>
    </row>
    <row r="21" spans="1:37" ht="18.75" customHeight="1" x14ac:dyDescent="0.15">
      <c r="A21" s="102" t="s">
        <v>43</v>
      </c>
      <c r="B21" s="102"/>
      <c r="C21" s="6" t="s">
        <v>44</v>
      </c>
      <c r="D21" s="24"/>
      <c r="E21" s="155">
        <f>SUM(H21:AK21)</f>
        <v>737</v>
      </c>
      <c r="F21" s="156"/>
      <c r="G21" s="156"/>
      <c r="H21" s="157">
        <v>686</v>
      </c>
      <c r="I21" s="157"/>
      <c r="J21" s="157"/>
      <c r="K21" s="11"/>
      <c r="M21" s="57">
        <v>6</v>
      </c>
      <c r="O21" s="36"/>
      <c r="P21" s="36">
        <v>33</v>
      </c>
      <c r="R21" s="11"/>
      <c r="S21" s="11">
        <v>1</v>
      </c>
      <c r="U21" s="59"/>
      <c r="V21" s="59">
        <v>4</v>
      </c>
      <c r="W21" s="59"/>
      <c r="Y21" s="59" t="s">
        <v>42</v>
      </c>
      <c r="Z21" s="59"/>
      <c r="AB21" s="59" t="s">
        <v>42</v>
      </c>
      <c r="AC21" s="59"/>
      <c r="AD21" s="59"/>
      <c r="AE21" s="59" t="s">
        <v>42</v>
      </c>
      <c r="AF21" s="59"/>
      <c r="AH21" s="11">
        <v>2</v>
      </c>
      <c r="AI21" s="11"/>
      <c r="AJ21" s="11"/>
      <c r="AK21" s="11">
        <v>5</v>
      </c>
    </row>
    <row r="22" spans="1:37" ht="11.25" customHeight="1" x14ac:dyDescent="0.15">
      <c r="A22" s="6"/>
      <c r="B22" s="6"/>
      <c r="C22" s="6"/>
      <c r="D22" s="24"/>
      <c r="E22" s="13"/>
      <c r="F22" s="12"/>
      <c r="G22" s="12"/>
      <c r="H22" s="11"/>
      <c r="I22" s="11"/>
      <c r="J22" s="11"/>
      <c r="K22" s="11"/>
      <c r="M22" s="57"/>
      <c r="O22" s="36"/>
      <c r="P22" s="36"/>
      <c r="R22" s="11"/>
      <c r="S22" s="11"/>
      <c r="U22" s="59"/>
      <c r="V22" s="59"/>
      <c r="W22" s="59"/>
      <c r="Y22" s="59"/>
      <c r="Z22" s="59"/>
      <c r="AB22" s="59"/>
      <c r="AC22" s="59"/>
      <c r="AD22" s="59"/>
      <c r="AE22" s="59"/>
      <c r="AF22" s="59"/>
      <c r="AH22" s="11"/>
      <c r="AI22" s="11"/>
      <c r="AJ22" s="11"/>
      <c r="AK22" s="11"/>
    </row>
    <row r="23" spans="1:37" ht="18.75" customHeight="1" x14ac:dyDescent="0.15">
      <c r="C23" s="6">
        <v>2</v>
      </c>
      <c r="D23" s="24"/>
      <c r="E23" s="155">
        <v>684</v>
      </c>
      <c r="F23" s="156"/>
      <c r="G23" s="156"/>
      <c r="H23" s="157">
        <v>626</v>
      </c>
      <c r="I23" s="157"/>
      <c r="J23" s="157"/>
      <c r="K23" s="11"/>
      <c r="M23" s="57">
        <v>14</v>
      </c>
      <c r="O23" s="36"/>
      <c r="P23" s="36">
        <v>31</v>
      </c>
      <c r="R23" s="11"/>
      <c r="S23" s="11">
        <v>1</v>
      </c>
      <c r="U23" s="59"/>
      <c r="V23" s="59">
        <v>8</v>
      </c>
      <c r="W23" s="59"/>
      <c r="Y23" s="11">
        <v>1</v>
      </c>
      <c r="Z23" s="11"/>
      <c r="AB23" s="59" t="s">
        <v>42</v>
      </c>
      <c r="AC23" s="59"/>
      <c r="AD23" s="59"/>
      <c r="AE23" s="59" t="s">
        <v>42</v>
      </c>
      <c r="AF23" s="59"/>
      <c r="AH23" s="11" t="s">
        <v>42</v>
      </c>
      <c r="AI23" s="11"/>
      <c r="AJ23" s="11"/>
      <c r="AK23" s="11">
        <v>3</v>
      </c>
    </row>
    <row r="24" spans="1:37" ht="11.25" customHeight="1" x14ac:dyDescent="0.15">
      <c r="C24" s="6"/>
      <c r="D24" s="24"/>
      <c r="E24" s="13"/>
      <c r="F24" s="12"/>
      <c r="G24" s="12"/>
      <c r="H24" s="11"/>
      <c r="I24" s="11"/>
      <c r="J24" s="11"/>
      <c r="K24" s="11"/>
      <c r="M24" s="57"/>
      <c r="O24" s="36"/>
      <c r="P24" s="36"/>
      <c r="R24" s="11"/>
      <c r="S24" s="11"/>
      <c r="U24" s="59"/>
      <c r="V24" s="59"/>
      <c r="W24" s="59"/>
      <c r="Y24" s="11"/>
      <c r="Z24" s="11"/>
      <c r="AB24" s="59"/>
      <c r="AC24" s="59"/>
      <c r="AD24" s="59"/>
      <c r="AE24" s="59"/>
      <c r="AF24" s="59"/>
      <c r="AH24" s="11"/>
      <c r="AI24" s="11"/>
      <c r="AJ24" s="11"/>
      <c r="AK24" s="11"/>
    </row>
    <row r="25" spans="1:37" ht="18.75" customHeight="1" x14ac:dyDescent="0.15">
      <c r="C25" s="6">
        <v>3</v>
      </c>
      <c r="D25" s="24"/>
      <c r="E25" s="155">
        <v>699</v>
      </c>
      <c r="F25" s="156"/>
      <c r="G25" s="156"/>
      <c r="H25" s="157">
        <v>625</v>
      </c>
      <c r="I25" s="157"/>
      <c r="J25" s="157"/>
      <c r="K25" s="11"/>
      <c r="M25" s="57">
        <v>12</v>
      </c>
      <c r="O25" s="36"/>
      <c r="P25" s="36">
        <v>49</v>
      </c>
      <c r="R25" s="11"/>
      <c r="S25" s="11">
        <v>7</v>
      </c>
      <c r="U25" s="59"/>
      <c r="V25" s="59">
        <v>3</v>
      </c>
      <c r="W25" s="59"/>
      <c r="Y25" s="11" t="s">
        <v>140</v>
      </c>
      <c r="Z25" s="11"/>
      <c r="AB25" s="59" t="s">
        <v>42</v>
      </c>
      <c r="AC25" s="59"/>
      <c r="AD25" s="59"/>
      <c r="AE25" s="59" t="s">
        <v>42</v>
      </c>
      <c r="AF25" s="59"/>
      <c r="AH25" s="11" t="s">
        <v>42</v>
      </c>
      <c r="AI25" s="11"/>
      <c r="AJ25" s="11"/>
      <c r="AK25" s="11">
        <v>3</v>
      </c>
    </row>
    <row r="26" spans="1:37" ht="18.75" customHeight="1" x14ac:dyDescent="0.15">
      <c r="A26" s="16"/>
      <c r="B26" s="16"/>
      <c r="C26" s="16"/>
      <c r="D26" s="25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</row>
    <row r="27" spans="1:37" ht="13.5" x14ac:dyDescent="0.15">
      <c r="A27" s="116" t="s">
        <v>45</v>
      </c>
      <c r="B27" s="116"/>
      <c r="C27" s="116"/>
      <c r="D27" s="116"/>
      <c r="E27" s="116"/>
      <c r="F27" s="116"/>
      <c r="G27" s="116"/>
      <c r="H27" s="116"/>
      <c r="I27" s="116"/>
      <c r="J27" s="26"/>
      <c r="K27" s="26"/>
      <c r="AA27" s="108" t="s">
        <v>46</v>
      </c>
      <c r="AB27" s="108"/>
      <c r="AC27" s="108"/>
      <c r="AD27" s="108"/>
      <c r="AE27" s="108"/>
      <c r="AF27" s="108"/>
      <c r="AG27" s="108"/>
      <c r="AH27" s="108"/>
      <c r="AI27" s="108"/>
      <c r="AJ27" s="108"/>
      <c r="AK27" s="108"/>
    </row>
    <row r="28" spans="1:37" ht="26.25" customHeight="1" x14ac:dyDescent="0.15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</row>
    <row r="29" spans="1:37" ht="26.25" customHeight="1" x14ac:dyDescent="0.15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</row>
    <row r="30" spans="1:37" ht="26.25" customHeight="1" x14ac:dyDescent="0.15"/>
    <row r="31" spans="1:37" s="15" customFormat="1" ht="18.75" customHeight="1" x14ac:dyDescent="0.15">
      <c r="A31" s="117" t="s">
        <v>142</v>
      </c>
      <c r="B31" s="117"/>
      <c r="C31" s="117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117"/>
      <c r="Z31" s="117"/>
      <c r="AA31" s="117"/>
      <c r="AB31" s="117"/>
      <c r="AC31" s="117"/>
      <c r="AD31" s="117"/>
      <c r="AE31" s="117"/>
      <c r="AF31" s="117"/>
      <c r="AG31" s="117"/>
      <c r="AH31" s="117"/>
      <c r="AI31" s="117"/>
      <c r="AJ31" s="117"/>
      <c r="AK31" s="117"/>
    </row>
    <row r="32" spans="1:37" ht="13.5" customHeight="1" x14ac:dyDescent="0.15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120" t="s">
        <v>143</v>
      </c>
      <c r="AH32" s="120"/>
      <c r="AI32" s="120"/>
      <c r="AJ32" s="120"/>
      <c r="AK32" s="120"/>
    </row>
    <row r="33" spans="1:41" ht="18.75" customHeight="1" x14ac:dyDescent="0.15">
      <c r="A33" s="113" t="s">
        <v>144</v>
      </c>
      <c r="B33" s="111"/>
      <c r="C33" s="111"/>
      <c r="D33" s="111"/>
      <c r="E33" s="111"/>
      <c r="F33" s="111"/>
      <c r="G33" s="111"/>
      <c r="H33" s="111"/>
      <c r="I33" s="111"/>
      <c r="J33" s="111" t="s">
        <v>145</v>
      </c>
      <c r="K33" s="111"/>
      <c r="L33" s="111"/>
      <c r="M33" s="111"/>
      <c r="N33" s="111"/>
      <c r="O33" s="111"/>
      <c r="P33" s="111"/>
      <c r="Q33" s="111"/>
      <c r="R33" s="111"/>
      <c r="S33" s="111"/>
      <c r="T33" s="111"/>
      <c r="U33" s="111"/>
      <c r="V33" s="111" t="s">
        <v>146</v>
      </c>
      <c r="W33" s="111"/>
      <c r="X33" s="111"/>
      <c r="Y33" s="111"/>
      <c r="Z33" s="111"/>
      <c r="AA33" s="111"/>
      <c r="AB33" s="111"/>
      <c r="AC33" s="111"/>
      <c r="AD33" s="111"/>
      <c r="AE33" s="111"/>
      <c r="AF33" s="111"/>
      <c r="AG33" s="111"/>
      <c r="AH33" s="111"/>
      <c r="AI33" s="111"/>
      <c r="AJ33" s="111"/>
      <c r="AK33" s="112"/>
      <c r="AL33" s="154"/>
      <c r="AM33" s="154"/>
      <c r="AN33" s="154"/>
      <c r="AO33" s="154"/>
    </row>
    <row r="34" spans="1:41" ht="18.75" customHeight="1" x14ac:dyDescent="0.15">
      <c r="A34" s="113"/>
      <c r="B34" s="111"/>
      <c r="C34" s="111"/>
      <c r="D34" s="111"/>
      <c r="E34" s="111"/>
      <c r="F34" s="111"/>
      <c r="G34" s="111"/>
      <c r="H34" s="111"/>
      <c r="I34" s="111"/>
      <c r="J34" s="111" t="s">
        <v>102</v>
      </c>
      <c r="K34" s="111"/>
      <c r="L34" s="111"/>
      <c r="M34" s="111"/>
      <c r="N34" s="111"/>
      <c r="O34" s="111"/>
      <c r="P34" s="111" t="s">
        <v>103</v>
      </c>
      <c r="Q34" s="111"/>
      <c r="R34" s="111"/>
      <c r="S34" s="111"/>
      <c r="T34" s="111"/>
      <c r="U34" s="111"/>
      <c r="V34" s="111" t="s">
        <v>102</v>
      </c>
      <c r="W34" s="111"/>
      <c r="X34" s="111"/>
      <c r="Y34" s="111"/>
      <c r="Z34" s="111"/>
      <c r="AA34" s="111"/>
      <c r="AB34" s="111"/>
      <c r="AC34" s="111"/>
      <c r="AD34" s="111" t="s">
        <v>103</v>
      </c>
      <c r="AE34" s="111"/>
      <c r="AF34" s="111"/>
      <c r="AG34" s="111"/>
      <c r="AH34" s="111"/>
      <c r="AI34" s="111"/>
      <c r="AJ34" s="111"/>
      <c r="AK34" s="112"/>
      <c r="AL34" s="154"/>
      <c r="AM34" s="154"/>
      <c r="AN34" s="154"/>
      <c r="AO34" s="154"/>
    </row>
    <row r="35" spans="1:41" ht="15" customHeight="1" x14ac:dyDescent="0.15">
      <c r="A35" s="151" t="s">
        <v>35</v>
      </c>
      <c r="B35" s="151"/>
      <c r="C35" s="151"/>
      <c r="D35" s="151"/>
      <c r="I35" s="24"/>
      <c r="J35" s="124" t="s">
        <v>147</v>
      </c>
      <c r="K35" s="102"/>
      <c r="L35" s="102"/>
      <c r="M35" s="102"/>
      <c r="N35" s="102"/>
      <c r="O35" s="102"/>
      <c r="P35" s="102" t="s">
        <v>147</v>
      </c>
      <c r="Q35" s="102"/>
      <c r="R35" s="102"/>
      <c r="S35" s="102"/>
      <c r="T35" s="102"/>
      <c r="U35" s="102"/>
      <c r="V35" s="102" t="s">
        <v>148</v>
      </c>
      <c r="W35" s="102"/>
      <c r="X35" s="102"/>
      <c r="Y35" s="102"/>
      <c r="Z35" s="102"/>
      <c r="AA35" s="102"/>
      <c r="AB35" s="102"/>
      <c r="AC35" s="102"/>
      <c r="AD35" s="102" t="s">
        <v>148</v>
      </c>
      <c r="AE35" s="102"/>
      <c r="AF35" s="102"/>
      <c r="AG35" s="102"/>
      <c r="AH35" s="102"/>
      <c r="AI35" s="102"/>
      <c r="AJ35" s="102"/>
      <c r="AK35" s="102"/>
    </row>
    <row r="36" spans="1:41" ht="18.75" customHeight="1" x14ac:dyDescent="0.15">
      <c r="A36" s="151"/>
      <c r="B36" s="151"/>
      <c r="C36" s="151"/>
      <c r="D36" s="151"/>
      <c r="E36" s="97" t="s">
        <v>149</v>
      </c>
      <c r="F36" s="97"/>
      <c r="G36" s="97"/>
      <c r="H36" s="97"/>
      <c r="I36" s="142"/>
      <c r="J36" s="149">
        <v>111.4</v>
      </c>
      <c r="K36" s="149"/>
      <c r="L36" s="149"/>
      <c r="M36" s="149"/>
      <c r="N36" s="149"/>
      <c r="O36" s="149"/>
      <c r="P36" s="149">
        <v>110.7</v>
      </c>
      <c r="Q36" s="149"/>
      <c r="R36" s="149"/>
      <c r="S36" s="149"/>
      <c r="T36" s="149"/>
      <c r="U36" s="149"/>
      <c r="V36" s="149">
        <v>19.5</v>
      </c>
      <c r="W36" s="149"/>
      <c r="X36" s="149"/>
      <c r="Y36" s="149"/>
      <c r="Z36" s="149"/>
      <c r="AA36" s="149"/>
      <c r="AB36" s="149"/>
      <c r="AC36" s="149"/>
      <c r="AD36" s="149">
        <v>19</v>
      </c>
      <c r="AE36" s="149"/>
      <c r="AF36" s="149"/>
      <c r="AG36" s="149"/>
      <c r="AH36" s="149"/>
      <c r="AI36" s="149"/>
      <c r="AJ36" s="149"/>
      <c r="AK36" s="149"/>
    </row>
    <row r="37" spans="1:41" ht="11.25" customHeight="1" x14ac:dyDescent="0.15">
      <c r="A37" s="152"/>
      <c r="B37" s="152"/>
      <c r="C37" s="152"/>
      <c r="D37" s="152"/>
      <c r="E37" s="144"/>
      <c r="F37" s="144"/>
      <c r="G37" s="144"/>
      <c r="H37" s="144"/>
      <c r="I37" s="145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</row>
    <row r="38" spans="1:41" ht="11.25" customHeight="1" x14ac:dyDescent="0.15">
      <c r="A38" s="150" t="s">
        <v>150</v>
      </c>
      <c r="B38" s="150"/>
      <c r="C38" s="150"/>
      <c r="D38" s="150"/>
      <c r="E38" s="140"/>
      <c r="F38" s="140"/>
      <c r="G38" s="140"/>
      <c r="H38" s="140"/>
      <c r="I38" s="141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</row>
    <row r="39" spans="1:41" ht="18.75" customHeight="1" x14ac:dyDescent="0.15">
      <c r="A39" s="151"/>
      <c r="B39" s="151"/>
      <c r="C39" s="151"/>
      <c r="D39" s="151"/>
      <c r="E39" s="97" t="s">
        <v>151</v>
      </c>
      <c r="F39" s="97"/>
      <c r="G39" s="97"/>
      <c r="H39" s="97"/>
      <c r="I39" s="142"/>
      <c r="J39" s="148">
        <v>118.3</v>
      </c>
      <c r="K39" s="149"/>
      <c r="L39" s="149"/>
      <c r="M39" s="149"/>
      <c r="N39" s="149"/>
      <c r="O39" s="149"/>
      <c r="P39" s="149">
        <v>117.3</v>
      </c>
      <c r="Q39" s="149"/>
      <c r="R39" s="149"/>
      <c r="S39" s="149"/>
      <c r="T39" s="149"/>
      <c r="U39" s="149"/>
      <c r="V39" s="149">
        <v>22.3</v>
      </c>
      <c r="W39" s="149"/>
      <c r="X39" s="149"/>
      <c r="Y39" s="149"/>
      <c r="Z39" s="149"/>
      <c r="AA39" s="149"/>
      <c r="AB39" s="149"/>
      <c r="AC39" s="149"/>
      <c r="AD39" s="149">
        <v>21.8</v>
      </c>
      <c r="AE39" s="149"/>
      <c r="AF39" s="149"/>
      <c r="AG39" s="149"/>
      <c r="AH39" s="149"/>
      <c r="AI39" s="149"/>
      <c r="AJ39" s="149"/>
      <c r="AK39" s="149"/>
    </row>
    <row r="40" spans="1:41" ht="18.75" customHeight="1" x14ac:dyDescent="0.15">
      <c r="A40" s="151"/>
      <c r="B40" s="151"/>
      <c r="C40" s="151"/>
      <c r="D40" s="151"/>
      <c r="E40" s="97" t="s">
        <v>152</v>
      </c>
      <c r="F40" s="97"/>
      <c r="G40" s="97"/>
      <c r="H40" s="97"/>
      <c r="I40" s="142"/>
      <c r="J40" s="148">
        <v>124.1</v>
      </c>
      <c r="K40" s="149"/>
      <c r="L40" s="149"/>
      <c r="M40" s="149"/>
      <c r="N40" s="149"/>
      <c r="O40" s="149"/>
      <c r="P40" s="149">
        <v>122.9</v>
      </c>
      <c r="Q40" s="149"/>
      <c r="R40" s="149"/>
      <c r="S40" s="149"/>
      <c r="T40" s="149"/>
      <c r="U40" s="149"/>
      <c r="V40" s="149">
        <v>25.4</v>
      </c>
      <c r="W40" s="149"/>
      <c r="X40" s="149"/>
      <c r="Y40" s="149"/>
      <c r="Z40" s="149"/>
      <c r="AA40" s="149"/>
      <c r="AB40" s="149"/>
      <c r="AC40" s="149"/>
      <c r="AD40" s="149">
        <v>24.6</v>
      </c>
      <c r="AE40" s="149"/>
      <c r="AF40" s="149"/>
      <c r="AG40" s="149"/>
      <c r="AH40" s="149"/>
      <c r="AI40" s="149"/>
      <c r="AJ40" s="149"/>
      <c r="AK40" s="149"/>
    </row>
    <row r="41" spans="1:41" ht="18.75" customHeight="1" x14ac:dyDescent="0.15">
      <c r="A41" s="151"/>
      <c r="B41" s="151"/>
      <c r="C41" s="151"/>
      <c r="D41" s="151"/>
      <c r="E41" s="97" t="s">
        <v>153</v>
      </c>
      <c r="F41" s="97"/>
      <c r="G41" s="97"/>
      <c r="H41" s="97"/>
      <c r="I41" s="142"/>
      <c r="J41" s="148">
        <v>129.80000000000001</v>
      </c>
      <c r="K41" s="149"/>
      <c r="L41" s="149"/>
      <c r="M41" s="149"/>
      <c r="N41" s="149"/>
      <c r="O41" s="149"/>
      <c r="P41" s="149">
        <v>129.1</v>
      </c>
      <c r="Q41" s="149"/>
      <c r="R41" s="149"/>
      <c r="S41" s="149"/>
      <c r="T41" s="149"/>
      <c r="U41" s="149"/>
      <c r="V41" s="149">
        <v>29.1</v>
      </c>
      <c r="W41" s="149"/>
      <c r="X41" s="149"/>
      <c r="Y41" s="149"/>
      <c r="Z41" s="149"/>
      <c r="AA41" s="149"/>
      <c r="AB41" s="149"/>
      <c r="AC41" s="149"/>
      <c r="AD41" s="149">
        <v>27.7</v>
      </c>
      <c r="AE41" s="149"/>
      <c r="AF41" s="149"/>
      <c r="AG41" s="149"/>
      <c r="AH41" s="149"/>
      <c r="AI41" s="149"/>
      <c r="AJ41" s="149"/>
      <c r="AK41" s="149"/>
    </row>
    <row r="42" spans="1:41" ht="18.75" customHeight="1" x14ac:dyDescent="0.15">
      <c r="A42" s="151"/>
      <c r="B42" s="151"/>
      <c r="C42" s="151"/>
      <c r="D42" s="151"/>
      <c r="E42" s="97" t="s">
        <v>154</v>
      </c>
      <c r="F42" s="97"/>
      <c r="G42" s="97"/>
      <c r="H42" s="97"/>
      <c r="I42" s="142"/>
      <c r="J42" s="148">
        <v>135.1</v>
      </c>
      <c r="K42" s="149"/>
      <c r="L42" s="149"/>
      <c r="M42" s="149"/>
      <c r="N42" s="149"/>
      <c r="O42" s="149"/>
      <c r="P42" s="149">
        <v>135.19999999999999</v>
      </c>
      <c r="Q42" s="149"/>
      <c r="R42" s="149"/>
      <c r="S42" s="149"/>
      <c r="T42" s="149"/>
      <c r="U42" s="149"/>
      <c r="V42" s="149">
        <v>32.799999999999997</v>
      </c>
      <c r="W42" s="149"/>
      <c r="X42" s="149"/>
      <c r="Y42" s="149"/>
      <c r="Z42" s="149"/>
      <c r="AA42" s="149"/>
      <c r="AB42" s="149"/>
      <c r="AC42" s="149"/>
      <c r="AD42" s="149">
        <v>31.1</v>
      </c>
      <c r="AE42" s="149"/>
      <c r="AF42" s="149"/>
      <c r="AG42" s="149"/>
      <c r="AH42" s="149"/>
      <c r="AI42" s="149"/>
      <c r="AJ42" s="149"/>
      <c r="AK42" s="149"/>
    </row>
    <row r="43" spans="1:41" ht="18.75" customHeight="1" x14ac:dyDescent="0.15">
      <c r="A43" s="151"/>
      <c r="B43" s="151"/>
      <c r="C43" s="151"/>
      <c r="D43" s="151"/>
      <c r="E43" s="97" t="s">
        <v>155</v>
      </c>
      <c r="F43" s="97"/>
      <c r="G43" s="97"/>
      <c r="H43" s="97"/>
      <c r="I43" s="142"/>
      <c r="J43" s="148">
        <v>140.80000000000001</v>
      </c>
      <c r="K43" s="149"/>
      <c r="L43" s="149"/>
      <c r="M43" s="149"/>
      <c r="N43" s="149"/>
      <c r="O43" s="149"/>
      <c r="P43" s="149">
        <v>142.30000000000001</v>
      </c>
      <c r="Q43" s="149"/>
      <c r="R43" s="149"/>
      <c r="S43" s="149"/>
      <c r="T43" s="149"/>
      <c r="U43" s="149"/>
      <c r="V43" s="149">
        <v>36.799999999999997</v>
      </c>
      <c r="W43" s="149"/>
      <c r="X43" s="149"/>
      <c r="Y43" s="149"/>
      <c r="Z43" s="149"/>
      <c r="AA43" s="149"/>
      <c r="AB43" s="149"/>
      <c r="AC43" s="149"/>
      <c r="AD43" s="149">
        <v>36.299999999999997</v>
      </c>
      <c r="AE43" s="149"/>
      <c r="AF43" s="149"/>
      <c r="AG43" s="149"/>
      <c r="AH43" s="149"/>
      <c r="AI43" s="149"/>
      <c r="AJ43" s="149"/>
      <c r="AK43" s="149"/>
    </row>
    <row r="44" spans="1:41" ht="18.75" customHeight="1" x14ac:dyDescent="0.15">
      <c r="A44" s="151"/>
      <c r="B44" s="151"/>
      <c r="C44" s="151"/>
      <c r="D44" s="151"/>
      <c r="E44" s="97" t="s">
        <v>156</v>
      </c>
      <c r="F44" s="97"/>
      <c r="G44" s="97"/>
      <c r="H44" s="97"/>
      <c r="I44" s="142"/>
      <c r="J44" s="148">
        <v>146.69999999999999</v>
      </c>
      <c r="K44" s="149"/>
      <c r="L44" s="149"/>
      <c r="M44" s="149"/>
      <c r="N44" s="149"/>
      <c r="O44" s="149"/>
      <c r="P44" s="149">
        <v>148</v>
      </c>
      <c r="Q44" s="149"/>
      <c r="R44" s="149"/>
      <c r="S44" s="149"/>
      <c r="T44" s="149"/>
      <c r="U44" s="149"/>
      <c r="V44" s="149">
        <v>40.4</v>
      </c>
      <c r="W44" s="149"/>
      <c r="X44" s="149"/>
      <c r="Y44" s="149"/>
      <c r="Z44" s="149"/>
      <c r="AA44" s="149"/>
      <c r="AB44" s="149"/>
      <c r="AC44" s="149"/>
      <c r="AD44" s="149">
        <v>40.799999999999997</v>
      </c>
      <c r="AE44" s="149"/>
      <c r="AF44" s="149"/>
      <c r="AG44" s="149"/>
      <c r="AH44" s="149"/>
      <c r="AI44" s="149"/>
      <c r="AJ44" s="149"/>
      <c r="AK44" s="149"/>
    </row>
    <row r="45" spans="1:41" ht="11.25" customHeight="1" x14ac:dyDescent="0.15">
      <c r="A45" s="152"/>
      <c r="B45" s="152"/>
      <c r="C45" s="152"/>
      <c r="D45" s="152"/>
      <c r="E45" s="98"/>
      <c r="F45" s="98"/>
      <c r="G45" s="98"/>
      <c r="H45" s="98"/>
      <c r="I45" s="153"/>
      <c r="J45" s="124"/>
      <c r="K45" s="102"/>
      <c r="L45" s="102"/>
      <c r="M45" s="102"/>
      <c r="N45" s="102"/>
      <c r="O45" s="102"/>
      <c r="P45" s="149"/>
      <c r="Q45" s="149"/>
      <c r="R45" s="149"/>
      <c r="S45" s="149"/>
      <c r="T45" s="149"/>
      <c r="U45" s="149"/>
      <c r="V45" s="149"/>
      <c r="W45" s="149"/>
      <c r="X45" s="149"/>
      <c r="Y45" s="149"/>
      <c r="Z45" s="149"/>
      <c r="AA45" s="149"/>
      <c r="AB45" s="149"/>
      <c r="AC45" s="149"/>
      <c r="AD45" s="149"/>
      <c r="AE45" s="149"/>
      <c r="AF45" s="149"/>
      <c r="AG45" s="149"/>
      <c r="AH45" s="149"/>
      <c r="AI45" s="149"/>
      <c r="AJ45" s="149"/>
      <c r="AK45" s="149"/>
    </row>
    <row r="46" spans="1:41" ht="11.25" customHeight="1" x14ac:dyDescent="0.15">
      <c r="A46" s="150" t="s">
        <v>157</v>
      </c>
      <c r="B46" s="150"/>
      <c r="C46" s="150"/>
      <c r="D46" s="150"/>
      <c r="E46" s="27"/>
      <c r="F46" s="27"/>
      <c r="G46" s="27"/>
      <c r="H46" s="27"/>
      <c r="I46" s="49"/>
      <c r="J46" s="124"/>
      <c r="K46" s="102"/>
      <c r="L46" s="102"/>
      <c r="M46" s="102"/>
      <c r="N46" s="102"/>
      <c r="O46" s="102"/>
      <c r="P46" s="149"/>
      <c r="Q46" s="149"/>
      <c r="R46" s="149"/>
      <c r="S46" s="149"/>
      <c r="T46" s="149"/>
      <c r="U46" s="149"/>
      <c r="V46" s="149"/>
      <c r="W46" s="149"/>
      <c r="X46" s="149"/>
      <c r="Y46" s="149"/>
      <c r="Z46" s="149"/>
      <c r="AA46" s="149"/>
      <c r="AB46" s="149"/>
      <c r="AC46" s="149"/>
      <c r="AD46" s="149"/>
      <c r="AE46" s="149"/>
      <c r="AF46" s="149"/>
      <c r="AG46" s="149"/>
      <c r="AH46" s="149"/>
      <c r="AI46" s="149"/>
      <c r="AJ46" s="149"/>
      <c r="AK46" s="149"/>
    </row>
    <row r="47" spans="1:41" ht="18.75" customHeight="1" x14ac:dyDescent="0.15">
      <c r="A47" s="151"/>
      <c r="B47" s="151"/>
      <c r="C47" s="151"/>
      <c r="D47" s="151"/>
      <c r="E47" s="97" t="s">
        <v>158</v>
      </c>
      <c r="F47" s="97"/>
      <c r="G47" s="97"/>
      <c r="H47" s="97"/>
      <c r="I47" s="142"/>
      <c r="J47" s="148">
        <v>153.9</v>
      </c>
      <c r="K47" s="149"/>
      <c r="L47" s="149"/>
      <c r="M47" s="149"/>
      <c r="N47" s="149"/>
      <c r="O47" s="149"/>
      <c r="P47" s="149">
        <v>152.69999999999999</v>
      </c>
      <c r="Q47" s="149"/>
      <c r="R47" s="149"/>
      <c r="S47" s="149"/>
      <c r="T47" s="149"/>
      <c r="U47" s="149"/>
      <c r="V47" s="149">
        <v>45.8</v>
      </c>
      <c r="W47" s="149"/>
      <c r="X47" s="149"/>
      <c r="Y47" s="149"/>
      <c r="Z47" s="149"/>
      <c r="AA47" s="149"/>
      <c r="AB47" s="149"/>
      <c r="AC47" s="149"/>
      <c r="AD47" s="149">
        <v>44.4</v>
      </c>
      <c r="AE47" s="149"/>
      <c r="AF47" s="149"/>
      <c r="AG47" s="149"/>
      <c r="AH47" s="149"/>
      <c r="AI47" s="149"/>
      <c r="AJ47" s="149"/>
      <c r="AK47" s="149"/>
    </row>
    <row r="48" spans="1:41" ht="18.75" customHeight="1" x14ac:dyDescent="0.15">
      <c r="A48" s="151"/>
      <c r="B48" s="151"/>
      <c r="C48" s="151"/>
      <c r="D48" s="151"/>
      <c r="E48" s="97" t="s">
        <v>159</v>
      </c>
      <c r="F48" s="97"/>
      <c r="G48" s="97"/>
      <c r="H48" s="97"/>
      <c r="I48" s="142"/>
      <c r="J48" s="148">
        <v>161.19999999999999</v>
      </c>
      <c r="K48" s="149"/>
      <c r="L48" s="149"/>
      <c r="M48" s="149"/>
      <c r="N48" s="149"/>
      <c r="O48" s="149"/>
      <c r="P48" s="149">
        <v>155.69999999999999</v>
      </c>
      <c r="Q48" s="149"/>
      <c r="R48" s="149"/>
      <c r="S48" s="149"/>
      <c r="T48" s="149"/>
      <c r="U48" s="149"/>
      <c r="V48" s="149">
        <v>50.7</v>
      </c>
      <c r="W48" s="149"/>
      <c r="X48" s="149"/>
      <c r="Y48" s="149"/>
      <c r="Z48" s="149"/>
      <c r="AA48" s="149"/>
      <c r="AB48" s="149"/>
      <c r="AC48" s="149"/>
      <c r="AD48" s="149">
        <v>48.7</v>
      </c>
      <c r="AE48" s="149"/>
      <c r="AF48" s="149"/>
      <c r="AG48" s="149"/>
      <c r="AH48" s="149"/>
      <c r="AI48" s="149"/>
      <c r="AJ48" s="149"/>
      <c r="AK48" s="149"/>
    </row>
    <row r="49" spans="1:37" ht="18.75" customHeight="1" x14ac:dyDescent="0.15">
      <c r="A49" s="151"/>
      <c r="B49" s="151"/>
      <c r="C49" s="151"/>
      <c r="D49" s="151"/>
      <c r="E49" s="97" t="s">
        <v>160</v>
      </c>
      <c r="F49" s="97"/>
      <c r="G49" s="97"/>
      <c r="H49" s="97"/>
      <c r="I49" s="142"/>
      <c r="J49" s="148">
        <v>166.3</v>
      </c>
      <c r="K49" s="149"/>
      <c r="L49" s="149"/>
      <c r="M49" s="149"/>
      <c r="N49" s="149"/>
      <c r="O49" s="149"/>
      <c r="P49" s="149">
        <v>156.80000000000001</v>
      </c>
      <c r="Q49" s="149"/>
      <c r="R49" s="149"/>
      <c r="S49" s="149"/>
      <c r="T49" s="149"/>
      <c r="U49" s="149"/>
      <c r="V49" s="149">
        <v>55.4</v>
      </c>
      <c r="W49" s="149"/>
      <c r="X49" s="149"/>
      <c r="Y49" s="149"/>
      <c r="Z49" s="149"/>
      <c r="AA49" s="149"/>
      <c r="AB49" s="149"/>
      <c r="AC49" s="149"/>
      <c r="AD49" s="149">
        <v>50.2</v>
      </c>
      <c r="AE49" s="149"/>
      <c r="AF49" s="149"/>
      <c r="AG49" s="149"/>
      <c r="AH49" s="149"/>
      <c r="AI49" s="149"/>
      <c r="AJ49" s="149"/>
      <c r="AK49" s="149"/>
    </row>
    <row r="50" spans="1:37" ht="11.25" customHeight="1" x14ac:dyDescent="0.15">
      <c r="A50" s="152"/>
      <c r="B50" s="152"/>
      <c r="C50" s="152"/>
      <c r="D50" s="152"/>
      <c r="E50" s="16"/>
      <c r="F50" s="16"/>
      <c r="G50" s="16"/>
      <c r="H50" s="16"/>
      <c r="I50" s="25"/>
      <c r="J50" s="124"/>
      <c r="K50" s="102"/>
      <c r="L50" s="102"/>
      <c r="M50" s="102"/>
      <c r="N50" s="102"/>
      <c r="O50" s="102"/>
      <c r="P50" s="149"/>
      <c r="Q50" s="149"/>
      <c r="R50" s="149"/>
      <c r="S50" s="149"/>
      <c r="T50" s="149"/>
      <c r="U50" s="149"/>
      <c r="V50" s="102"/>
      <c r="W50" s="102"/>
      <c r="X50" s="102"/>
      <c r="Y50" s="102"/>
      <c r="Z50" s="102"/>
      <c r="AA50" s="102"/>
      <c r="AB50" s="102"/>
      <c r="AC50" s="102"/>
      <c r="AD50" s="102"/>
      <c r="AE50" s="102"/>
      <c r="AF50" s="102"/>
      <c r="AG50" s="102"/>
      <c r="AH50" s="102"/>
      <c r="AI50" s="102"/>
      <c r="AJ50" s="102"/>
      <c r="AK50" s="102"/>
    </row>
    <row r="51" spans="1:37" ht="11.25" customHeight="1" x14ac:dyDescent="0.15">
      <c r="A51" s="150" t="s">
        <v>161</v>
      </c>
      <c r="B51" s="150"/>
      <c r="C51" s="150"/>
      <c r="D51" s="150"/>
      <c r="E51" s="27"/>
      <c r="F51" s="27"/>
      <c r="G51" s="27"/>
      <c r="H51" s="27"/>
      <c r="I51" s="49"/>
      <c r="J51" s="124"/>
      <c r="K51" s="102"/>
      <c r="L51" s="102"/>
      <c r="M51" s="102"/>
      <c r="N51" s="102"/>
      <c r="O51" s="102"/>
      <c r="P51" s="149"/>
      <c r="Q51" s="149"/>
      <c r="R51" s="149"/>
      <c r="S51" s="149"/>
      <c r="T51" s="149"/>
      <c r="U51" s="149"/>
      <c r="V51" s="102"/>
      <c r="W51" s="102"/>
      <c r="X51" s="102"/>
      <c r="Y51" s="102"/>
      <c r="Z51" s="102"/>
      <c r="AA51" s="102"/>
      <c r="AB51" s="102"/>
      <c r="AC51" s="102"/>
      <c r="AD51" s="102"/>
      <c r="AE51" s="102"/>
      <c r="AF51" s="102"/>
      <c r="AG51" s="102"/>
      <c r="AH51" s="102"/>
      <c r="AI51" s="102"/>
      <c r="AJ51" s="102"/>
      <c r="AK51" s="102"/>
    </row>
    <row r="52" spans="1:37" ht="18.75" customHeight="1" x14ac:dyDescent="0.15">
      <c r="A52" s="151"/>
      <c r="B52" s="151"/>
      <c r="C52" s="151"/>
      <c r="D52" s="151"/>
      <c r="E52" s="97" t="s">
        <v>162</v>
      </c>
      <c r="F52" s="97"/>
      <c r="G52" s="97"/>
      <c r="H52" s="97"/>
      <c r="I52" s="142"/>
      <c r="J52" s="148">
        <v>168.7</v>
      </c>
      <c r="K52" s="149"/>
      <c r="L52" s="149"/>
      <c r="M52" s="149"/>
      <c r="N52" s="149"/>
      <c r="O52" s="149"/>
      <c r="P52" s="149">
        <v>157.80000000000001</v>
      </c>
      <c r="Q52" s="149"/>
      <c r="R52" s="149"/>
      <c r="S52" s="149"/>
      <c r="T52" s="149"/>
      <c r="U52" s="149"/>
      <c r="V52" s="149">
        <v>58.8</v>
      </c>
      <c r="W52" s="149"/>
      <c r="X52" s="149"/>
      <c r="Y52" s="149"/>
      <c r="Z52" s="149"/>
      <c r="AA52" s="149"/>
      <c r="AB52" s="149"/>
      <c r="AC52" s="149"/>
      <c r="AD52" s="149">
        <v>51.6</v>
      </c>
      <c r="AE52" s="149"/>
      <c r="AF52" s="149"/>
      <c r="AG52" s="149"/>
      <c r="AH52" s="149"/>
      <c r="AI52" s="149"/>
      <c r="AJ52" s="149"/>
      <c r="AK52" s="149"/>
    </row>
    <row r="53" spans="1:37" ht="18.75" customHeight="1" x14ac:dyDescent="0.15">
      <c r="A53" s="151"/>
      <c r="B53" s="151"/>
      <c r="C53" s="151"/>
      <c r="D53" s="151"/>
      <c r="E53" s="97" t="s">
        <v>163</v>
      </c>
      <c r="F53" s="97"/>
      <c r="G53" s="97"/>
      <c r="H53" s="97"/>
      <c r="I53" s="142"/>
      <c r="J53" s="148">
        <v>170.3</v>
      </c>
      <c r="K53" s="149"/>
      <c r="L53" s="149"/>
      <c r="M53" s="149"/>
      <c r="N53" s="149"/>
      <c r="O53" s="149"/>
      <c r="P53" s="149">
        <v>157.69999999999999</v>
      </c>
      <c r="Q53" s="149"/>
      <c r="R53" s="149"/>
      <c r="S53" s="149"/>
      <c r="T53" s="149"/>
      <c r="U53" s="149"/>
      <c r="V53" s="149">
        <v>61</v>
      </c>
      <c r="W53" s="149"/>
      <c r="X53" s="149"/>
      <c r="Y53" s="149"/>
      <c r="Z53" s="149"/>
      <c r="AA53" s="149"/>
      <c r="AB53" s="149"/>
      <c r="AC53" s="149"/>
      <c r="AD53" s="149">
        <v>51.4</v>
      </c>
      <c r="AE53" s="149"/>
      <c r="AF53" s="149"/>
      <c r="AG53" s="149"/>
      <c r="AH53" s="149"/>
      <c r="AI53" s="149"/>
      <c r="AJ53" s="149"/>
      <c r="AK53" s="149"/>
    </row>
    <row r="54" spans="1:37" ht="18.75" customHeight="1" x14ac:dyDescent="0.15">
      <c r="A54" s="151"/>
      <c r="B54" s="151"/>
      <c r="C54" s="151"/>
      <c r="D54" s="151"/>
      <c r="E54" s="97" t="s">
        <v>164</v>
      </c>
      <c r="F54" s="97"/>
      <c r="G54" s="97"/>
      <c r="H54" s="97"/>
      <c r="I54" s="142"/>
      <c r="J54" s="148">
        <v>171.1</v>
      </c>
      <c r="K54" s="149"/>
      <c r="L54" s="149"/>
      <c r="M54" s="149"/>
      <c r="N54" s="149"/>
      <c r="O54" s="149"/>
      <c r="P54" s="149">
        <v>158.1</v>
      </c>
      <c r="Q54" s="149"/>
      <c r="R54" s="149"/>
      <c r="S54" s="149"/>
      <c r="T54" s="149"/>
      <c r="U54" s="149"/>
      <c r="V54" s="149">
        <v>62.8</v>
      </c>
      <c r="W54" s="149"/>
      <c r="X54" s="149"/>
      <c r="Y54" s="149"/>
      <c r="Z54" s="149"/>
      <c r="AA54" s="149"/>
      <c r="AB54" s="149"/>
      <c r="AC54" s="149"/>
      <c r="AD54" s="149">
        <v>52.4</v>
      </c>
      <c r="AE54" s="149"/>
      <c r="AF54" s="149"/>
      <c r="AG54" s="149"/>
      <c r="AH54" s="149"/>
      <c r="AI54" s="149"/>
      <c r="AJ54" s="149"/>
      <c r="AK54" s="149"/>
    </row>
    <row r="55" spans="1:37" ht="11.25" customHeight="1" x14ac:dyDescent="0.15">
      <c r="A55" s="152"/>
      <c r="B55" s="152"/>
      <c r="C55" s="152"/>
      <c r="D55" s="152"/>
      <c r="E55" s="16"/>
      <c r="F55" s="16"/>
      <c r="G55" s="16"/>
      <c r="H55" s="16"/>
      <c r="I55" s="25"/>
      <c r="J55" s="119"/>
      <c r="K55" s="120"/>
      <c r="L55" s="120"/>
      <c r="M55" s="120"/>
      <c r="N55" s="120"/>
      <c r="O55" s="120"/>
      <c r="P55" s="120"/>
      <c r="Q55" s="120"/>
      <c r="R55" s="120"/>
      <c r="S55" s="120"/>
      <c r="T55" s="120"/>
      <c r="U55" s="120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20"/>
      <c r="AI55" s="120"/>
      <c r="AJ55" s="120"/>
      <c r="AK55" s="120"/>
    </row>
    <row r="56" spans="1:37" ht="13.5" x14ac:dyDescent="0.15">
      <c r="A56" s="43" t="s">
        <v>165</v>
      </c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108" t="s">
        <v>166</v>
      </c>
      <c r="Z56" s="108"/>
      <c r="AA56" s="108"/>
      <c r="AB56" s="108"/>
      <c r="AC56" s="108"/>
      <c r="AD56" s="108"/>
      <c r="AE56" s="108"/>
      <c r="AF56" s="108"/>
      <c r="AG56" s="108"/>
      <c r="AH56" s="108"/>
      <c r="AI56" s="108"/>
      <c r="AJ56" s="108"/>
      <c r="AK56" s="108"/>
    </row>
    <row r="57" spans="1:37" ht="13.5" x14ac:dyDescent="0.15">
      <c r="A57" s="58" t="s">
        <v>167</v>
      </c>
    </row>
    <row r="58" spans="1:37" ht="18.75" customHeight="1" x14ac:dyDescent="0.15"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61"/>
      <c r="AE58" s="61"/>
      <c r="AF58" s="61"/>
      <c r="AG58" s="61"/>
      <c r="AH58" s="61"/>
      <c r="AI58" s="61"/>
      <c r="AJ58" s="61"/>
      <c r="AK58" s="61"/>
    </row>
  </sheetData>
  <mergeCells count="146">
    <mergeCell ref="A1:AK1"/>
    <mergeCell ref="AA2:AK2"/>
    <mergeCell ref="A3:D5"/>
    <mergeCell ref="E3:G5"/>
    <mergeCell ref="H3:V3"/>
    <mergeCell ref="W3:AE3"/>
    <mergeCell ref="AF3:AH5"/>
    <mergeCell ref="AI3:AK5"/>
    <mergeCell ref="H4:J5"/>
    <mergeCell ref="AC4:AE5"/>
    <mergeCell ref="W4:Y5"/>
    <mergeCell ref="Z4:AB5"/>
    <mergeCell ref="A7:B7"/>
    <mergeCell ref="E7:G7"/>
    <mergeCell ref="H7:J7"/>
    <mergeCell ref="E9:G9"/>
    <mergeCell ref="H9:J9"/>
    <mergeCell ref="K4:M5"/>
    <mergeCell ref="N4:P5"/>
    <mergeCell ref="Q4:S5"/>
    <mergeCell ref="T4:V5"/>
    <mergeCell ref="E17:G17"/>
    <mergeCell ref="H17:J17"/>
    <mergeCell ref="E19:G19"/>
    <mergeCell ref="H19:J19"/>
    <mergeCell ref="A21:B21"/>
    <mergeCell ref="E21:G21"/>
    <mergeCell ref="H21:J21"/>
    <mergeCell ref="E11:G11"/>
    <mergeCell ref="H11:J11"/>
    <mergeCell ref="E13:G13"/>
    <mergeCell ref="H13:J13"/>
    <mergeCell ref="E15:G15"/>
    <mergeCell ref="H15:J15"/>
    <mergeCell ref="AL33:AO34"/>
    <mergeCell ref="J34:O34"/>
    <mergeCell ref="P34:U34"/>
    <mergeCell ref="V34:AC34"/>
    <mergeCell ref="AD34:AK34"/>
    <mergeCell ref="E23:G23"/>
    <mergeCell ref="H23:J23"/>
    <mergeCell ref="E25:G25"/>
    <mergeCell ref="H25:J25"/>
    <mergeCell ref="A27:I27"/>
    <mergeCell ref="AA27:AK27"/>
    <mergeCell ref="V35:AC35"/>
    <mergeCell ref="AD35:AK35"/>
    <mergeCell ref="E36:I36"/>
    <mergeCell ref="J36:O36"/>
    <mergeCell ref="P36:U36"/>
    <mergeCell ref="V36:AC36"/>
    <mergeCell ref="AD36:AK36"/>
    <mergeCell ref="A31:AK31"/>
    <mergeCell ref="AG32:AK32"/>
    <mergeCell ref="A33:I34"/>
    <mergeCell ref="J33:U33"/>
    <mergeCell ref="V33:AK33"/>
    <mergeCell ref="E37:I37"/>
    <mergeCell ref="A38:D45"/>
    <mergeCell ref="E38:I38"/>
    <mergeCell ref="E39:I39"/>
    <mergeCell ref="J39:O39"/>
    <mergeCell ref="P39:U39"/>
    <mergeCell ref="E41:I41"/>
    <mergeCell ref="J41:O41"/>
    <mergeCell ref="P41:U41"/>
    <mergeCell ref="E43:I43"/>
    <mergeCell ref="A35:D37"/>
    <mergeCell ref="J35:O35"/>
    <mergeCell ref="P35:U35"/>
    <mergeCell ref="J43:O43"/>
    <mergeCell ref="P43:U43"/>
    <mergeCell ref="V41:AC41"/>
    <mergeCell ref="AD41:AK41"/>
    <mergeCell ref="E42:I42"/>
    <mergeCell ref="J42:O42"/>
    <mergeCell ref="P42:U42"/>
    <mergeCell ref="V42:AC42"/>
    <mergeCell ref="AD42:AK42"/>
    <mergeCell ref="V39:AC39"/>
    <mergeCell ref="AD39:AK39"/>
    <mergeCell ref="E40:I40"/>
    <mergeCell ref="J40:O40"/>
    <mergeCell ref="P40:U40"/>
    <mergeCell ref="V40:AC40"/>
    <mergeCell ref="AD40:AK40"/>
    <mergeCell ref="V43:AC43"/>
    <mergeCell ref="AD43:AK43"/>
    <mergeCell ref="E44:I44"/>
    <mergeCell ref="J44:O44"/>
    <mergeCell ref="P44:U44"/>
    <mergeCell ref="V44:AC44"/>
    <mergeCell ref="AD44:AK44"/>
    <mergeCell ref="E45:I45"/>
    <mergeCell ref="J45:O45"/>
    <mergeCell ref="P45:U45"/>
    <mergeCell ref="V45:AC45"/>
    <mergeCell ref="AD45:AK45"/>
    <mergeCell ref="A46:D50"/>
    <mergeCell ref="J46:O46"/>
    <mergeCell ref="P46:U46"/>
    <mergeCell ref="V46:AC46"/>
    <mergeCell ref="AD46:AK46"/>
    <mergeCell ref="E47:I47"/>
    <mergeCell ref="J47:O47"/>
    <mergeCell ref="P47:U47"/>
    <mergeCell ref="V47:AC47"/>
    <mergeCell ref="AD47:AK47"/>
    <mergeCell ref="E48:I48"/>
    <mergeCell ref="J48:O48"/>
    <mergeCell ref="P48:U48"/>
    <mergeCell ref="V48:AC48"/>
    <mergeCell ref="AD48:AK48"/>
    <mergeCell ref="E49:I49"/>
    <mergeCell ref="J49:O49"/>
    <mergeCell ref="P49:U49"/>
    <mergeCell ref="V49:AC49"/>
    <mergeCell ref="AD49:AK49"/>
    <mergeCell ref="J50:O50"/>
    <mergeCell ref="P50:U50"/>
    <mergeCell ref="V50:AC50"/>
    <mergeCell ref="AD50:AK50"/>
    <mergeCell ref="A51:D55"/>
    <mergeCell ref="J51:O51"/>
    <mergeCell ref="P51:U51"/>
    <mergeCell ref="V51:AC51"/>
    <mergeCell ref="AD51:AK51"/>
    <mergeCell ref="E52:I52"/>
    <mergeCell ref="J52:O52"/>
    <mergeCell ref="P52:U52"/>
    <mergeCell ref="V52:AC52"/>
    <mergeCell ref="AD52:AK52"/>
    <mergeCell ref="J55:O55"/>
    <mergeCell ref="P55:U55"/>
    <mergeCell ref="AH55:AK55"/>
    <mergeCell ref="Y56:AK56"/>
    <mergeCell ref="E53:I53"/>
    <mergeCell ref="J53:O53"/>
    <mergeCell ref="P53:U53"/>
    <mergeCell ref="V53:AC53"/>
    <mergeCell ref="AD53:AK53"/>
    <mergeCell ref="E54:I54"/>
    <mergeCell ref="J54:O54"/>
    <mergeCell ref="P54:U54"/>
    <mergeCell ref="V54:AC54"/>
    <mergeCell ref="AD54:AK54"/>
  </mergeCells>
  <phoneticPr fontId="1"/>
  <pageMargins left="0.70866141732283472" right="0.70866141732283472" top="0.74803149606299213" bottom="0.74803149606299213" header="0.31496062992125984" footer="0.31496062992125984"/>
  <pageSetup paperSize="9" scale="70" firstPageNumber="0" orientation="portrait" r:id="rId1"/>
  <headerFooter differentFirst="1" scaleWithDoc="0">
    <oddFooter>&amp;C- 133 -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1753C-1291-4C10-B29E-43686BAFE046}">
  <sheetPr>
    <tabColor theme="0"/>
    <pageSetUpPr fitToPage="1"/>
  </sheetPr>
  <dimension ref="A1:AN67"/>
  <sheetViews>
    <sheetView topLeftCell="A55" zoomScaleNormal="100" zoomScaleSheetLayoutView="100" workbookViewId="0">
      <selection sqref="A1:XFD1"/>
    </sheetView>
  </sheetViews>
  <sheetFormatPr defaultColWidth="3.125" defaultRowHeight="18.75" customHeight="1" x14ac:dyDescent="0.15"/>
  <cols>
    <col min="1" max="3" width="3.125" style="1"/>
    <col min="4" max="4" width="3.125" style="1" customWidth="1"/>
    <col min="5" max="8" width="3.125" style="1"/>
    <col min="9" max="9" width="1.875" style="1" customWidth="1"/>
    <col min="10" max="12" width="3.125" style="1"/>
    <col min="13" max="13" width="1.875" style="1" customWidth="1"/>
    <col min="14" max="16" width="3.125" style="1"/>
    <col min="17" max="17" width="1.875" style="1" customWidth="1"/>
    <col min="18" max="20" width="3.125" style="1"/>
    <col min="21" max="21" width="1.875" style="1" customWidth="1"/>
    <col min="22" max="24" width="3.125" style="1"/>
    <col min="25" max="25" width="1.875" style="1" customWidth="1"/>
    <col min="26" max="28" width="3.125" style="1"/>
    <col min="29" max="29" width="1.875" style="1" customWidth="1"/>
    <col min="30" max="32" width="3.125" style="1"/>
    <col min="33" max="33" width="1.875" style="1" customWidth="1"/>
    <col min="34" max="36" width="3.125" style="1"/>
    <col min="37" max="37" width="1.875" style="1" customWidth="1"/>
    <col min="38" max="264" width="3.125" style="1"/>
    <col min="265" max="265" width="1.875" style="1" customWidth="1"/>
    <col min="266" max="268" width="3.125" style="1"/>
    <col min="269" max="269" width="1.875" style="1" customWidth="1"/>
    <col min="270" max="272" width="3.125" style="1"/>
    <col min="273" max="273" width="1.875" style="1" customWidth="1"/>
    <col min="274" max="276" width="3.125" style="1"/>
    <col min="277" max="277" width="1.875" style="1" customWidth="1"/>
    <col min="278" max="280" width="3.125" style="1"/>
    <col min="281" max="281" width="1.875" style="1" customWidth="1"/>
    <col min="282" max="284" width="3.125" style="1"/>
    <col min="285" max="285" width="1.875" style="1" customWidth="1"/>
    <col min="286" max="288" width="3.125" style="1"/>
    <col min="289" max="289" width="1.875" style="1" customWidth="1"/>
    <col min="290" max="292" width="3.125" style="1"/>
    <col min="293" max="293" width="1.875" style="1" customWidth="1"/>
    <col min="294" max="520" width="3.125" style="1"/>
    <col min="521" max="521" width="1.875" style="1" customWidth="1"/>
    <col min="522" max="524" width="3.125" style="1"/>
    <col min="525" max="525" width="1.875" style="1" customWidth="1"/>
    <col min="526" max="528" width="3.125" style="1"/>
    <col min="529" max="529" width="1.875" style="1" customWidth="1"/>
    <col min="530" max="532" width="3.125" style="1"/>
    <col min="533" max="533" width="1.875" style="1" customWidth="1"/>
    <col min="534" max="536" width="3.125" style="1"/>
    <col min="537" max="537" width="1.875" style="1" customWidth="1"/>
    <col min="538" max="540" width="3.125" style="1"/>
    <col min="541" max="541" width="1.875" style="1" customWidth="1"/>
    <col min="542" max="544" width="3.125" style="1"/>
    <col min="545" max="545" width="1.875" style="1" customWidth="1"/>
    <col min="546" max="548" width="3.125" style="1"/>
    <col min="549" max="549" width="1.875" style="1" customWidth="1"/>
    <col min="550" max="776" width="3.125" style="1"/>
    <col min="777" max="777" width="1.875" style="1" customWidth="1"/>
    <col min="778" max="780" width="3.125" style="1"/>
    <col min="781" max="781" width="1.875" style="1" customWidth="1"/>
    <col min="782" max="784" width="3.125" style="1"/>
    <col min="785" max="785" width="1.875" style="1" customWidth="1"/>
    <col min="786" max="788" width="3.125" style="1"/>
    <col min="789" max="789" width="1.875" style="1" customWidth="1"/>
    <col min="790" max="792" width="3.125" style="1"/>
    <col min="793" max="793" width="1.875" style="1" customWidth="1"/>
    <col min="794" max="796" width="3.125" style="1"/>
    <col min="797" max="797" width="1.875" style="1" customWidth="1"/>
    <col min="798" max="800" width="3.125" style="1"/>
    <col min="801" max="801" width="1.875" style="1" customWidth="1"/>
    <col min="802" max="804" width="3.125" style="1"/>
    <col min="805" max="805" width="1.875" style="1" customWidth="1"/>
    <col min="806" max="1032" width="3.125" style="1"/>
    <col min="1033" max="1033" width="1.875" style="1" customWidth="1"/>
    <col min="1034" max="1036" width="3.125" style="1"/>
    <col min="1037" max="1037" width="1.875" style="1" customWidth="1"/>
    <col min="1038" max="1040" width="3.125" style="1"/>
    <col min="1041" max="1041" width="1.875" style="1" customWidth="1"/>
    <col min="1042" max="1044" width="3.125" style="1"/>
    <col min="1045" max="1045" width="1.875" style="1" customWidth="1"/>
    <col min="1046" max="1048" width="3.125" style="1"/>
    <col min="1049" max="1049" width="1.875" style="1" customWidth="1"/>
    <col min="1050" max="1052" width="3.125" style="1"/>
    <col min="1053" max="1053" width="1.875" style="1" customWidth="1"/>
    <col min="1054" max="1056" width="3.125" style="1"/>
    <col min="1057" max="1057" width="1.875" style="1" customWidth="1"/>
    <col min="1058" max="1060" width="3.125" style="1"/>
    <col min="1061" max="1061" width="1.875" style="1" customWidth="1"/>
    <col min="1062" max="1288" width="3.125" style="1"/>
    <col min="1289" max="1289" width="1.875" style="1" customWidth="1"/>
    <col min="1290" max="1292" width="3.125" style="1"/>
    <col min="1293" max="1293" width="1.875" style="1" customWidth="1"/>
    <col min="1294" max="1296" width="3.125" style="1"/>
    <col min="1297" max="1297" width="1.875" style="1" customWidth="1"/>
    <col min="1298" max="1300" width="3.125" style="1"/>
    <col min="1301" max="1301" width="1.875" style="1" customWidth="1"/>
    <col min="1302" max="1304" width="3.125" style="1"/>
    <col min="1305" max="1305" width="1.875" style="1" customWidth="1"/>
    <col min="1306" max="1308" width="3.125" style="1"/>
    <col min="1309" max="1309" width="1.875" style="1" customWidth="1"/>
    <col min="1310" max="1312" width="3.125" style="1"/>
    <col min="1313" max="1313" width="1.875" style="1" customWidth="1"/>
    <col min="1314" max="1316" width="3.125" style="1"/>
    <col min="1317" max="1317" width="1.875" style="1" customWidth="1"/>
    <col min="1318" max="1544" width="3.125" style="1"/>
    <col min="1545" max="1545" width="1.875" style="1" customWidth="1"/>
    <col min="1546" max="1548" width="3.125" style="1"/>
    <col min="1549" max="1549" width="1.875" style="1" customWidth="1"/>
    <col min="1550" max="1552" width="3.125" style="1"/>
    <col min="1553" max="1553" width="1.875" style="1" customWidth="1"/>
    <col min="1554" max="1556" width="3.125" style="1"/>
    <col min="1557" max="1557" width="1.875" style="1" customWidth="1"/>
    <col min="1558" max="1560" width="3.125" style="1"/>
    <col min="1561" max="1561" width="1.875" style="1" customWidth="1"/>
    <col min="1562" max="1564" width="3.125" style="1"/>
    <col min="1565" max="1565" width="1.875" style="1" customWidth="1"/>
    <col min="1566" max="1568" width="3.125" style="1"/>
    <col min="1569" max="1569" width="1.875" style="1" customWidth="1"/>
    <col min="1570" max="1572" width="3.125" style="1"/>
    <col min="1573" max="1573" width="1.875" style="1" customWidth="1"/>
    <col min="1574" max="1800" width="3.125" style="1"/>
    <col min="1801" max="1801" width="1.875" style="1" customWidth="1"/>
    <col min="1802" max="1804" width="3.125" style="1"/>
    <col min="1805" max="1805" width="1.875" style="1" customWidth="1"/>
    <col min="1806" max="1808" width="3.125" style="1"/>
    <col min="1809" max="1809" width="1.875" style="1" customWidth="1"/>
    <col min="1810" max="1812" width="3.125" style="1"/>
    <col min="1813" max="1813" width="1.875" style="1" customWidth="1"/>
    <col min="1814" max="1816" width="3.125" style="1"/>
    <col min="1817" max="1817" width="1.875" style="1" customWidth="1"/>
    <col min="1818" max="1820" width="3.125" style="1"/>
    <col min="1821" max="1821" width="1.875" style="1" customWidth="1"/>
    <col min="1822" max="1824" width="3.125" style="1"/>
    <col min="1825" max="1825" width="1.875" style="1" customWidth="1"/>
    <col min="1826" max="1828" width="3.125" style="1"/>
    <col min="1829" max="1829" width="1.875" style="1" customWidth="1"/>
    <col min="1830" max="2056" width="3.125" style="1"/>
    <col min="2057" max="2057" width="1.875" style="1" customWidth="1"/>
    <col min="2058" max="2060" width="3.125" style="1"/>
    <col min="2061" max="2061" width="1.875" style="1" customWidth="1"/>
    <col min="2062" max="2064" width="3.125" style="1"/>
    <col min="2065" max="2065" width="1.875" style="1" customWidth="1"/>
    <col min="2066" max="2068" width="3.125" style="1"/>
    <col min="2069" max="2069" width="1.875" style="1" customWidth="1"/>
    <col min="2070" max="2072" width="3.125" style="1"/>
    <col min="2073" max="2073" width="1.875" style="1" customWidth="1"/>
    <col min="2074" max="2076" width="3.125" style="1"/>
    <col min="2077" max="2077" width="1.875" style="1" customWidth="1"/>
    <col min="2078" max="2080" width="3.125" style="1"/>
    <col min="2081" max="2081" width="1.875" style="1" customWidth="1"/>
    <col min="2082" max="2084" width="3.125" style="1"/>
    <col min="2085" max="2085" width="1.875" style="1" customWidth="1"/>
    <col min="2086" max="2312" width="3.125" style="1"/>
    <col min="2313" max="2313" width="1.875" style="1" customWidth="1"/>
    <col min="2314" max="2316" width="3.125" style="1"/>
    <col min="2317" max="2317" width="1.875" style="1" customWidth="1"/>
    <col min="2318" max="2320" width="3.125" style="1"/>
    <col min="2321" max="2321" width="1.875" style="1" customWidth="1"/>
    <col min="2322" max="2324" width="3.125" style="1"/>
    <col min="2325" max="2325" width="1.875" style="1" customWidth="1"/>
    <col min="2326" max="2328" width="3.125" style="1"/>
    <col min="2329" max="2329" width="1.875" style="1" customWidth="1"/>
    <col min="2330" max="2332" width="3.125" style="1"/>
    <col min="2333" max="2333" width="1.875" style="1" customWidth="1"/>
    <col min="2334" max="2336" width="3.125" style="1"/>
    <col min="2337" max="2337" width="1.875" style="1" customWidth="1"/>
    <col min="2338" max="2340" width="3.125" style="1"/>
    <col min="2341" max="2341" width="1.875" style="1" customWidth="1"/>
    <col min="2342" max="2568" width="3.125" style="1"/>
    <col min="2569" max="2569" width="1.875" style="1" customWidth="1"/>
    <col min="2570" max="2572" width="3.125" style="1"/>
    <col min="2573" max="2573" width="1.875" style="1" customWidth="1"/>
    <col min="2574" max="2576" width="3.125" style="1"/>
    <col min="2577" max="2577" width="1.875" style="1" customWidth="1"/>
    <col min="2578" max="2580" width="3.125" style="1"/>
    <col min="2581" max="2581" width="1.875" style="1" customWidth="1"/>
    <col min="2582" max="2584" width="3.125" style="1"/>
    <col min="2585" max="2585" width="1.875" style="1" customWidth="1"/>
    <col min="2586" max="2588" width="3.125" style="1"/>
    <col min="2589" max="2589" width="1.875" style="1" customWidth="1"/>
    <col min="2590" max="2592" width="3.125" style="1"/>
    <col min="2593" max="2593" width="1.875" style="1" customWidth="1"/>
    <col min="2594" max="2596" width="3.125" style="1"/>
    <col min="2597" max="2597" width="1.875" style="1" customWidth="1"/>
    <col min="2598" max="2824" width="3.125" style="1"/>
    <col min="2825" max="2825" width="1.875" style="1" customWidth="1"/>
    <col min="2826" max="2828" width="3.125" style="1"/>
    <col min="2829" max="2829" width="1.875" style="1" customWidth="1"/>
    <col min="2830" max="2832" width="3.125" style="1"/>
    <col min="2833" max="2833" width="1.875" style="1" customWidth="1"/>
    <col min="2834" max="2836" width="3.125" style="1"/>
    <col min="2837" max="2837" width="1.875" style="1" customWidth="1"/>
    <col min="2838" max="2840" width="3.125" style="1"/>
    <col min="2841" max="2841" width="1.875" style="1" customWidth="1"/>
    <col min="2842" max="2844" width="3.125" style="1"/>
    <col min="2845" max="2845" width="1.875" style="1" customWidth="1"/>
    <col min="2846" max="2848" width="3.125" style="1"/>
    <col min="2849" max="2849" width="1.875" style="1" customWidth="1"/>
    <col min="2850" max="2852" width="3.125" style="1"/>
    <col min="2853" max="2853" width="1.875" style="1" customWidth="1"/>
    <col min="2854" max="3080" width="3.125" style="1"/>
    <col min="3081" max="3081" width="1.875" style="1" customWidth="1"/>
    <col min="3082" max="3084" width="3.125" style="1"/>
    <col min="3085" max="3085" width="1.875" style="1" customWidth="1"/>
    <col min="3086" max="3088" width="3.125" style="1"/>
    <col min="3089" max="3089" width="1.875" style="1" customWidth="1"/>
    <col min="3090" max="3092" width="3.125" style="1"/>
    <col min="3093" max="3093" width="1.875" style="1" customWidth="1"/>
    <col min="3094" max="3096" width="3.125" style="1"/>
    <col min="3097" max="3097" width="1.875" style="1" customWidth="1"/>
    <col min="3098" max="3100" width="3.125" style="1"/>
    <col min="3101" max="3101" width="1.875" style="1" customWidth="1"/>
    <col min="3102" max="3104" width="3.125" style="1"/>
    <col min="3105" max="3105" width="1.875" style="1" customWidth="1"/>
    <col min="3106" max="3108" width="3.125" style="1"/>
    <col min="3109" max="3109" width="1.875" style="1" customWidth="1"/>
    <col min="3110" max="3336" width="3.125" style="1"/>
    <col min="3337" max="3337" width="1.875" style="1" customWidth="1"/>
    <col min="3338" max="3340" width="3.125" style="1"/>
    <col min="3341" max="3341" width="1.875" style="1" customWidth="1"/>
    <col min="3342" max="3344" width="3.125" style="1"/>
    <col min="3345" max="3345" width="1.875" style="1" customWidth="1"/>
    <col min="3346" max="3348" width="3.125" style="1"/>
    <col min="3349" max="3349" width="1.875" style="1" customWidth="1"/>
    <col min="3350" max="3352" width="3.125" style="1"/>
    <col min="3353" max="3353" width="1.875" style="1" customWidth="1"/>
    <col min="3354" max="3356" width="3.125" style="1"/>
    <col min="3357" max="3357" width="1.875" style="1" customWidth="1"/>
    <col min="3358" max="3360" width="3.125" style="1"/>
    <col min="3361" max="3361" width="1.875" style="1" customWidth="1"/>
    <col min="3362" max="3364" width="3.125" style="1"/>
    <col min="3365" max="3365" width="1.875" style="1" customWidth="1"/>
    <col min="3366" max="3592" width="3.125" style="1"/>
    <col min="3593" max="3593" width="1.875" style="1" customWidth="1"/>
    <col min="3594" max="3596" width="3.125" style="1"/>
    <col min="3597" max="3597" width="1.875" style="1" customWidth="1"/>
    <col min="3598" max="3600" width="3.125" style="1"/>
    <col min="3601" max="3601" width="1.875" style="1" customWidth="1"/>
    <col min="3602" max="3604" width="3.125" style="1"/>
    <col min="3605" max="3605" width="1.875" style="1" customWidth="1"/>
    <col min="3606" max="3608" width="3.125" style="1"/>
    <col min="3609" max="3609" width="1.875" style="1" customWidth="1"/>
    <col min="3610" max="3612" width="3.125" style="1"/>
    <col min="3613" max="3613" width="1.875" style="1" customWidth="1"/>
    <col min="3614" max="3616" width="3.125" style="1"/>
    <col min="3617" max="3617" width="1.875" style="1" customWidth="1"/>
    <col min="3618" max="3620" width="3.125" style="1"/>
    <col min="3621" max="3621" width="1.875" style="1" customWidth="1"/>
    <col min="3622" max="3848" width="3.125" style="1"/>
    <col min="3849" max="3849" width="1.875" style="1" customWidth="1"/>
    <col min="3850" max="3852" width="3.125" style="1"/>
    <col min="3853" max="3853" width="1.875" style="1" customWidth="1"/>
    <col min="3854" max="3856" width="3.125" style="1"/>
    <col min="3857" max="3857" width="1.875" style="1" customWidth="1"/>
    <col min="3858" max="3860" width="3.125" style="1"/>
    <col min="3861" max="3861" width="1.875" style="1" customWidth="1"/>
    <col min="3862" max="3864" width="3.125" style="1"/>
    <col min="3865" max="3865" width="1.875" style="1" customWidth="1"/>
    <col min="3866" max="3868" width="3.125" style="1"/>
    <col min="3869" max="3869" width="1.875" style="1" customWidth="1"/>
    <col min="3870" max="3872" width="3.125" style="1"/>
    <col min="3873" max="3873" width="1.875" style="1" customWidth="1"/>
    <col min="3874" max="3876" width="3.125" style="1"/>
    <col min="3877" max="3877" width="1.875" style="1" customWidth="1"/>
    <col min="3878" max="4104" width="3.125" style="1"/>
    <col min="4105" max="4105" width="1.875" style="1" customWidth="1"/>
    <col min="4106" max="4108" width="3.125" style="1"/>
    <col min="4109" max="4109" width="1.875" style="1" customWidth="1"/>
    <col min="4110" max="4112" width="3.125" style="1"/>
    <col min="4113" max="4113" width="1.875" style="1" customWidth="1"/>
    <col min="4114" max="4116" width="3.125" style="1"/>
    <col min="4117" max="4117" width="1.875" style="1" customWidth="1"/>
    <col min="4118" max="4120" width="3.125" style="1"/>
    <col min="4121" max="4121" width="1.875" style="1" customWidth="1"/>
    <col min="4122" max="4124" width="3.125" style="1"/>
    <col min="4125" max="4125" width="1.875" style="1" customWidth="1"/>
    <col min="4126" max="4128" width="3.125" style="1"/>
    <col min="4129" max="4129" width="1.875" style="1" customWidth="1"/>
    <col min="4130" max="4132" width="3.125" style="1"/>
    <col min="4133" max="4133" width="1.875" style="1" customWidth="1"/>
    <col min="4134" max="4360" width="3.125" style="1"/>
    <col min="4361" max="4361" width="1.875" style="1" customWidth="1"/>
    <col min="4362" max="4364" width="3.125" style="1"/>
    <col min="4365" max="4365" width="1.875" style="1" customWidth="1"/>
    <col min="4366" max="4368" width="3.125" style="1"/>
    <col min="4369" max="4369" width="1.875" style="1" customWidth="1"/>
    <col min="4370" max="4372" width="3.125" style="1"/>
    <col min="4373" max="4373" width="1.875" style="1" customWidth="1"/>
    <col min="4374" max="4376" width="3.125" style="1"/>
    <col min="4377" max="4377" width="1.875" style="1" customWidth="1"/>
    <col min="4378" max="4380" width="3.125" style="1"/>
    <col min="4381" max="4381" width="1.875" style="1" customWidth="1"/>
    <col min="4382" max="4384" width="3.125" style="1"/>
    <col min="4385" max="4385" width="1.875" style="1" customWidth="1"/>
    <col min="4386" max="4388" width="3.125" style="1"/>
    <col min="4389" max="4389" width="1.875" style="1" customWidth="1"/>
    <col min="4390" max="4616" width="3.125" style="1"/>
    <col min="4617" max="4617" width="1.875" style="1" customWidth="1"/>
    <col min="4618" max="4620" width="3.125" style="1"/>
    <col min="4621" max="4621" width="1.875" style="1" customWidth="1"/>
    <col min="4622" max="4624" width="3.125" style="1"/>
    <col min="4625" max="4625" width="1.875" style="1" customWidth="1"/>
    <col min="4626" max="4628" width="3.125" style="1"/>
    <col min="4629" max="4629" width="1.875" style="1" customWidth="1"/>
    <col min="4630" max="4632" width="3.125" style="1"/>
    <col min="4633" max="4633" width="1.875" style="1" customWidth="1"/>
    <col min="4634" max="4636" width="3.125" style="1"/>
    <col min="4637" max="4637" width="1.875" style="1" customWidth="1"/>
    <col min="4638" max="4640" width="3.125" style="1"/>
    <col min="4641" max="4641" width="1.875" style="1" customWidth="1"/>
    <col min="4642" max="4644" width="3.125" style="1"/>
    <col min="4645" max="4645" width="1.875" style="1" customWidth="1"/>
    <col min="4646" max="4872" width="3.125" style="1"/>
    <col min="4873" max="4873" width="1.875" style="1" customWidth="1"/>
    <col min="4874" max="4876" width="3.125" style="1"/>
    <col min="4877" max="4877" width="1.875" style="1" customWidth="1"/>
    <col min="4878" max="4880" width="3.125" style="1"/>
    <col min="4881" max="4881" width="1.875" style="1" customWidth="1"/>
    <col min="4882" max="4884" width="3.125" style="1"/>
    <col min="4885" max="4885" width="1.875" style="1" customWidth="1"/>
    <col min="4886" max="4888" width="3.125" style="1"/>
    <col min="4889" max="4889" width="1.875" style="1" customWidth="1"/>
    <col min="4890" max="4892" width="3.125" style="1"/>
    <col min="4893" max="4893" width="1.875" style="1" customWidth="1"/>
    <col min="4894" max="4896" width="3.125" style="1"/>
    <col min="4897" max="4897" width="1.875" style="1" customWidth="1"/>
    <col min="4898" max="4900" width="3.125" style="1"/>
    <col min="4901" max="4901" width="1.875" style="1" customWidth="1"/>
    <col min="4902" max="5128" width="3.125" style="1"/>
    <col min="5129" max="5129" width="1.875" style="1" customWidth="1"/>
    <col min="5130" max="5132" width="3.125" style="1"/>
    <col min="5133" max="5133" width="1.875" style="1" customWidth="1"/>
    <col min="5134" max="5136" width="3.125" style="1"/>
    <col min="5137" max="5137" width="1.875" style="1" customWidth="1"/>
    <col min="5138" max="5140" width="3.125" style="1"/>
    <col min="5141" max="5141" width="1.875" style="1" customWidth="1"/>
    <col min="5142" max="5144" width="3.125" style="1"/>
    <col min="5145" max="5145" width="1.875" style="1" customWidth="1"/>
    <col min="5146" max="5148" width="3.125" style="1"/>
    <col min="5149" max="5149" width="1.875" style="1" customWidth="1"/>
    <col min="5150" max="5152" width="3.125" style="1"/>
    <col min="5153" max="5153" width="1.875" style="1" customWidth="1"/>
    <col min="5154" max="5156" width="3.125" style="1"/>
    <col min="5157" max="5157" width="1.875" style="1" customWidth="1"/>
    <col min="5158" max="5384" width="3.125" style="1"/>
    <col min="5385" max="5385" width="1.875" style="1" customWidth="1"/>
    <col min="5386" max="5388" width="3.125" style="1"/>
    <col min="5389" max="5389" width="1.875" style="1" customWidth="1"/>
    <col min="5390" max="5392" width="3.125" style="1"/>
    <col min="5393" max="5393" width="1.875" style="1" customWidth="1"/>
    <col min="5394" max="5396" width="3.125" style="1"/>
    <col min="5397" max="5397" width="1.875" style="1" customWidth="1"/>
    <col min="5398" max="5400" width="3.125" style="1"/>
    <col min="5401" max="5401" width="1.875" style="1" customWidth="1"/>
    <col min="5402" max="5404" width="3.125" style="1"/>
    <col min="5405" max="5405" width="1.875" style="1" customWidth="1"/>
    <col min="5406" max="5408" width="3.125" style="1"/>
    <col min="5409" max="5409" width="1.875" style="1" customWidth="1"/>
    <col min="5410" max="5412" width="3.125" style="1"/>
    <col min="5413" max="5413" width="1.875" style="1" customWidth="1"/>
    <col min="5414" max="5640" width="3.125" style="1"/>
    <col min="5641" max="5641" width="1.875" style="1" customWidth="1"/>
    <col min="5642" max="5644" width="3.125" style="1"/>
    <col min="5645" max="5645" width="1.875" style="1" customWidth="1"/>
    <col min="5646" max="5648" width="3.125" style="1"/>
    <col min="5649" max="5649" width="1.875" style="1" customWidth="1"/>
    <col min="5650" max="5652" width="3.125" style="1"/>
    <col min="5653" max="5653" width="1.875" style="1" customWidth="1"/>
    <col min="5654" max="5656" width="3.125" style="1"/>
    <col min="5657" max="5657" width="1.875" style="1" customWidth="1"/>
    <col min="5658" max="5660" width="3.125" style="1"/>
    <col min="5661" max="5661" width="1.875" style="1" customWidth="1"/>
    <col min="5662" max="5664" width="3.125" style="1"/>
    <col min="5665" max="5665" width="1.875" style="1" customWidth="1"/>
    <col min="5666" max="5668" width="3.125" style="1"/>
    <col min="5669" max="5669" width="1.875" style="1" customWidth="1"/>
    <col min="5670" max="5896" width="3.125" style="1"/>
    <col min="5897" max="5897" width="1.875" style="1" customWidth="1"/>
    <col min="5898" max="5900" width="3.125" style="1"/>
    <col min="5901" max="5901" width="1.875" style="1" customWidth="1"/>
    <col min="5902" max="5904" width="3.125" style="1"/>
    <col min="5905" max="5905" width="1.875" style="1" customWidth="1"/>
    <col min="5906" max="5908" width="3.125" style="1"/>
    <col min="5909" max="5909" width="1.875" style="1" customWidth="1"/>
    <col min="5910" max="5912" width="3.125" style="1"/>
    <col min="5913" max="5913" width="1.875" style="1" customWidth="1"/>
    <col min="5914" max="5916" width="3.125" style="1"/>
    <col min="5917" max="5917" width="1.875" style="1" customWidth="1"/>
    <col min="5918" max="5920" width="3.125" style="1"/>
    <col min="5921" max="5921" width="1.875" style="1" customWidth="1"/>
    <col min="5922" max="5924" width="3.125" style="1"/>
    <col min="5925" max="5925" width="1.875" style="1" customWidth="1"/>
    <col min="5926" max="6152" width="3.125" style="1"/>
    <col min="6153" max="6153" width="1.875" style="1" customWidth="1"/>
    <col min="6154" max="6156" width="3.125" style="1"/>
    <col min="6157" max="6157" width="1.875" style="1" customWidth="1"/>
    <col min="6158" max="6160" width="3.125" style="1"/>
    <col min="6161" max="6161" width="1.875" style="1" customWidth="1"/>
    <col min="6162" max="6164" width="3.125" style="1"/>
    <col min="6165" max="6165" width="1.875" style="1" customWidth="1"/>
    <col min="6166" max="6168" width="3.125" style="1"/>
    <col min="6169" max="6169" width="1.875" style="1" customWidth="1"/>
    <col min="6170" max="6172" width="3.125" style="1"/>
    <col min="6173" max="6173" width="1.875" style="1" customWidth="1"/>
    <col min="6174" max="6176" width="3.125" style="1"/>
    <col min="6177" max="6177" width="1.875" style="1" customWidth="1"/>
    <col min="6178" max="6180" width="3.125" style="1"/>
    <col min="6181" max="6181" width="1.875" style="1" customWidth="1"/>
    <col min="6182" max="6408" width="3.125" style="1"/>
    <col min="6409" max="6409" width="1.875" style="1" customWidth="1"/>
    <col min="6410" max="6412" width="3.125" style="1"/>
    <col min="6413" max="6413" width="1.875" style="1" customWidth="1"/>
    <col min="6414" max="6416" width="3.125" style="1"/>
    <col min="6417" max="6417" width="1.875" style="1" customWidth="1"/>
    <col min="6418" max="6420" width="3.125" style="1"/>
    <col min="6421" max="6421" width="1.875" style="1" customWidth="1"/>
    <col min="6422" max="6424" width="3.125" style="1"/>
    <col min="6425" max="6425" width="1.875" style="1" customWidth="1"/>
    <col min="6426" max="6428" width="3.125" style="1"/>
    <col min="6429" max="6429" width="1.875" style="1" customWidth="1"/>
    <col min="6430" max="6432" width="3.125" style="1"/>
    <col min="6433" max="6433" width="1.875" style="1" customWidth="1"/>
    <col min="6434" max="6436" width="3.125" style="1"/>
    <col min="6437" max="6437" width="1.875" style="1" customWidth="1"/>
    <col min="6438" max="6664" width="3.125" style="1"/>
    <col min="6665" max="6665" width="1.875" style="1" customWidth="1"/>
    <col min="6666" max="6668" width="3.125" style="1"/>
    <col min="6669" max="6669" width="1.875" style="1" customWidth="1"/>
    <col min="6670" max="6672" width="3.125" style="1"/>
    <col min="6673" max="6673" width="1.875" style="1" customWidth="1"/>
    <col min="6674" max="6676" width="3.125" style="1"/>
    <col min="6677" max="6677" width="1.875" style="1" customWidth="1"/>
    <col min="6678" max="6680" width="3.125" style="1"/>
    <col min="6681" max="6681" width="1.875" style="1" customWidth="1"/>
    <col min="6682" max="6684" width="3.125" style="1"/>
    <col min="6685" max="6685" width="1.875" style="1" customWidth="1"/>
    <col min="6686" max="6688" width="3.125" style="1"/>
    <col min="6689" max="6689" width="1.875" style="1" customWidth="1"/>
    <col min="6690" max="6692" width="3.125" style="1"/>
    <col min="6693" max="6693" width="1.875" style="1" customWidth="1"/>
    <col min="6694" max="6920" width="3.125" style="1"/>
    <col min="6921" max="6921" width="1.875" style="1" customWidth="1"/>
    <col min="6922" max="6924" width="3.125" style="1"/>
    <col min="6925" max="6925" width="1.875" style="1" customWidth="1"/>
    <col min="6926" max="6928" width="3.125" style="1"/>
    <col min="6929" max="6929" width="1.875" style="1" customWidth="1"/>
    <col min="6930" max="6932" width="3.125" style="1"/>
    <col min="6933" max="6933" width="1.875" style="1" customWidth="1"/>
    <col min="6934" max="6936" width="3.125" style="1"/>
    <col min="6937" max="6937" width="1.875" style="1" customWidth="1"/>
    <col min="6938" max="6940" width="3.125" style="1"/>
    <col min="6941" max="6941" width="1.875" style="1" customWidth="1"/>
    <col min="6942" max="6944" width="3.125" style="1"/>
    <col min="6945" max="6945" width="1.875" style="1" customWidth="1"/>
    <col min="6946" max="6948" width="3.125" style="1"/>
    <col min="6949" max="6949" width="1.875" style="1" customWidth="1"/>
    <col min="6950" max="7176" width="3.125" style="1"/>
    <col min="7177" max="7177" width="1.875" style="1" customWidth="1"/>
    <col min="7178" max="7180" width="3.125" style="1"/>
    <col min="7181" max="7181" width="1.875" style="1" customWidth="1"/>
    <col min="7182" max="7184" width="3.125" style="1"/>
    <col min="7185" max="7185" width="1.875" style="1" customWidth="1"/>
    <col min="7186" max="7188" width="3.125" style="1"/>
    <col min="7189" max="7189" width="1.875" style="1" customWidth="1"/>
    <col min="7190" max="7192" width="3.125" style="1"/>
    <col min="7193" max="7193" width="1.875" style="1" customWidth="1"/>
    <col min="7194" max="7196" width="3.125" style="1"/>
    <col min="7197" max="7197" width="1.875" style="1" customWidth="1"/>
    <col min="7198" max="7200" width="3.125" style="1"/>
    <col min="7201" max="7201" width="1.875" style="1" customWidth="1"/>
    <col min="7202" max="7204" width="3.125" style="1"/>
    <col min="7205" max="7205" width="1.875" style="1" customWidth="1"/>
    <col min="7206" max="7432" width="3.125" style="1"/>
    <col min="7433" max="7433" width="1.875" style="1" customWidth="1"/>
    <col min="7434" max="7436" width="3.125" style="1"/>
    <col min="7437" max="7437" width="1.875" style="1" customWidth="1"/>
    <col min="7438" max="7440" width="3.125" style="1"/>
    <col min="7441" max="7441" width="1.875" style="1" customWidth="1"/>
    <col min="7442" max="7444" width="3.125" style="1"/>
    <col min="7445" max="7445" width="1.875" style="1" customWidth="1"/>
    <col min="7446" max="7448" width="3.125" style="1"/>
    <col min="7449" max="7449" width="1.875" style="1" customWidth="1"/>
    <col min="7450" max="7452" width="3.125" style="1"/>
    <col min="7453" max="7453" width="1.875" style="1" customWidth="1"/>
    <col min="7454" max="7456" width="3.125" style="1"/>
    <col min="7457" max="7457" width="1.875" style="1" customWidth="1"/>
    <col min="7458" max="7460" width="3.125" style="1"/>
    <col min="7461" max="7461" width="1.875" style="1" customWidth="1"/>
    <col min="7462" max="7688" width="3.125" style="1"/>
    <col min="7689" max="7689" width="1.875" style="1" customWidth="1"/>
    <col min="7690" max="7692" width="3.125" style="1"/>
    <col min="7693" max="7693" width="1.875" style="1" customWidth="1"/>
    <col min="7694" max="7696" width="3.125" style="1"/>
    <col min="7697" max="7697" width="1.875" style="1" customWidth="1"/>
    <col min="7698" max="7700" width="3.125" style="1"/>
    <col min="7701" max="7701" width="1.875" style="1" customWidth="1"/>
    <col min="7702" max="7704" width="3.125" style="1"/>
    <col min="7705" max="7705" width="1.875" style="1" customWidth="1"/>
    <col min="7706" max="7708" width="3.125" style="1"/>
    <col min="7709" max="7709" width="1.875" style="1" customWidth="1"/>
    <col min="7710" max="7712" width="3.125" style="1"/>
    <col min="7713" max="7713" width="1.875" style="1" customWidth="1"/>
    <col min="7714" max="7716" width="3.125" style="1"/>
    <col min="7717" max="7717" width="1.875" style="1" customWidth="1"/>
    <col min="7718" max="7944" width="3.125" style="1"/>
    <col min="7945" max="7945" width="1.875" style="1" customWidth="1"/>
    <col min="7946" max="7948" width="3.125" style="1"/>
    <col min="7949" max="7949" width="1.875" style="1" customWidth="1"/>
    <col min="7950" max="7952" width="3.125" style="1"/>
    <col min="7953" max="7953" width="1.875" style="1" customWidth="1"/>
    <col min="7954" max="7956" width="3.125" style="1"/>
    <col min="7957" max="7957" width="1.875" style="1" customWidth="1"/>
    <col min="7958" max="7960" width="3.125" style="1"/>
    <col min="7961" max="7961" width="1.875" style="1" customWidth="1"/>
    <col min="7962" max="7964" width="3.125" style="1"/>
    <col min="7965" max="7965" width="1.875" style="1" customWidth="1"/>
    <col min="7966" max="7968" width="3.125" style="1"/>
    <col min="7969" max="7969" width="1.875" style="1" customWidth="1"/>
    <col min="7970" max="7972" width="3.125" style="1"/>
    <col min="7973" max="7973" width="1.875" style="1" customWidth="1"/>
    <col min="7974" max="8200" width="3.125" style="1"/>
    <col min="8201" max="8201" width="1.875" style="1" customWidth="1"/>
    <col min="8202" max="8204" width="3.125" style="1"/>
    <col min="8205" max="8205" width="1.875" style="1" customWidth="1"/>
    <col min="8206" max="8208" width="3.125" style="1"/>
    <col min="8209" max="8209" width="1.875" style="1" customWidth="1"/>
    <col min="8210" max="8212" width="3.125" style="1"/>
    <col min="8213" max="8213" width="1.875" style="1" customWidth="1"/>
    <col min="8214" max="8216" width="3.125" style="1"/>
    <col min="8217" max="8217" width="1.875" style="1" customWidth="1"/>
    <col min="8218" max="8220" width="3.125" style="1"/>
    <col min="8221" max="8221" width="1.875" style="1" customWidth="1"/>
    <col min="8222" max="8224" width="3.125" style="1"/>
    <col min="8225" max="8225" width="1.875" style="1" customWidth="1"/>
    <col min="8226" max="8228" width="3.125" style="1"/>
    <col min="8229" max="8229" width="1.875" style="1" customWidth="1"/>
    <col min="8230" max="8456" width="3.125" style="1"/>
    <col min="8457" max="8457" width="1.875" style="1" customWidth="1"/>
    <col min="8458" max="8460" width="3.125" style="1"/>
    <col min="8461" max="8461" width="1.875" style="1" customWidth="1"/>
    <col min="8462" max="8464" width="3.125" style="1"/>
    <col min="8465" max="8465" width="1.875" style="1" customWidth="1"/>
    <col min="8466" max="8468" width="3.125" style="1"/>
    <col min="8469" max="8469" width="1.875" style="1" customWidth="1"/>
    <col min="8470" max="8472" width="3.125" style="1"/>
    <col min="8473" max="8473" width="1.875" style="1" customWidth="1"/>
    <col min="8474" max="8476" width="3.125" style="1"/>
    <col min="8477" max="8477" width="1.875" style="1" customWidth="1"/>
    <col min="8478" max="8480" width="3.125" style="1"/>
    <col min="8481" max="8481" width="1.875" style="1" customWidth="1"/>
    <col min="8482" max="8484" width="3.125" style="1"/>
    <col min="8485" max="8485" width="1.875" style="1" customWidth="1"/>
    <col min="8486" max="8712" width="3.125" style="1"/>
    <col min="8713" max="8713" width="1.875" style="1" customWidth="1"/>
    <col min="8714" max="8716" width="3.125" style="1"/>
    <col min="8717" max="8717" width="1.875" style="1" customWidth="1"/>
    <col min="8718" max="8720" width="3.125" style="1"/>
    <col min="8721" max="8721" width="1.875" style="1" customWidth="1"/>
    <col min="8722" max="8724" width="3.125" style="1"/>
    <col min="8725" max="8725" width="1.875" style="1" customWidth="1"/>
    <col min="8726" max="8728" width="3.125" style="1"/>
    <col min="8729" max="8729" width="1.875" style="1" customWidth="1"/>
    <col min="8730" max="8732" width="3.125" style="1"/>
    <col min="8733" max="8733" width="1.875" style="1" customWidth="1"/>
    <col min="8734" max="8736" width="3.125" style="1"/>
    <col min="8737" max="8737" width="1.875" style="1" customWidth="1"/>
    <col min="8738" max="8740" width="3.125" style="1"/>
    <col min="8741" max="8741" width="1.875" style="1" customWidth="1"/>
    <col min="8742" max="8968" width="3.125" style="1"/>
    <col min="8969" max="8969" width="1.875" style="1" customWidth="1"/>
    <col min="8970" max="8972" width="3.125" style="1"/>
    <col min="8973" max="8973" width="1.875" style="1" customWidth="1"/>
    <col min="8974" max="8976" width="3.125" style="1"/>
    <col min="8977" max="8977" width="1.875" style="1" customWidth="1"/>
    <col min="8978" max="8980" width="3.125" style="1"/>
    <col min="8981" max="8981" width="1.875" style="1" customWidth="1"/>
    <col min="8982" max="8984" width="3.125" style="1"/>
    <col min="8985" max="8985" width="1.875" style="1" customWidth="1"/>
    <col min="8986" max="8988" width="3.125" style="1"/>
    <col min="8989" max="8989" width="1.875" style="1" customWidth="1"/>
    <col min="8990" max="8992" width="3.125" style="1"/>
    <col min="8993" max="8993" width="1.875" style="1" customWidth="1"/>
    <col min="8994" max="8996" width="3.125" style="1"/>
    <col min="8997" max="8997" width="1.875" style="1" customWidth="1"/>
    <col min="8998" max="9224" width="3.125" style="1"/>
    <col min="9225" max="9225" width="1.875" style="1" customWidth="1"/>
    <col min="9226" max="9228" width="3.125" style="1"/>
    <col min="9229" max="9229" width="1.875" style="1" customWidth="1"/>
    <col min="9230" max="9232" width="3.125" style="1"/>
    <col min="9233" max="9233" width="1.875" style="1" customWidth="1"/>
    <col min="9234" max="9236" width="3.125" style="1"/>
    <col min="9237" max="9237" width="1.875" style="1" customWidth="1"/>
    <col min="9238" max="9240" width="3.125" style="1"/>
    <col min="9241" max="9241" width="1.875" style="1" customWidth="1"/>
    <col min="9242" max="9244" width="3.125" style="1"/>
    <col min="9245" max="9245" width="1.875" style="1" customWidth="1"/>
    <col min="9246" max="9248" width="3.125" style="1"/>
    <col min="9249" max="9249" width="1.875" style="1" customWidth="1"/>
    <col min="9250" max="9252" width="3.125" style="1"/>
    <col min="9253" max="9253" width="1.875" style="1" customWidth="1"/>
    <col min="9254" max="9480" width="3.125" style="1"/>
    <col min="9481" max="9481" width="1.875" style="1" customWidth="1"/>
    <col min="9482" max="9484" width="3.125" style="1"/>
    <col min="9485" max="9485" width="1.875" style="1" customWidth="1"/>
    <col min="9486" max="9488" width="3.125" style="1"/>
    <col min="9489" max="9489" width="1.875" style="1" customWidth="1"/>
    <col min="9490" max="9492" width="3.125" style="1"/>
    <col min="9493" max="9493" width="1.875" style="1" customWidth="1"/>
    <col min="9494" max="9496" width="3.125" style="1"/>
    <col min="9497" max="9497" width="1.875" style="1" customWidth="1"/>
    <col min="9498" max="9500" width="3.125" style="1"/>
    <col min="9501" max="9501" width="1.875" style="1" customWidth="1"/>
    <col min="9502" max="9504" width="3.125" style="1"/>
    <col min="9505" max="9505" width="1.875" style="1" customWidth="1"/>
    <col min="9506" max="9508" width="3.125" style="1"/>
    <col min="9509" max="9509" width="1.875" style="1" customWidth="1"/>
    <col min="9510" max="9736" width="3.125" style="1"/>
    <col min="9737" max="9737" width="1.875" style="1" customWidth="1"/>
    <col min="9738" max="9740" width="3.125" style="1"/>
    <col min="9741" max="9741" width="1.875" style="1" customWidth="1"/>
    <col min="9742" max="9744" width="3.125" style="1"/>
    <col min="9745" max="9745" width="1.875" style="1" customWidth="1"/>
    <col min="9746" max="9748" width="3.125" style="1"/>
    <col min="9749" max="9749" width="1.875" style="1" customWidth="1"/>
    <col min="9750" max="9752" width="3.125" style="1"/>
    <col min="9753" max="9753" width="1.875" style="1" customWidth="1"/>
    <col min="9754" max="9756" width="3.125" style="1"/>
    <col min="9757" max="9757" width="1.875" style="1" customWidth="1"/>
    <col min="9758" max="9760" width="3.125" style="1"/>
    <col min="9761" max="9761" width="1.875" style="1" customWidth="1"/>
    <col min="9762" max="9764" width="3.125" style="1"/>
    <col min="9765" max="9765" width="1.875" style="1" customWidth="1"/>
    <col min="9766" max="9992" width="3.125" style="1"/>
    <col min="9993" max="9993" width="1.875" style="1" customWidth="1"/>
    <col min="9994" max="9996" width="3.125" style="1"/>
    <col min="9997" max="9997" width="1.875" style="1" customWidth="1"/>
    <col min="9998" max="10000" width="3.125" style="1"/>
    <col min="10001" max="10001" width="1.875" style="1" customWidth="1"/>
    <col min="10002" max="10004" width="3.125" style="1"/>
    <col min="10005" max="10005" width="1.875" style="1" customWidth="1"/>
    <col min="10006" max="10008" width="3.125" style="1"/>
    <col min="10009" max="10009" width="1.875" style="1" customWidth="1"/>
    <col min="10010" max="10012" width="3.125" style="1"/>
    <col min="10013" max="10013" width="1.875" style="1" customWidth="1"/>
    <col min="10014" max="10016" width="3.125" style="1"/>
    <col min="10017" max="10017" width="1.875" style="1" customWidth="1"/>
    <col min="10018" max="10020" width="3.125" style="1"/>
    <col min="10021" max="10021" width="1.875" style="1" customWidth="1"/>
    <col min="10022" max="10248" width="3.125" style="1"/>
    <col min="10249" max="10249" width="1.875" style="1" customWidth="1"/>
    <col min="10250" max="10252" width="3.125" style="1"/>
    <col min="10253" max="10253" width="1.875" style="1" customWidth="1"/>
    <col min="10254" max="10256" width="3.125" style="1"/>
    <col min="10257" max="10257" width="1.875" style="1" customWidth="1"/>
    <col min="10258" max="10260" width="3.125" style="1"/>
    <col min="10261" max="10261" width="1.875" style="1" customWidth="1"/>
    <col min="10262" max="10264" width="3.125" style="1"/>
    <col min="10265" max="10265" width="1.875" style="1" customWidth="1"/>
    <col min="10266" max="10268" width="3.125" style="1"/>
    <col min="10269" max="10269" width="1.875" style="1" customWidth="1"/>
    <col min="10270" max="10272" width="3.125" style="1"/>
    <col min="10273" max="10273" width="1.875" style="1" customWidth="1"/>
    <col min="10274" max="10276" width="3.125" style="1"/>
    <col min="10277" max="10277" width="1.875" style="1" customWidth="1"/>
    <col min="10278" max="10504" width="3.125" style="1"/>
    <col min="10505" max="10505" width="1.875" style="1" customWidth="1"/>
    <col min="10506" max="10508" width="3.125" style="1"/>
    <col min="10509" max="10509" width="1.875" style="1" customWidth="1"/>
    <col min="10510" max="10512" width="3.125" style="1"/>
    <col min="10513" max="10513" width="1.875" style="1" customWidth="1"/>
    <col min="10514" max="10516" width="3.125" style="1"/>
    <col min="10517" max="10517" width="1.875" style="1" customWidth="1"/>
    <col min="10518" max="10520" width="3.125" style="1"/>
    <col min="10521" max="10521" width="1.875" style="1" customWidth="1"/>
    <col min="10522" max="10524" width="3.125" style="1"/>
    <col min="10525" max="10525" width="1.875" style="1" customWidth="1"/>
    <col min="10526" max="10528" width="3.125" style="1"/>
    <col min="10529" max="10529" width="1.875" style="1" customWidth="1"/>
    <col min="10530" max="10532" width="3.125" style="1"/>
    <col min="10533" max="10533" width="1.875" style="1" customWidth="1"/>
    <col min="10534" max="10760" width="3.125" style="1"/>
    <col min="10761" max="10761" width="1.875" style="1" customWidth="1"/>
    <col min="10762" max="10764" width="3.125" style="1"/>
    <col min="10765" max="10765" width="1.875" style="1" customWidth="1"/>
    <col min="10766" max="10768" width="3.125" style="1"/>
    <col min="10769" max="10769" width="1.875" style="1" customWidth="1"/>
    <col min="10770" max="10772" width="3.125" style="1"/>
    <col min="10773" max="10773" width="1.875" style="1" customWidth="1"/>
    <col min="10774" max="10776" width="3.125" style="1"/>
    <col min="10777" max="10777" width="1.875" style="1" customWidth="1"/>
    <col min="10778" max="10780" width="3.125" style="1"/>
    <col min="10781" max="10781" width="1.875" style="1" customWidth="1"/>
    <col min="10782" max="10784" width="3.125" style="1"/>
    <col min="10785" max="10785" width="1.875" style="1" customWidth="1"/>
    <col min="10786" max="10788" width="3.125" style="1"/>
    <col min="10789" max="10789" width="1.875" style="1" customWidth="1"/>
    <col min="10790" max="11016" width="3.125" style="1"/>
    <col min="11017" max="11017" width="1.875" style="1" customWidth="1"/>
    <col min="11018" max="11020" width="3.125" style="1"/>
    <col min="11021" max="11021" width="1.875" style="1" customWidth="1"/>
    <col min="11022" max="11024" width="3.125" style="1"/>
    <col min="11025" max="11025" width="1.875" style="1" customWidth="1"/>
    <col min="11026" max="11028" width="3.125" style="1"/>
    <col min="11029" max="11029" width="1.875" style="1" customWidth="1"/>
    <col min="11030" max="11032" width="3.125" style="1"/>
    <col min="11033" max="11033" width="1.875" style="1" customWidth="1"/>
    <col min="11034" max="11036" width="3.125" style="1"/>
    <col min="11037" max="11037" width="1.875" style="1" customWidth="1"/>
    <col min="11038" max="11040" width="3.125" style="1"/>
    <col min="11041" max="11041" width="1.875" style="1" customWidth="1"/>
    <col min="11042" max="11044" width="3.125" style="1"/>
    <col min="11045" max="11045" width="1.875" style="1" customWidth="1"/>
    <col min="11046" max="11272" width="3.125" style="1"/>
    <col min="11273" max="11273" width="1.875" style="1" customWidth="1"/>
    <col min="11274" max="11276" width="3.125" style="1"/>
    <col min="11277" max="11277" width="1.875" style="1" customWidth="1"/>
    <col min="11278" max="11280" width="3.125" style="1"/>
    <col min="11281" max="11281" width="1.875" style="1" customWidth="1"/>
    <col min="11282" max="11284" width="3.125" style="1"/>
    <col min="11285" max="11285" width="1.875" style="1" customWidth="1"/>
    <col min="11286" max="11288" width="3.125" style="1"/>
    <col min="11289" max="11289" width="1.875" style="1" customWidth="1"/>
    <col min="11290" max="11292" width="3.125" style="1"/>
    <col min="11293" max="11293" width="1.875" style="1" customWidth="1"/>
    <col min="11294" max="11296" width="3.125" style="1"/>
    <col min="11297" max="11297" width="1.875" style="1" customWidth="1"/>
    <col min="11298" max="11300" width="3.125" style="1"/>
    <col min="11301" max="11301" width="1.875" style="1" customWidth="1"/>
    <col min="11302" max="11528" width="3.125" style="1"/>
    <col min="11529" max="11529" width="1.875" style="1" customWidth="1"/>
    <col min="11530" max="11532" width="3.125" style="1"/>
    <col min="11533" max="11533" width="1.875" style="1" customWidth="1"/>
    <col min="11534" max="11536" width="3.125" style="1"/>
    <col min="11537" max="11537" width="1.875" style="1" customWidth="1"/>
    <col min="11538" max="11540" width="3.125" style="1"/>
    <col min="11541" max="11541" width="1.875" style="1" customWidth="1"/>
    <col min="11542" max="11544" width="3.125" style="1"/>
    <col min="11545" max="11545" width="1.875" style="1" customWidth="1"/>
    <col min="11546" max="11548" width="3.125" style="1"/>
    <col min="11549" max="11549" width="1.875" style="1" customWidth="1"/>
    <col min="11550" max="11552" width="3.125" style="1"/>
    <col min="11553" max="11553" width="1.875" style="1" customWidth="1"/>
    <col min="11554" max="11556" width="3.125" style="1"/>
    <col min="11557" max="11557" width="1.875" style="1" customWidth="1"/>
    <col min="11558" max="11784" width="3.125" style="1"/>
    <col min="11785" max="11785" width="1.875" style="1" customWidth="1"/>
    <col min="11786" max="11788" width="3.125" style="1"/>
    <col min="11789" max="11789" width="1.875" style="1" customWidth="1"/>
    <col min="11790" max="11792" width="3.125" style="1"/>
    <col min="11793" max="11793" width="1.875" style="1" customWidth="1"/>
    <col min="11794" max="11796" width="3.125" style="1"/>
    <col min="11797" max="11797" width="1.875" style="1" customWidth="1"/>
    <col min="11798" max="11800" width="3.125" style="1"/>
    <col min="11801" max="11801" width="1.875" style="1" customWidth="1"/>
    <col min="11802" max="11804" width="3.125" style="1"/>
    <col min="11805" max="11805" width="1.875" style="1" customWidth="1"/>
    <col min="11806" max="11808" width="3.125" style="1"/>
    <col min="11809" max="11809" width="1.875" style="1" customWidth="1"/>
    <col min="11810" max="11812" width="3.125" style="1"/>
    <col min="11813" max="11813" width="1.875" style="1" customWidth="1"/>
    <col min="11814" max="12040" width="3.125" style="1"/>
    <col min="12041" max="12041" width="1.875" style="1" customWidth="1"/>
    <col min="12042" max="12044" width="3.125" style="1"/>
    <col min="12045" max="12045" width="1.875" style="1" customWidth="1"/>
    <col min="12046" max="12048" width="3.125" style="1"/>
    <col min="12049" max="12049" width="1.875" style="1" customWidth="1"/>
    <col min="12050" max="12052" width="3.125" style="1"/>
    <col min="12053" max="12053" width="1.875" style="1" customWidth="1"/>
    <col min="12054" max="12056" width="3.125" style="1"/>
    <col min="12057" max="12057" width="1.875" style="1" customWidth="1"/>
    <col min="12058" max="12060" width="3.125" style="1"/>
    <col min="12061" max="12061" width="1.875" style="1" customWidth="1"/>
    <col min="12062" max="12064" width="3.125" style="1"/>
    <col min="12065" max="12065" width="1.875" style="1" customWidth="1"/>
    <col min="12066" max="12068" width="3.125" style="1"/>
    <col min="12069" max="12069" width="1.875" style="1" customWidth="1"/>
    <col min="12070" max="12296" width="3.125" style="1"/>
    <col min="12297" max="12297" width="1.875" style="1" customWidth="1"/>
    <col min="12298" max="12300" width="3.125" style="1"/>
    <col min="12301" max="12301" width="1.875" style="1" customWidth="1"/>
    <col min="12302" max="12304" width="3.125" style="1"/>
    <col min="12305" max="12305" width="1.875" style="1" customWidth="1"/>
    <col min="12306" max="12308" width="3.125" style="1"/>
    <col min="12309" max="12309" width="1.875" style="1" customWidth="1"/>
    <col min="12310" max="12312" width="3.125" style="1"/>
    <col min="12313" max="12313" width="1.875" style="1" customWidth="1"/>
    <col min="12314" max="12316" width="3.125" style="1"/>
    <col min="12317" max="12317" width="1.875" style="1" customWidth="1"/>
    <col min="12318" max="12320" width="3.125" style="1"/>
    <col min="12321" max="12321" width="1.875" style="1" customWidth="1"/>
    <col min="12322" max="12324" width="3.125" style="1"/>
    <col min="12325" max="12325" width="1.875" style="1" customWidth="1"/>
    <col min="12326" max="12552" width="3.125" style="1"/>
    <col min="12553" max="12553" width="1.875" style="1" customWidth="1"/>
    <col min="12554" max="12556" width="3.125" style="1"/>
    <col min="12557" max="12557" width="1.875" style="1" customWidth="1"/>
    <col min="12558" max="12560" width="3.125" style="1"/>
    <col min="12561" max="12561" width="1.875" style="1" customWidth="1"/>
    <col min="12562" max="12564" width="3.125" style="1"/>
    <col min="12565" max="12565" width="1.875" style="1" customWidth="1"/>
    <col min="12566" max="12568" width="3.125" style="1"/>
    <col min="12569" max="12569" width="1.875" style="1" customWidth="1"/>
    <col min="12570" max="12572" width="3.125" style="1"/>
    <col min="12573" max="12573" width="1.875" style="1" customWidth="1"/>
    <col min="12574" max="12576" width="3.125" style="1"/>
    <col min="12577" max="12577" width="1.875" style="1" customWidth="1"/>
    <col min="12578" max="12580" width="3.125" style="1"/>
    <col min="12581" max="12581" width="1.875" style="1" customWidth="1"/>
    <col min="12582" max="12808" width="3.125" style="1"/>
    <col min="12809" max="12809" width="1.875" style="1" customWidth="1"/>
    <col min="12810" max="12812" width="3.125" style="1"/>
    <col min="12813" max="12813" width="1.875" style="1" customWidth="1"/>
    <col min="12814" max="12816" width="3.125" style="1"/>
    <col min="12817" max="12817" width="1.875" style="1" customWidth="1"/>
    <col min="12818" max="12820" width="3.125" style="1"/>
    <col min="12821" max="12821" width="1.875" style="1" customWidth="1"/>
    <col min="12822" max="12824" width="3.125" style="1"/>
    <col min="12825" max="12825" width="1.875" style="1" customWidth="1"/>
    <col min="12826" max="12828" width="3.125" style="1"/>
    <col min="12829" max="12829" width="1.875" style="1" customWidth="1"/>
    <col min="12830" max="12832" width="3.125" style="1"/>
    <col min="12833" max="12833" width="1.875" style="1" customWidth="1"/>
    <col min="12834" max="12836" width="3.125" style="1"/>
    <col min="12837" max="12837" width="1.875" style="1" customWidth="1"/>
    <col min="12838" max="13064" width="3.125" style="1"/>
    <col min="13065" max="13065" width="1.875" style="1" customWidth="1"/>
    <col min="13066" max="13068" width="3.125" style="1"/>
    <col min="13069" max="13069" width="1.875" style="1" customWidth="1"/>
    <col min="13070" max="13072" width="3.125" style="1"/>
    <col min="13073" max="13073" width="1.875" style="1" customWidth="1"/>
    <col min="13074" max="13076" width="3.125" style="1"/>
    <col min="13077" max="13077" width="1.875" style="1" customWidth="1"/>
    <col min="13078" max="13080" width="3.125" style="1"/>
    <col min="13081" max="13081" width="1.875" style="1" customWidth="1"/>
    <col min="13082" max="13084" width="3.125" style="1"/>
    <col min="13085" max="13085" width="1.875" style="1" customWidth="1"/>
    <col min="13086" max="13088" width="3.125" style="1"/>
    <col min="13089" max="13089" width="1.875" style="1" customWidth="1"/>
    <col min="13090" max="13092" width="3.125" style="1"/>
    <col min="13093" max="13093" width="1.875" style="1" customWidth="1"/>
    <col min="13094" max="13320" width="3.125" style="1"/>
    <col min="13321" max="13321" width="1.875" style="1" customWidth="1"/>
    <col min="13322" max="13324" width="3.125" style="1"/>
    <col min="13325" max="13325" width="1.875" style="1" customWidth="1"/>
    <col min="13326" max="13328" width="3.125" style="1"/>
    <col min="13329" max="13329" width="1.875" style="1" customWidth="1"/>
    <col min="13330" max="13332" width="3.125" style="1"/>
    <col min="13333" max="13333" width="1.875" style="1" customWidth="1"/>
    <col min="13334" max="13336" width="3.125" style="1"/>
    <col min="13337" max="13337" width="1.875" style="1" customWidth="1"/>
    <col min="13338" max="13340" width="3.125" style="1"/>
    <col min="13341" max="13341" width="1.875" style="1" customWidth="1"/>
    <col min="13342" max="13344" width="3.125" style="1"/>
    <col min="13345" max="13345" width="1.875" style="1" customWidth="1"/>
    <col min="13346" max="13348" width="3.125" style="1"/>
    <col min="13349" max="13349" width="1.875" style="1" customWidth="1"/>
    <col min="13350" max="13576" width="3.125" style="1"/>
    <col min="13577" max="13577" width="1.875" style="1" customWidth="1"/>
    <col min="13578" max="13580" width="3.125" style="1"/>
    <col min="13581" max="13581" width="1.875" style="1" customWidth="1"/>
    <col min="13582" max="13584" width="3.125" style="1"/>
    <col min="13585" max="13585" width="1.875" style="1" customWidth="1"/>
    <col min="13586" max="13588" width="3.125" style="1"/>
    <col min="13589" max="13589" width="1.875" style="1" customWidth="1"/>
    <col min="13590" max="13592" width="3.125" style="1"/>
    <col min="13593" max="13593" width="1.875" style="1" customWidth="1"/>
    <col min="13594" max="13596" width="3.125" style="1"/>
    <col min="13597" max="13597" width="1.875" style="1" customWidth="1"/>
    <col min="13598" max="13600" width="3.125" style="1"/>
    <col min="13601" max="13601" width="1.875" style="1" customWidth="1"/>
    <col min="13602" max="13604" width="3.125" style="1"/>
    <col min="13605" max="13605" width="1.875" style="1" customWidth="1"/>
    <col min="13606" max="13832" width="3.125" style="1"/>
    <col min="13833" max="13833" width="1.875" style="1" customWidth="1"/>
    <col min="13834" max="13836" width="3.125" style="1"/>
    <col min="13837" max="13837" width="1.875" style="1" customWidth="1"/>
    <col min="13838" max="13840" width="3.125" style="1"/>
    <col min="13841" max="13841" width="1.875" style="1" customWidth="1"/>
    <col min="13842" max="13844" width="3.125" style="1"/>
    <col min="13845" max="13845" width="1.875" style="1" customWidth="1"/>
    <col min="13846" max="13848" width="3.125" style="1"/>
    <col min="13849" max="13849" width="1.875" style="1" customWidth="1"/>
    <col min="13850" max="13852" width="3.125" style="1"/>
    <col min="13853" max="13853" width="1.875" style="1" customWidth="1"/>
    <col min="13854" max="13856" width="3.125" style="1"/>
    <col min="13857" max="13857" width="1.875" style="1" customWidth="1"/>
    <col min="13858" max="13860" width="3.125" style="1"/>
    <col min="13861" max="13861" width="1.875" style="1" customWidth="1"/>
    <col min="13862" max="14088" width="3.125" style="1"/>
    <col min="14089" max="14089" width="1.875" style="1" customWidth="1"/>
    <col min="14090" max="14092" width="3.125" style="1"/>
    <col min="14093" max="14093" width="1.875" style="1" customWidth="1"/>
    <col min="14094" max="14096" width="3.125" style="1"/>
    <col min="14097" max="14097" width="1.875" style="1" customWidth="1"/>
    <col min="14098" max="14100" width="3.125" style="1"/>
    <col min="14101" max="14101" width="1.875" style="1" customWidth="1"/>
    <col min="14102" max="14104" width="3.125" style="1"/>
    <col min="14105" max="14105" width="1.875" style="1" customWidth="1"/>
    <col min="14106" max="14108" width="3.125" style="1"/>
    <col min="14109" max="14109" width="1.875" style="1" customWidth="1"/>
    <col min="14110" max="14112" width="3.125" style="1"/>
    <col min="14113" max="14113" width="1.875" style="1" customWidth="1"/>
    <col min="14114" max="14116" width="3.125" style="1"/>
    <col min="14117" max="14117" width="1.875" style="1" customWidth="1"/>
    <col min="14118" max="14344" width="3.125" style="1"/>
    <col min="14345" max="14345" width="1.875" style="1" customWidth="1"/>
    <col min="14346" max="14348" width="3.125" style="1"/>
    <col min="14349" max="14349" width="1.875" style="1" customWidth="1"/>
    <col min="14350" max="14352" width="3.125" style="1"/>
    <col min="14353" max="14353" width="1.875" style="1" customWidth="1"/>
    <col min="14354" max="14356" width="3.125" style="1"/>
    <col min="14357" max="14357" width="1.875" style="1" customWidth="1"/>
    <col min="14358" max="14360" width="3.125" style="1"/>
    <col min="14361" max="14361" width="1.875" style="1" customWidth="1"/>
    <col min="14362" max="14364" width="3.125" style="1"/>
    <col min="14365" max="14365" width="1.875" style="1" customWidth="1"/>
    <col min="14366" max="14368" width="3.125" style="1"/>
    <col min="14369" max="14369" width="1.875" style="1" customWidth="1"/>
    <col min="14370" max="14372" width="3.125" style="1"/>
    <col min="14373" max="14373" width="1.875" style="1" customWidth="1"/>
    <col min="14374" max="14600" width="3.125" style="1"/>
    <col min="14601" max="14601" width="1.875" style="1" customWidth="1"/>
    <col min="14602" max="14604" width="3.125" style="1"/>
    <col min="14605" max="14605" width="1.875" style="1" customWidth="1"/>
    <col min="14606" max="14608" width="3.125" style="1"/>
    <col min="14609" max="14609" width="1.875" style="1" customWidth="1"/>
    <col min="14610" max="14612" width="3.125" style="1"/>
    <col min="14613" max="14613" width="1.875" style="1" customWidth="1"/>
    <col min="14614" max="14616" width="3.125" style="1"/>
    <col min="14617" max="14617" width="1.875" style="1" customWidth="1"/>
    <col min="14618" max="14620" width="3.125" style="1"/>
    <col min="14621" max="14621" width="1.875" style="1" customWidth="1"/>
    <col min="14622" max="14624" width="3.125" style="1"/>
    <col min="14625" max="14625" width="1.875" style="1" customWidth="1"/>
    <col min="14626" max="14628" width="3.125" style="1"/>
    <col min="14629" max="14629" width="1.875" style="1" customWidth="1"/>
    <col min="14630" max="14856" width="3.125" style="1"/>
    <col min="14857" max="14857" width="1.875" style="1" customWidth="1"/>
    <col min="14858" max="14860" width="3.125" style="1"/>
    <col min="14861" max="14861" width="1.875" style="1" customWidth="1"/>
    <col min="14862" max="14864" width="3.125" style="1"/>
    <col min="14865" max="14865" width="1.875" style="1" customWidth="1"/>
    <col min="14866" max="14868" width="3.125" style="1"/>
    <col min="14869" max="14869" width="1.875" style="1" customWidth="1"/>
    <col min="14870" max="14872" width="3.125" style="1"/>
    <col min="14873" max="14873" width="1.875" style="1" customWidth="1"/>
    <col min="14874" max="14876" width="3.125" style="1"/>
    <col min="14877" max="14877" width="1.875" style="1" customWidth="1"/>
    <col min="14878" max="14880" width="3.125" style="1"/>
    <col min="14881" max="14881" width="1.875" style="1" customWidth="1"/>
    <col min="14882" max="14884" width="3.125" style="1"/>
    <col min="14885" max="14885" width="1.875" style="1" customWidth="1"/>
    <col min="14886" max="15112" width="3.125" style="1"/>
    <col min="15113" max="15113" width="1.875" style="1" customWidth="1"/>
    <col min="15114" max="15116" width="3.125" style="1"/>
    <col min="15117" max="15117" width="1.875" style="1" customWidth="1"/>
    <col min="15118" max="15120" width="3.125" style="1"/>
    <col min="15121" max="15121" width="1.875" style="1" customWidth="1"/>
    <col min="15122" max="15124" width="3.125" style="1"/>
    <col min="15125" max="15125" width="1.875" style="1" customWidth="1"/>
    <col min="15126" max="15128" width="3.125" style="1"/>
    <col min="15129" max="15129" width="1.875" style="1" customWidth="1"/>
    <col min="15130" max="15132" width="3.125" style="1"/>
    <col min="15133" max="15133" width="1.875" style="1" customWidth="1"/>
    <col min="15134" max="15136" width="3.125" style="1"/>
    <col min="15137" max="15137" width="1.875" style="1" customWidth="1"/>
    <col min="15138" max="15140" width="3.125" style="1"/>
    <col min="15141" max="15141" width="1.875" style="1" customWidth="1"/>
    <col min="15142" max="15368" width="3.125" style="1"/>
    <col min="15369" max="15369" width="1.875" style="1" customWidth="1"/>
    <col min="15370" max="15372" width="3.125" style="1"/>
    <col min="15373" max="15373" width="1.875" style="1" customWidth="1"/>
    <col min="15374" max="15376" width="3.125" style="1"/>
    <col min="15377" max="15377" width="1.875" style="1" customWidth="1"/>
    <col min="15378" max="15380" width="3.125" style="1"/>
    <col min="15381" max="15381" width="1.875" style="1" customWidth="1"/>
    <col min="15382" max="15384" width="3.125" style="1"/>
    <col min="15385" max="15385" width="1.875" style="1" customWidth="1"/>
    <col min="15386" max="15388" width="3.125" style="1"/>
    <col min="15389" max="15389" width="1.875" style="1" customWidth="1"/>
    <col min="15390" max="15392" width="3.125" style="1"/>
    <col min="15393" max="15393" width="1.875" style="1" customWidth="1"/>
    <col min="15394" max="15396" width="3.125" style="1"/>
    <col min="15397" max="15397" width="1.875" style="1" customWidth="1"/>
    <col min="15398" max="15624" width="3.125" style="1"/>
    <col min="15625" max="15625" width="1.875" style="1" customWidth="1"/>
    <col min="15626" max="15628" width="3.125" style="1"/>
    <col min="15629" max="15629" width="1.875" style="1" customWidth="1"/>
    <col min="15630" max="15632" width="3.125" style="1"/>
    <col min="15633" max="15633" width="1.875" style="1" customWidth="1"/>
    <col min="15634" max="15636" width="3.125" style="1"/>
    <col min="15637" max="15637" width="1.875" style="1" customWidth="1"/>
    <col min="15638" max="15640" width="3.125" style="1"/>
    <col min="15641" max="15641" width="1.875" style="1" customWidth="1"/>
    <col min="15642" max="15644" width="3.125" style="1"/>
    <col min="15645" max="15645" width="1.875" style="1" customWidth="1"/>
    <col min="15646" max="15648" width="3.125" style="1"/>
    <col min="15649" max="15649" width="1.875" style="1" customWidth="1"/>
    <col min="15650" max="15652" width="3.125" style="1"/>
    <col min="15653" max="15653" width="1.875" style="1" customWidth="1"/>
    <col min="15654" max="15880" width="3.125" style="1"/>
    <col min="15881" max="15881" width="1.875" style="1" customWidth="1"/>
    <col min="15882" max="15884" width="3.125" style="1"/>
    <col min="15885" max="15885" width="1.875" style="1" customWidth="1"/>
    <col min="15886" max="15888" width="3.125" style="1"/>
    <col min="15889" max="15889" width="1.875" style="1" customWidth="1"/>
    <col min="15890" max="15892" width="3.125" style="1"/>
    <col min="15893" max="15893" width="1.875" style="1" customWidth="1"/>
    <col min="15894" max="15896" width="3.125" style="1"/>
    <col min="15897" max="15897" width="1.875" style="1" customWidth="1"/>
    <col min="15898" max="15900" width="3.125" style="1"/>
    <col min="15901" max="15901" width="1.875" style="1" customWidth="1"/>
    <col min="15902" max="15904" width="3.125" style="1"/>
    <col min="15905" max="15905" width="1.875" style="1" customWidth="1"/>
    <col min="15906" max="15908" width="3.125" style="1"/>
    <col min="15909" max="15909" width="1.875" style="1" customWidth="1"/>
    <col min="15910" max="16136" width="3.125" style="1"/>
    <col min="16137" max="16137" width="1.875" style="1" customWidth="1"/>
    <col min="16138" max="16140" width="3.125" style="1"/>
    <col min="16141" max="16141" width="1.875" style="1" customWidth="1"/>
    <col min="16142" max="16144" width="3.125" style="1"/>
    <col min="16145" max="16145" width="1.875" style="1" customWidth="1"/>
    <col min="16146" max="16148" width="3.125" style="1"/>
    <col min="16149" max="16149" width="1.875" style="1" customWidth="1"/>
    <col min="16150" max="16152" width="3.125" style="1"/>
    <col min="16153" max="16153" width="1.875" style="1" customWidth="1"/>
    <col min="16154" max="16156" width="3.125" style="1"/>
    <col min="16157" max="16157" width="1.875" style="1" customWidth="1"/>
    <col min="16158" max="16160" width="3.125" style="1"/>
    <col min="16161" max="16161" width="1.875" style="1" customWidth="1"/>
    <col min="16162" max="16164" width="3.125" style="1"/>
    <col min="16165" max="16165" width="1.875" style="1" customWidth="1"/>
    <col min="16166" max="16384" width="3.125" style="1"/>
  </cols>
  <sheetData>
    <row r="1" spans="1:40" s="15" customFormat="1" ht="18.75" customHeight="1" x14ac:dyDescent="0.15">
      <c r="A1" s="117" t="s">
        <v>168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  <c r="AN1" s="117"/>
    </row>
    <row r="3" spans="1:40" ht="18.75" customHeight="1" x14ac:dyDescent="0.15">
      <c r="A3" s="175" t="s">
        <v>169</v>
      </c>
      <c r="B3" s="111"/>
      <c r="C3" s="111"/>
      <c r="D3" s="111"/>
      <c r="E3" s="111"/>
      <c r="F3" s="111"/>
      <c r="G3" s="111"/>
      <c r="H3" s="111"/>
      <c r="I3" s="112" t="s">
        <v>170</v>
      </c>
      <c r="J3" s="118"/>
      <c r="K3" s="118"/>
      <c r="L3" s="118"/>
      <c r="M3" s="118"/>
      <c r="N3" s="118"/>
      <c r="O3" s="118"/>
      <c r="P3" s="113"/>
      <c r="Q3" s="112" t="s">
        <v>171</v>
      </c>
      <c r="R3" s="118"/>
      <c r="S3" s="118"/>
      <c r="T3" s="118"/>
      <c r="U3" s="118"/>
      <c r="V3" s="118"/>
      <c r="W3" s="118"/>
      <c r="X3" s="113"/>
      <c r="Y3" s="112" t="s">
        <v>172</v>
      </c>
      <c r="Z3" s="118"/>
      <c r="AA3" s="118"/>
      <c r="AB3" s="118"/>
      <c r="AC3" s="118"/>
      <c r="AD3" s="118"/>
      <c r="AE3" s="118"/>
      <c r="AF3" s="113"/>
      <c r="AG3" s="112" t="s">
        <v>173</v>
      </c>
      <c r="AH3" s="118"/>
      <c r="AI3" s="118"/>
      <c r="AJ3" s="118"/>
      <c r="AK3" s="118"/>
      <c r="AL3" s="118"/>
      <c r="AM3" s="118"/>
      <c r="AN3" s="118"/>
    </row>
    <row r="4" spans="1:40" ht="18.75" customHeight="1" x14ac:dyDescent="0.15">
      <c r="A4" s="113"/>
      <c r="B4" s="111"/>
      <c r="C4" s="111"/>
      <c r="D4" s="111"/>
      <c r="E4" s="111"/>
      <c r="F4" s="111"/>
      <c r="G4" s="111"/>
      <c r="H4" s="111"/>
      <c r="I4" s="112" t="s">
        <v>174</v>
      </c>
      <c r="J4" s="118"/>
      <c r="K4" s="118"/>
      <c r="L4" s="113"/>
      <c r="M4" s="112" t="s">
        <v>175</v>
      </c>
      <c r="N4" s="118"/>
      <c r="O4" s="118"/>
      <c r="P4" s="113"/>
      <c r="Q4" s="112" t="s">
        <v>174</v>
      </c>
      <c r="R4" s="118"/>
      <c r="S4" s="118"/>
      <c r="T4" s="113"/>
      <c r="U4" s="112" t="s">
        <v>175</v>
      </c>
      <c r="V4" s="118"/>
      <c r="W4" s="118"/>
      <c r="X4" s="113"/>
      <c r="Y4" s="112" t="s">
        <v>174</v>
      </c>
      <c r="Z4" s="118"/>
      <c r="AA4" s="118"/>
      <c r="AB4" s="113"/>
      <c r="AC4" s="112" t="s">
        <v>175</v>
      </c>
      <c r="AD4" s="118"/>
      <c r="AE4" s="118"/>
      <c r="AF4" s="113"/>
      <c r="AG4" s="112" t="s">
        <v>174</v>
      </c>
      <c r="AH4" s="118"/>
      <c r="AI4" s="118"/>
      <c r="AJ4" s="113"/>
      <c r="AK4" s="112" t="s">
        <v>175</v>
      </c>
      <c r="AL4" s="118"/>
      <c r="AM4" s="118"/>
      <c r="AN4" s="118"/>
    </row>
    <row r="5" spans="1:40" ht="18.75" customHeight="1" x14ac:dyDescent="0.15">
      <c r="A5" s="27"/>
      <c r="B5" s="27"/>
      <c r="C5" s="27"/>
      <c r="D5" s="27"/>
      <c r="E5" s="27"/>
      <c r="F5" s="27"/>
      <c r="G5" s="27"/>
      <c r="H5" s="62"/>
      <c r="I5" s="114" t="s">
        <v>176</v>
      </c>
      <c r="J5" s="108"/>
      <c r="K5" s="108"/>
      <c r="L5" s="108"/>
      <c r="M5" s="108" t="s">
        <v>104</v>
      </c>
      <c r="N5" s="108"/>
      <c r="O5" s="108"/>
      <c r="P5" s="108"/>
      <c r="Q5" s="108" t="s">
        <v>176</v>
      </c>
      <c r="R5" s="108"/>
      <c r="S5" s="108"/>
      <c r="T5" s="108"/>
      <c r="U5" s="108" t="s">
        <v>104</v>
      </c>
      <c r="V5" s="108"/>
      <c r="W5" s="108"/>
      <c r="X5" s="108"/>
      <c r="Y5" s="108" t="s">
        <v>176</v>
      </c>
      <c r="Z5" s="108"/>
      <c r="AA5" s="108"/>
      <c r="AB5" s="108"/>
      <c r="AC5" s="108" t="s">
        <v>104</v>
      </c>
      <c r="AD5" s="108"/>
      <c r="AE5" s="108"/>
      <c r="AF5" s="108"/>
      <c r="AG5" s="108" t="s">
        <v>176</v>
      </c>
      <c r="AH5" s="108"/>
      <c r="AI5" s="108"/>
      <c r="AJ5" s="108"/>
      <c r="AK5" s="108" t="s">
        <v>104</v>
      </c>
      <c r="AL5" s="108"/>
      <c r="AM5" s="108"/>
      <c r="AN5" s="108"/>
    </row>
    <row r="6" spans="1:40" s="29" customFormat="1" ht="18.75" customHeight="1" x14ac:dyDescent="0.15">
      <c r="B6" s="109" t="s">
        <v>80</v>
      </c>
      <c r="C6" s="109"/>
      <c r="D6" s="109"/>
      <c r="E6" s="109"/>
      <c r="F6" s="109"/>
      <c r="G6" s="109"/>
      <c r="H6" s="63"/>
      <c r="I6" s="172">
        <v>24856</v>
      </c>
      <c r="J6" s="173"/>
      <c r="K6" s="173"/>
      <c r="L6" s="173"/>
      <c r="M6" s="173">
        <v>301914</v>
      </c>
      <c r="N6" s="173"/>
      <c r="O6" s="173"/>
      <c r="P6" s="173"/>
      <c r="Q6" s="173">
        <v>25115</v>
      </c>
      <c r="R6" s="173"/>
      <c r="S6" s="173"/>
      <c r="T6" s="173"/>
      <c r="U6" s="173">
        <v>298830</v>
      </c>
      <c r="V6" s="173"/>
      <c r="W6" s="173"/>
      <c r="X6" s="173"/>
      <c r="Y6" s="173">
        <v>26422</v>
      </c>
      <c r="Z6" s="173"/>
      <c r="AA6" s="173"/>
      <c r="AB6" s="173"/>
      <c r="AC6" s="173">
        <v>311415</v>
      </c>
      <c r="AD6" s="173"/>
      <c r="AE6" s="173"/>
      <c r="AF6" s="173"/>
      <c r="AG6" s="173">
        <v>26743</v>
      </c>
      <c r="AH6" s="173"/>
      <c r="AI6" s="173"/>
      <c r="AJ6" s="173"/>
      <c r="AK6" s="173">
        <v>293654</v>
      </c>
      <c r="AL6" s="173"/>
      <c r="AM6" s="173"/>
      <c r="AN6" s="173"/>
    </row>
    <row r="7" spans="1:40" s="29" customFormat="1" ht="11.25" customHeight="1" x14ac:dyDescent="0.15">
      <c r="B7" s="30"/>
      <c r="C7" s="30"/>
      <c r="D7" s="30"/>
      <c r="E7" s="30"/>
      <c r="F7" s="30"/>
      <c r="G7" s="30"/>
      <c r="H7" s="63"/>
      <c r="I7" s="64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</row>
    <row r="8" spans="1:40" ht="18.75" customHeight="1" x14ac:dyDescent="0.15">
      <c r="B8" s="103" t="s">
        <v>177</v>
      </c>
      <c r="C8" s="103"/>
      <c r="D8" s="103"/>
      <c r="E8" s="103"/>
      <c r="F8" s="103"/>
      <c r="G8" s="103"/>
      <c r="H8" s="24"/>
      <c r="I8" s="147">
        <v>3980</v>
      </c>
      <c r="J8" s="169"/>
      <c r="K8" s="146"/>
      <c r="L8" s="146"/>
      <c r="M8" s="146">
        <v>54107</v>
      </c>
      <c r="N8" s="146"/>
      <c r="O8" s="146"/>
      <c r="P8" s="146"/>
      <c r="Q8" s="146">
        <v>4393</v>
      </c>
      <c r="R8" s="146"/>
      <c r="S8" s="146"/>
      <c r="T8" s="146"/>
      <c r="U8" s="146">
        <v>55334</v>
      </c>
      <c r="V8" s="146"/>
      <c r="W8" s="146"/>
      <c r="X8" s="146"/>
      <c r="Y8" s="146">
        <v>4548</v>
      </c>
      <c r="Z8" s="146"/>
      <c r="AA8" s="146"/>
      <c r="AB8" s="146"/>
      <c r="AC8" s="170">
        <v>51239</v>
      </c>
      <c r="AD8" s="170"/>
      <c r="AE8" s="170"/>
      <c r="AF8" s="170"/>
      <c r="AG8" s="146">
        <v>5199</v>
      </c>
      <c r="AH8" s="146"/>
      <c r="AI8" s="146"/>
      <c r="AJ8" s="146"/>
      <c r="AK8" s="170">
        <v>50927</v>
      </c>
      <c r="AL8" s="170"/>
      <c r="AM8" s="170"/>
      <c r="AN8" s="170"/>
    </row>
    <row r="9" spans="1:40" ht="11.25" customHeight="1" x14ac:dyDescent="0.15">
      <c r="B9" s="34"/>
      <c r="C9" s="34"/>
      <c r="D9" s="34"/>
      <c r="E9" s="34"/>
      <c r="F9" s="34"/>
      <c r="G9" s="34"/>
      <c r="H9" s="24"/>
      <c r="I9" s="56"/>
      <c r="J9" s="9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8"/>
      <c r="AD9" s="8"/>
      <c r="AE9" s="8"/>
      <c r="AF9" s="8"/>
      <c r="AG9" s="57"/>
      <c r="AH9" s="57"/>
      <c r="AI9" s="57"/>
      <c r="AJ9" s="57"/>
      <c r="AK9" s="8"/>
      <c r="AL9" s="8"/>
      <c r="AM9" s="8"/>
      <c r="AN9" s="8"/>
    </row>
    <row r="10" spans="1:40" ht="18.75" customHeight="1" x14ac:dyDescent="0.15">
      <c r="B10" s="103" t="s">
        <v>178</v>
      </c>
      <c r="C10" s="103"/>
      <c r="D10" s="103"/>
      <c r="E10" s="103"/>
      <c r="F10" s="103"/>
      <c r="G10" s="103"/>
      <c r="H10" s="24"/>
      <c r="I10" s="147">
        <v>679</v>
      </c>
      <c r="J10" s="169"/>
      <c r="K10" s="146"/>
      <c r="L10" s="146"/>
      <c r="M10" s="146">
        <v>8455</v>
      </c>
      <c r="N10" s="146"/>
      <c r="O10" s="146"/>
      <c r="P10" s="146"/>
      <c r="Q10" s="146">
        <v>678</v>
      </c>
      <c r="R10" s="146"/>
      <c r="S10" s="146"/>
      <c r="T10" s="146"/>
      <c r="U10" s="146">
        <v>8597</v>
      </c>
      <c r="V10" s="146"/>
      <c r="W10" s="146"/>
      <c r="X10" s="146"/>
      <c r="Y10" s="146">
        <v>705</v>
      </c>
      <c r="Z10" s="146"/>
      <c r="AA10" s="146"/>
      <c r="AB10" s="146"/>
      <c r="AC10" s="146">
        <v>8559</v>
      </c>
      <c r="AD10" s="146"/>
      <c r="AE10" s="146"/>
      <c r="AF10" s="146"/>
      <c r="AG10" s="146">
        <v>673</v>
      </c>
      <c r="AH10" s="146"/>
      <c r="AI10" s="146"/>
      <c r="AJ10" s="146"/>
      <c r="AK10" s="170">
        <v>7840</v>
      </c>
      <c r="AL10" s="170"/>
      <c r="AM10" s="170"/>
      <c r="AN10" s="170"/>
    </row>
    <row r="11" spans="1:40" ht="11.25" customHeight="1" x14ac:dyDescent="0.15">
      <c r="B11" s="34"/>
      <c r="C11" s="34"/>
      <c r="D11" s="34"/>
      <c r="E11" s="34"/>
      <c r="F11" s="34"/>
      <c r="G11" s="34"/>
      <c r="H11" s="24"/>
      <c r="I11" s="56"/>
      <c r="J11" s="9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8"/>
      <c r="AL11" s="8"/>
      <c r="AM11" s="8"/>
      <c r="AN11" s="8"/>
    </row>
    <row r="12" spans="1:40" ht="18.75" customHeight="1" x14ac:dyDescent="0.15">
      <c r="B12" s="103" t="s">
        <v>179</v>
      </c>
      <c r="C12" s="103"/>
      <c r="D12" s="103"/>
      <c r="E12" s="103"/>
      <c r="F12" s="103"/>
      <c r="G12" s="103"/>
      <c r="H12" s="24"/>
      <c r="I12" s="147">
        <v>2808</v>
      </c>
      <c r="J12" s="169"/>
      <c r="K12" s="146"/>
      <c r="L12" s="146"/>
      <c r="M12" s="146">
        <v>36301</v>
      </c>
      <c r="N12" s="146"/>
      <c r="O12" s="146"/>
      <c r="P12" s="146"/>
      <c r="Q12" s="146">
        <v>2914</v>
      </c>
      <c r="R12" s="146"/>
      <c r="S12" s="146"/>
      <c r="T12" s="146"/>
      <c r="U12" s="146">
        <v>38476</v>
      </c>
      <c r="V12" s="146"/>
      <c r="W12" s="146"/>
      <c r="X12" s="146"/>
      <c r="Y12" s="146">
        <v>2898</v>
      </c>
      <c r="Z12" s="146"/>
      <c r="AA12" s="146"/>
      <c r="AB12" s="146"/>
      <c r="AC12" s="146">
        <v>37014</v>
      </c>
      <c r="AD12" s="146"/>
      <c r="AE12" s="146"/>
      <c r="AF12" s="146"/>
      <c r="AG12" s="146">
        <v>2959</v>
      </c>
      <c r="AH12" s="146"/>
      <c r="AI12" s="146"/>
      <c r="AJ12" s="146"/>
      <c r="AK12" s="170">
        <v>36207</v>
      </c>
      <c r="AL12" s="170"/>
      <c r="AM12" s="170"/>
      <c r="AN12" s="170"/>
    </row>
    <row r="13" spans="1:40" ht="11.25" customHeight="1" x14ac:dyDescent="0.15">
      <c r="B13" s="34"/>
      <c r="C13" s="34"/>
      <c r="D13" s="34"/>
      <c r="E13" s="34"/>
      <c r="F13" s="34"/>
      <c r="G13" s="34"/>
      <c r="H13" s="24"/>
      <c r="I13" s="56"/>
      <c r="J13" s="9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8"/>
      <c r="AL13" s="8"/>
      <c r="AM13" s="8"/>
      <c r="AN13" s="8"/>
    </row>
    <row r="14" spans="1:40" ht="18.75" customHeight="1" x14ac:dyDescent="0.15">
      <c r="B14" s="103" t="s">
        <v>180</v>
      </c>
      <c r="C14" s="103"/>
      <c r="D14" s="103"/>
      <c r="E14" s="103"/>
      <c r="F14" s="103"/>
      <c r="G14" s="103"/>
      <c r="H14" s="24"/>
      <c r="I14" s="147">
        <v>1986</v>
      </c>
      <c r="J14" s="169"/>
      <c r="K14" s="146"/>
      <c r="L14" s="146"/>
      <c r="M14" s="146">
        <v>20167</v>
      </c>
      <c r="N14" s="146"/>
      <c r="O14" s="146"/>
      <c r="P14" s="146"/>
      <c r="Q14" s="146">
        <v>1962</v>
      </c>
      <c r="R14" s="146"/>
      <c r="S14" s="146"/>
      <c r="T14" s="146"/>
      <c r="U14" s="146">
        <v>20312</v>
      </c>
      <c r="V14" s="146"/>
      <c r="W14" s="146"/>
      <c r="X14" s="146"/>
      <c r="Y14" s="146">
        <v>1638</v>
      </c>
      <c r="Z14" s="146"/>
      <c r="AA14" s="146"/>
      <c r="AB14" s="146"/>
      <c r="AC14" s="146">
        <v>17125</v>
      </c>
      <c r="AD14" s="146"/>
      <c r="AE14" s="146"/>
      <c r="AF14" s="146"/>
      <c r="AG14" s="146">
        <v>1583</v>
      </c>
      <c r="AH14" s="146"/>
      <c r="AI14" s="146"/>
      <c r="AJ14" s="146"/>
      <c r="AK14" s="170">
        <v>15960</v>
      </c>
      <c r="AL14" s="170"/>
      <c r="AM14" s="170"/>
      <c r="AN14" s="170"/>
    </row>
    <row r="15" spans="1:40" ht="11.25" customHeight="1" x14ac:dyDescent="0.15">
      <c r="B15" s="34"/>
      <c r="C15" s="34"/>
      <c r="D15" s="34"/>
      <c r="E15" s="34"/>
      <c r="F15" s="34"/>
      <c r="G15" s="34"/>
      <c r="H15" s="24"/>
      <c r="I15" s="56"/>
      <c r="J15" s="9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8"/>
      <c r="AL15" s="8"/>
      <c r="AM15" s="8"/>
      <c r="AN15" s="8"/>
    </row>
    <row r="16" spans="1:40" ht="18.75" customHeight="1" x14ac:dyDescent="0.15">
      <c r="B16" s="103" t="s">
        <v>181</v>
      </c>
      <c r="C16" s="103"/>
      <c r="D16" s="103"/>
      <c r="E16" s="103"/>
      <c r="F16" s="103"/>
      <c r="G16" s="103"/>
      <c r="H16" s="24"/>
      <c r="I16" s="147">
        <v>2420</v>
      </c>
      <c r="J16" s="169"/>
      <c r="K16" s="146"/>
      <c r="L16" s="146"/>
      <c r="M16" s="146">
        <v>32540</v>
      </c>
      <c r="N16" s="146"/>
      <c r="O16" s="146"/>
      <c r="P16" s="146"/>
      <c r="Q16" s="146">
        <v>2680</v>
      </c>
      <c r="R16" s="146"/>
      <c r="S16" s="146"/>
      <c r="T16" s="146"/>
      <c r="U16" s="146">
        <v>33511</v>
      </c>
      <c r="V16" s="146"/>
      <c r="W16" s="146"/>
      <c r="X16" s="146"/>
      <c r="Y16" s="146">
        <v>2997</v>
      </c>
      <c r="Z16" s="146"/>
      <c r="AA16" s="146"/>
      <c r="AB16" s="146"/>
      <c r="AC16" s="146">
        <v>37136</v>
      </c>
      <c r="AD16" s="146"/>
      <c r="AE16" s="146"/>
      <c r="AF16" s="146"/>
      <c r="AG16" s="146">
        <v>3082</v>
      </c>
      <c r="AH16" s="146"/>
      <c r="AI16" s="146"/>
      <c r="AJ16" s="146"/>
      <c r="AK16" s="170">
        <v>39994</v>
      </c>
      <c r="AL16" s="170"/>
      <c r="AM16" s="170"/>
      <c r="AN16" s="170"/>
    </row>
    <row r="17" spans="2:40" ht="11.25" customHeight="1" x14ac:dyDescent="0.15">
      <c r="B17" s="34"/>
      <c r="C17" s="34"/>
      <c r="D17" s="34"/>
      <c r="E17" s="34"/>
      <c r="F17" s="34"/>
      <c r="G17" s="34"/>
      <c r="H17" s="24"/>
      <c r="I17" s="56"/>
      <c r="J17" s="9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8"/>
      <c r="AL17" s="8"/>
      <c r="AM17" s="8"/>
      <c r="AN17" s="8"/>
    </row>
    <row r="18" spans="2:40" ht="18.75" customHeight="1" x14ac:dyDescent="0.15">
      <c r="B18" s="103" t="s">
        <v>182</v>
      </c>
      <c r="C18" s="103"/>
      <c r="D18" s="103"/>
      <c r="E18" s="103"/>
      <c r="F18" s="103"/>
      <c r="G18" s="103"/>
      <c r="H18" s="24"/>
      <c r="I18" s="147">
        <v>1680</v>
      </c>
      <c r="J18" s="169"/>
      <c r="K18" s="146"/>
      <c r="L18" s="146"/>
      <c r="M18" s="146">
        <v>21499</v>
      </c>
      <c r="N18" s="146"/>
      <c r="O18" s="146"/>
      <c r="P18" s="146"/>
      <c r="Q18" s="146">
        <v>1627</v>
      </c>
      <c r="R18" s="146"/>
      <c r="S18" s="146"/>
      <c r="T18" s="146"/>
      <c r="U18" s="146">
        <v>21695</v>
      </c>
      <c r="V18" s="146"/>
      <c r="W18" s="146"/>
      <c r="X18" s="146"/>
      <c r="Y18" s="146">
        <v>1678</v>
      </c>
      <c r="Z18" s="146"/>
      <c r="AA18" s="146"/>
      <c r="AB18" s="146"/>
      <c r="AC18" s="146">
        <v>21147</v>
      </c>
      <c r="AD18" s="146"/>
      <c r="AE18" s="146"/>
      <c r="AF18" s="146"/>
      <c r="AG18" s="146">
        <v>1640</v>
      </c>
      <c r="AH18" s="146"/>
      <c r="AI18" s="146"/>
      <c r="AJ18" s="146"/>
      <c r="AK18" s="170">
        <v>20114</v>
      </c>
      <c r="AL18" s="170"/>
      <c r="AM18" s="170"/>
      <c r="AN18" s="170"/>
    </row>
    <row r="19" spans="2:40" ht="11.25" customHeight="1" x14ac:dyDescent="0.15">
      <c r="B19" s="34"/>
      <c r="C19" s="34"/>
      <c r="D19" s="34"/>
      <c r="E19" s="34"/>
      <c r="F19" s="34"/>
      <c r="G19" s="34"/>
      <c r="H19" s="24"/>
      <c r="I19" s="56"/>
      <c r="J19" s="9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8"/>
      <c r="AL19" s="8"/>
      <c r="AM19" s="8"/>
      <c r="AN19" s="8"/>
    </row>
    <row r="20" spans="2:40" ht="18.75" customHeight="1" x14ac:dyDescent="0.15">
      <c r="B20" s="103" t="s">
        <v>183</v>
      </c>
      <c r="C20" s="103"/>
      <c r="D20" s="103"/>
      <c r="E20" s="103"/>
      <c r="F20" s="103"/>
      <c r="G20" s="103"/>
      <c r="H20" s="24"/>
      <c r="I20" s="147">
        <v>1807</v>
      </c>
      <c r="J20" s="169"/>
      <c r="K20" s="146"/>
      <c r="L20" s="146"/>
      <c r="M20" s="146">
        <v>20063</v>
      </c>
      <c r="N20" s="146"/>
      <c r="O20" s="146"/>
      <c r="P20" s="146"/>
      <c r="Q20" s="146">
        <v>1934</v>
      </c>
      <c r="R20" s="146"/>
      <c r="S20" s="146"/>
      <c r="T20" s="146"/>
      <c r="U20" s="146">
        <v>21810</v>
      </c>
      <c r="V20" s="146"/>
      <c r="W20" s="146"/>
      <c r="X20" s="146"/>
      <c r="Y20" s="146">
        <v>2001</v>
      </c>
      <c r="Z20" s="146"/>
      <c r="AA20" s="146"/>
      <c r="AB20" s="146"/>
      <c r="AC20" s="146">
        <v>23620</v>
      </c>
      <c r="AD20" s="146"/>
      <c r="AE20" s="146"/>
      <c r="AF20" s="146"/>
      <c r="AG20" s="146">
        <v>2279</v>
      </c>
      <c r="AH20" s="146"/>
      <c r="AI20" s="146"/>
      <c r="AJ20" s="146"/>
      <c r="AK20" s="170">
        <v>24211</v>
      </c>
      <c r="AL20" s="170"/>
      <c r="AM20" s="170"/>
      <c r="AN20" s="170"/>
    </row>
    <row r="21" spans="2:40" ht="11.25" customHeight="1" x14ac:dyDescent="0.15">
      <c r="B21" s="34"/>
      <c r="C21" s="34"/>
      <c r="D21" s="34"/>
      <c r="E21" s="34"/>
      <c r="F21" s="34"/>
      <c r="G21" s="34"/>
      <c r="H21" s="24"/>
      <c r="I21" s="56"/>
      <c r="J21" s="9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8"/>
      <c r="AL21" s="8"/>
      <c r="AM21" s="8"/>
      <c r="AN21" s="8"/>
    </row>
    <row r="22" spans="2:40" ht="18.75" customHeight="1" x14ac:dyDescent="0.15">
      <c r="B22" s="103" t="s">
        <v>184</v>
      </c>
      <c r="C22" s="103"/>
      <c r="D22" s="103"/>
      <c r="E22" s="103"/>
      <c r="F22" s="103"/>
      <c r="G22" s="103"/>
      <c r="H22" s="24"/>
      <c r="I22" s="147">
        <v>3917</v>
      </c>
      <c r="J22" s="169"/>
      <c r="K22" s="146"/>
      <c r="L22" s="146"/>
      <c r="M22" s="146">
        <v>38962</v>
      </c>
      <c r="N22" s="146"/>
      <c r="O22" s="146"/>
      <c r="P22" s="146"/>
      <c r="Q22" s="146">
        <v>3711</v>
      </c>
      <c r="R22" s="146"/>
      <c r="S22" s="146"/>
      <c r="T22" s="146"/>
      <c r="U22" s="146">
        <v>37382</v>
      </c>
      <c r="V22" s="146"/>
      <c r="W22" s="146"/>
      <c r="X22" s="146"/>
      <c r="Y22" s="146">
        <v>3803</v>
      </c>
      <c r="Z22" s="146"/>
      <c r="AA22" s="146"/>
      <c r="AB22" s="146"/>
      <c r="AC22" s="146">
        <v>40953</v>
      </c>
      <c r="AD22" s="146"/>
      <c r="AE22" s="146"/>
      <c r="AF22" s="146"/>
      <c r="AG22" s="146">
        <v>3683</v>
      </c>
      <c r="AH22" s="146"/>
      <c r="AI22" s="146"/>
      <c r="AJ22" s="146"/>
      <c r="AK22" s="170">
        <v>38925</v>
      </c>
      <c r="AL22" s="170"/>
      <c r="AM22" s="170"/>
      <c r="AN22" s="170"/>
    </row>
    <row r="23" spans="2:40" ht="11.25" customHeight="1" x14ac:dyDescent="0.15">
      <c r="B23" s="34"/>
      <c r="C23" s="34"/>
      <c r="D23" s="34"/>
      <c r="E23" s="34"/>
      <c r="F23" s="34"/>
      <c r="G23" s="34"/>
      <c r="H23" s="24"/>
      <c r="I23" s="56"/>
      <c r="J23" s="9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8"/>
      <c r="AL23" s="8"/>
      <c r="AM23" s="8"/>
      <c r="AN23" s="8"/>
    </row>
    <row r="24" spans="2:40" ht="18.75" customHeight="1" x14ac:dyDescent="0.15">
      <c r="B24" s="103" t="s">
        <v>185</v>
      </c>
      <c r="C24" s="103"/>
      <c r="D24" s="103"/>
      <c r="E24" s="103"/>
      <c r="F24" s="103"/>
      <c r="G24" s="103"/>
      <c r="H24" s="24"/>
      <c r="I24" s="147">
        <v>941</v>
      </c>
      <c r="J24" s="169"/>
      <c r="K24" s="146"/>
      <c r="L24" s="146"/>
      <c r="M24" s="146">
        <v>12976</v>
      </c>
      <c r="N24" s="146"/>
      <c r="O24" s="146"/>
      <c r="P24" s="146"/>
      <c r="Q24" s="146">
        <v>909</v>
      </c>
      <c r="R24" s="146"/>
      <c r="S24" s="146"/>
      <c r="T24" s="146"/>
      <c r="U24" s="146">
        <v>10004</v>
      </c>
      <c r="V24" s="146"/>
      <c r="W24" s="146"/>
      <c r="X24" s="146"/>
      <c r="Y24" s="146">
        <v>986</v>
      </c>
      <c r="Z24" s="146"/>
      <c r="AA24" s="146"/>
      <c r="AB24" s="146"/>
      <c r="AC24" s="146">
        <v>12358</v>
      </c>
      <c r="AD24" s="146"/>
      <c r="AE24" s="146"/>
      <c r="AF24" s="146"/>
      <c r="AG24" s="146">
        <v>968</v>
      </c>
      <c r="AH24" s="146"/>
      <c r="AI24" s="146"/>
      <c r="AJ24" s="146"/>
      <c r="AK24" s="170">
        <v>11705</v>
      </c>
      <c r="AL24" s="170"/>
      <c r="AM24" s="170"/>
      <c r="AN24" s="170"/>
    </row>
    <row r="25" spans="2:40" ht="11.25" customHeight="1" x14ac:dyDescent="0.15">
      <c r="B25" s="34"/>
      <c r="C25" s="34"/>
      <c r="D25" s="34"/>
      <c r="E25" s="34"/>
      <c r="F25" s="34"/>
      <c r="G25" s="34"/>
      <c r="H25" s="24"/>
      <c r="I25" s="56"/>
      <c r="J25" s="9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8"/>
      <c r="AL25" s="8"/>
      <c r="AM25" s="8"/>
      <c r="AN25" s="8"/>
    </row>
    <row r="26" spans="2:40" ht="18.75" customHeight="1" x14ac:dyDescent="0.15">
      <c r="B26" s="103" t="s">
        <v>186</v>
      </c>
      <c r="C26" s="103"/>
      <c r="D26" s="103"/>
      <c r="E26" s="103"/>
      <c r="F26" s="103"/>
      <c r="G26" s="103"/>
      <c r="H26" s="24"/>
      <c r="I26" s="147">
        <v>787</v>
      </c>
      <c r="J26" s="169"/>
      <c r="K26" s="146"/>
      <c r="L26" s="146"/>
      <c r="M26" s="146">
        <v>9297</v>
      </c>
      <c r="N26" s="146"/>
      <c r="O26" s="146"/>
      <c r="P26" s="146"/>
      <c r="Q26" s="146">
        <v>862</v>
      </c>
      <c r="R26" s="146"/>
      <c r="S26" s="146"/>
      <c r="T26" s="146"/>
      <c r="U26" s="146">
        <v>9665</v>
      </c>
      <c r="V26" s="146"/>
      <c r="W26" s="146"/>
      <c r="X26" s="146"/>
      <c r="Y26" s="146">
        <v>829</v>
      </c>
      <c r="Z26" s="146"/>
      <c r="AA26" s="146"/>
      <c r="AB26" s="146"/>
      <c r="AC26" s="146">
        <v>8936</v>
      </c>
      <c r="AD26" s="146"/>
      <c r="AE26" s="146"/>
      <c r="AF26" s="146"/>
      <c r="AG26" s="146">
        <v>870</v>
      </c>
      <c r="AH26" s="146"/>
      <c r="AI26" s="146"/>
      <c r="AJ26" s="146"/>
      <c r="AK26" s="170">
        <v>8474</v>
      </c>
      <c r="AL26" s="170"/>
      <c r="AM26" s="170"/>
      <c r="AN26" s="170"/>
    </row>
    <row r="27" spans="2:40" ht="11.25" customHeight="1" x14ac:dyDescent="0.15">
      <c r="B27" s="34"/>
      <c r="C27" s="34"/>
      <c r="D27" s="34"/>
      <c r="E27" s="34"/>
      <c r="F27" s="34"/>
      <c r="G27" s="34"/>
      <c r="H27" s="24"/>
      <c r="I27" s="56"/>
      <c r="J27" s="9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8"/>
      <c r="AL27" s="8"/>
      <c r="AM27" s="8"/>
      <c r="AN27" s="8"/>
    </row>
    <row r="28" spans="2:40" ht="18.75" customHeight="1" x14ac:dyDescent="0.15">
      <c r="B28" s="103" t="s">
        <v>187</v>
      </c>
      <c r="C28" s="103"/>
      <c r="D28" s="103"/>
      <c r="E28" s="103"/>
      <c r="F28" s="103"/>
      <c r="G28" s="103"/>
      <c r="H28" s="24"/>
      <c r="I28" s="147">
        <v>1136</v>
      </c>
      <c r="J28" s="169"/>
      <c r="K28" s="146"/>
      <c r="L28" s="146"/>
      <c r="M28" s="146">
        <v>12918</v>
      </c>
      <c r="N28" s="146"/>
      <c r="O28" s="146"/>
      <c r="P28" s="146"/>
      <c r="Q28" s="146">
        <v>1202</v>
      </c>
      <c r="R28" s="146"/>
      <c r="S28" s="146"/>
      <c r="T28" s="146"/>
      <c r="U28" s="146">
        <v>11761</v>
      </c>
      <c r="V28" s="146"/>
      <c r="W28" s="146"/>
      <c r="X28" s="146"/>
      <c r="Y28" s="146">
        <v>1220</v>
      </c>
      <c r="Z28" s="146"/>
      <c r="AA28" s="146"/>
      <c r="AB28" s="146"/>
      <c r="AC28" s="146">
        <v>12862</v>
      </c>
      <c r="AD28" s="146"/>
      <c r="AE28" s="146"/>
      <c r="AF28" s="146"/>
      <c r="AG28" s="146">
        <v>1270</v>
      </c>
      <c r="AH28" s="146"/>
      <c r="AI28" s="146"/>
      <c r="AJ28" s="146"/>
      <c r="AK28" s="170">
        <v>12329</v>
      </c>
      <c r="AL28" s="170"/>
      <c r="AM28" s="170"/>
      <c r="AN28" s="170"/>
    </row>
    <row r="29" spans="2:40" ht="11.25" customHeight="1" x14ac:dyDescent="0.15">
      <c r="B29" s="34"/>
      <c r="C29" s="34"/>
      <c r="D29" s="34"/>
      <c r="E29" s="34"/>
      <c r="F29" s="34"/>
      <c r="G29" s="34"/>
      <c r="H29" s="24"/>
      <c r="I29" s="56"/>
      <c r="J29" s="9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8"/>
      <c r="AL29" s="8"/>
      <c r="AM29" s="8"/>
      <c r="AN29" s="8"/>
    </row>
    <row r="30" spans="2:40" ht="18.75" customHeight="1" x14ac:dyDescent="0.15">
      <c r="B30" s="103" t="s">
        <v>188</v>
      </c>
      <c r="C30" s="103"/>
      <c r="D30" s="103"/>
      <c r="E30" s="103"/>
      <c r="F30" s="103"/>
      <c r="G30" s="103"/>
      <c r="H30" s="24"/>
      <c r="I30" s="147">
        <v>1162</v>
      </c>
      <c r="J30" s="169"/>
      <c r="K30" s="146"/>
      <c r="L30" s="146"/>
      <c r="M30" s="146">
        <v>14868</v>
      </c>
      <c r="N30" s="146"/>
      <c r="O30" s="146"/>
      <c r="P30" s="146"/>
      <c r="Q30" s="146">
        <v>844</v>
      </c>
      <c r="R30" s="146"/>
      <c r="S30" s="146"/>
      <c r="T30" s="146"/>
      <c r="U30" s="146">
        <v>11105</v>
      </c>
      <c r="V30" s="146"/>
      <c r="W30" s="146"/>
      <c r="X30" s="146"/>
      <c r="Y30" s="146">
        <v>1122</v>
      </c>
      <c r="Z30" s="146"/>
      <c r="AA30" s="146"/>
      <c r="AB30" s="146"/>
      <c r="AC30" s="146">
        <v>12635</v>
      </c>
      <c r="AD30" s="146"/>
      <c r="AE30" s="146"/>
      <c r="AF30" s="146"/>
      <c r="AG30" s="146">
        <v>1204</v>
      </c>
      <c r="AH30" s="146"/>
      <c r="AI30" s="146"/>
      <c r="AJ30" s="146"/>
      <c r="AK30" s="170">
        <v>13366</v>
      </c>
      <c r="AL30" s="170"/>
      <c r="AM30" s="170"/>
      <c r="AN30" s="170"/>
    </row>
    <row r="31" spans="2:40" ht="11.25" customHeight="1" x14ac:dyDescent="0.15">
      <c r="B31" s="34"/>
      <c r="C31" s="34"/>
      <c r="D31" s="34"/>
      <c r="E31" s="34"/>
      <c r="F31" s="34"/>
      <c r="G31" s="34"/>
      <c r="H31" s="24"/>
      <c r="I31" s="56"/>
      <c r="J31" s="9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8"/>
      <c r="AL31" s="8"/>
      <c r="AM31" s="8"/>
      <c r="AN31" s="8"/>
    </row>
    <row r="32" spans="2:40" ht="18.75" customHeight="1" x14ac:dyDescent="0.15">
      <c r="B32" s="103" t="s">
        <v>189</v>
      </c>
      <c r="C32" s="103"/>
      <c r="D32" s="103"/>
      <c r="E32" s="103"/>
      <c r="F32" s="103"/>
      <c r="G32" s="103"/>
      <c r="H32" s="24"/>
      <c r="I32" s="147">
        <v>1553</v>
      </c>
      <c r="J32" s="169"/>
      <c r="K32" s="146"/>
      <c r="L32" s="146"/>
      <c r="M32" s="146">
        <v>19761</v>
      </c>
      <c r="N32" s="146"/>
      <c r="O32" s="146"/>
      <c r="P32" s="146"/>
      <c r="Q32" s="146">
        <v>1399</v>
      </c>
      <c r="R32" s="146"/>
      <c r="S32" s="146"/>
      <c r="T32" s="146"/>
      <c r="U32" s="146">
        <v>19178</v>
      </c>
      <c r="V32" s="146"/>
      <c r="W32" s="146"/>
      <c r="X32" s="146"/>
      <c r="Y32" s="146">
        <v>1997</v>
      </c>
      <c r="Z32" s="146"/>
      <c r="AA32" s="146"/>
      <c r="AB32" s="146"/>
      <c r="AC32" s="146">
        <v>27831</v>
      </c>
      <c r="AD32" s="146"/>
      <c r="AE32" s="146"/>
      <c r="AF32" s="146"/>
      <c r="AG32" s="146">
        <v>1333</v>
      </c>
      <c r="AH32" s="146"/>
      <c r="AI32" s="146"/>
      <c r="AJ32" s="146"/>
      <c r="AK32" s="146">
        <v>13602</v>
      </c>
      <c r="AL32" s="146"/>
      <c r="AM32" s="146"/>
      <c r="AN32" s="146"/>
    </row>
    <row r="33" spans="1:40" ht="18.75" customHeight="1" x14ac:dyDescent="0.15">
      <c r="A33" s="16"/>
      <c r="B33" s="16"/>
      <c r="C33" s="16"/>
      <c r="D33" s="16"/>
      <c r="E33" s="16"/>
      <c r="F33" s="16"/>
      <c r="G33" s="16"/>
      <c r="H33" s="25"/>
      <c r="I33" s="99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</row>
    <row r="35" spans="1:40" ht="18.75" customHeight="1" x14ac:dyDescent="0.15">
      <c r="A35" s="174" t="s">
        <v>190</v>
      </c>
      <c r="B35" s="174"/>
      <c r="C35" s="174"/>
      <c r="D35" s="174"/>
      <c r="E35" s="174"/>
      <c r="F35" s="174"/>
      <c r="G35" s="174"/>
      <c r="H35" s="174"/>
    </row>
    <row r="36" spans="1:40" ht="18.75" customHeight="1" x14ac:dyDescent="0.15">
      <c r="A36" s="175" t="s">
        <v>169</v>
      </c>
      <c r="B36" s="111"/>
      <c r="C36" s="111"/>
      <c r="D36" s="111"/>
      <c r="E36" s="111"/>
      <c r="F36" s="111"/>
      <c r="G36" s="111"/>
      <c r="H36" s="111"/>
      <c r="I36" s="111" t="s">
        <v>191</v>
      </c>
      <c r="J36" s="111"/>
      <c r="K36" s="111"/>
      <c r="L36" s="111"/>
      <c r="M36" s="111"/>
      <c r="N36" s="111"/>
      <c r="O36" s="111"/>
      <c r="P36" s="111"/>
      <c r="Q36" s="111" t="s">
        <v>192</v>
      </c>
      <c r="R36" s="111"/>
      <c r="S36" s="111"/>
      <c r="T36" s="111"/>
      <c r="U36" s="111"/>
      <c r="V36" s="111"/>
      <c r="W36" s="111"/>
      <c r="X36" s="111"/>
      <c r="Y36" s="111" t="s">
        <v>193</v>
      </c>
      <c r="Z36" s="111"/>
      <c r="AA36" s="111"/>
      <c r="AB36" s="111"/>
      <c r="AC36" s="111"/>
      <c r="AD36" s="111"/>
      <c r="AE36" s="111"/>
      <c r="AF36" s="111"/>
      <c r="AG36" s="111" t="s">
        <v>143</v>
      </c>
      <c r="AH36" s="111"/>
      <c r="AI36" s="111"/>
      <c r="AJ36" s="111"/>
      <c r="AK36" s="111"/>
      <c r="AL36" s="111"/>
      <c r="AM36" s="111"/>
      <c r="AN36" s="112"/>
    </row>
    <row r="37" spans="1:40" ht="18.75" customHeight="1" x14ac:dyDescent="0.15">
      <c r="A37" s="113"/>
      <c r="B37" s="111"/>
      <c r="C37" s="111"/>
      <c r="D37" s="111"/>
      <c r="E37" s="111"/>
      <c r="F37" s="111"/>
      <c r="G37" s="111"/>
      <c r="H37" s="111"/>
      <c r="I37" s="111" t="s">
        <v>174</v>
      </c>
      <c r="J37" s="111"/>
      <c r="K37" s="111"/>
      <c r="L37" s="111"/>
      <c r="M37" s="111" t="s">
        <v>175</v>
      </c>
      <c r="N37" s="111"/>
      <c r="O37" s="111"/>
      <c r="P37" s="111"/>
      <c r="Q37" s="111" t="s">
        <v>174</v>
      </c>
      <c r="R37" s="111"/>
      <c r="S37" s="111"/>
      <c r="T37" s="111"/>
      <c r="U37" s="111" t="s">
        <v>175</v>
      </c>
      <c r="V37" s="111"/>
      <c r="W37" s="111"/>
      <c r="X37" s="111"/>
      <c r="Y37" s="111" t="s">
        <v>174</v>
      </c>
      <c r="Z37" s="111"/>
      <c r="AA37" s="111"/>
      <c r="AB37" s="111"/>
      <c r="AC37" s="111" t="s">
        <v>175</v>
      </c>
      <c r="AD37" s="111"/>
      <c r="AE37" s="111"/>
      <c r="AF37" s="111"/>
      <c r="AG37" s="111" t="s">
        <v>174</v>
      </c>
      <c r="AH37" s="111"/>
      <c r="AI37" s="111"/>
      <c r="AJ37" s="111"/>
      <c r="AK37" s="111" t="s">
        <v>175</v>
      </c>
      <c r="AL37" s="111"/>
      <c r="AM37" s="111"/>
      <c r="AN37" s="112"/>
    </row>
    <row r="38" spans="1:40" ht="18.75" customHeight="1" x14ac:dyDescent="0.15">
      <c r="A38" s="27"/>
      <c r="B38" s="27"/>
      <c r="C38" s="27"/>
      <c r="D38" s="27"/>
      <c r="E38" s="27"/>
      <c r="F38" s="27"/>
      <c r="G38" s="27"/>
      <c r="H38" s="49"/>
      <c r="I38" s="114" t="s">
        <v>176</v>
      </c>
      <c r="J38" s="108"/>
      <c r="K38" s="108"/>
      <c r="L38" s="108"/>
      <c r="M38" s="108" t="s">
        <v>104</v>
      </c>
      <c r="N38" s="108"/>
      <c r="O38" s="108"/>
      <c r="P38" s="108"/>
      <c r="Q38" s="108" t="s">
        <v>176</v>
      </c>
      <c r="R38" s="108"/>
      <c r="S38" s="108"/>
      <c r="T38" s="108"/>
      <c r="U38" s="108" t="s">
        <v>104</v>
      </c>
      <c r="V38" s="108"/>
      <c r="W38" s="108"/>
      <c r="X38" s="108"/>
      <c r="Y38" s="108" t="s">
        <v>176</v>
      </c>
      <c r="Z38" s="108"/>
      <c r="AA38" s="108"/>
      <c r="AB38" s="108"/>
      <c r="AC38" s="108" t="s">
        <v>104</v>
      </c>
      <c r="AD38" s="108"/>
      <c r="AE38" s="108"/>
      <c r="AF38" s="108"/>
      <c r="AG38" s="108" t="s">
        <v>176</v>
      </c>
      <c r="AH38" s="108"/>
      <c r="AI38" s="108"/>
      <c r="AJ38" s="108"/>
      <c r="AK38" s="108" t="s">
        <v>104</v>
      </c>
      <c r="AL38" s="108"/>
      <c r="AM38" s="108"/>
      <c r="AN38" s="108"/>
    </row>
    <row r="39" spans="1:40" s="29" customFormat="1" ht="18.75" customHeight="1" x14ac:dyDescent="0.15">
      <c r="B39" s="109" t="s">
        <v>80</v>
      </c>
      <c r="C39" s="109"/>
      <c r="D39" s="109"/>
      <c r="E39" s="109"/>
      <c r="F39" s="109"/>
      <c r="G39" s="109"/>
      <c r="H39" s="63"/>
      <c r="I39" s="172">
        <v>26805</v>
      </c>
      <c r="J39" s="173"/>
      <c r="K39" s="173"/>
      <c r="L39" s="173"/>
      <c r="M39" s="173">
        <v>295341</v>
      </c>
      <c r="N39" s="173"/>
      <c r="O39" s="173"/>
      <c r="P39" s="173"/>
      <c r="Q39" s="171">
        <v>27039</v>
      </c>
      <c r="R39" s="171"/>
      <c r="S39" s="171"/>
      <c r="T39" s="171"/>
      <c r="U39" s="171">
        <v>288039</v>
      </c>
      <c r="V39" s="171"/>
      <c r="W39" s="171"/>
      <c r="X39" s="171"/>
      <c r="Y39" s="171">
        <f>SUM(Y41:AB65)</f>
        <v>26221</v>
      </c>
      <c r="Z39" s="171"/>
      <c r="AA39" s="171"/>
      <c r="AB39" s="171"/>
      <c r="AC39" s="171">
        <f>SUM(AC41:AF65)</f>
        <v>267749</v>
      </c>
      <c r="AD39" s="171"/>
      <c r="AE39" s="171"/>
      <c r="AF39" s="171"/>
      <c r="AG39" s="171">
        <v>15733</v>
      </c>
      <c r="AH39" s="171"/>
      <c r="AI39" s="171"/>
      <c r="AJ39" s="171"/>
      <c r="AK39" s="171">
        <v>135650</v>
      </c>
      <c r="AL39" s="171"/>
      <c r="AM39" s="171"/>
      <c r="AN39" s="171"/>
    </row>
    <row r="40" spans="1:40" s="29" customFormat="1" ht="11.25" customHeight="1" x14ac:dyDescent="0.15">
      <c r="B40" s="30"/>
      <c r="C40" s="30"/>
      <c r="D40" s="30"/>
      <c r="E40" s="30"/>
      <c r="F40" s="30"/>
      <c r="G40" s="30"/>
      <c r="H40" s="63"/>
      <c r="I40" s="64"/>
      <c r="J40" s="65"/>
      <c r="K40" s="65"/>
      <c r="L40" s="65"/>
      <c r="M40" s="65"/>
      <c r="N40" s="65"/>
      <c r="O40" s="65"/>
      <c r="P40" s="65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</row>
    <row r="41" spans="1:40" ht="18.75" customHeight="1" x14ac:dyDescent="0.15">
      <c r="B41" s="103" t="s">
        <v>177</v>
      </c>
      <c r="C41" s="103"/>
      <c r="D41" s="103"/>
      <c r="E41" s="103"/>
      <c r="F41" s="103"/>
      <c r="G41" s="103"/>
      <c r="H41" s="24"/>
      <c r="I41" s="147">
        <v>5285</v>
      </c>
      <c r="J41" s="169"/>
      <c r="K41" s="146"/>
      <c r="L41" s="146"/>
      <c r="M41" s="170">
        <v>50790</v>
      </c>
      <c r="N41" s="170"/>
      <c r="O41" s="170"/>
      <c r="P41" s="170"/>
      <c r="Q41" s="166">
        <v>5138</v>
      </c>
      <c r="R41" s="166"/>
      <c r="S41" s="166"/>
      <c r="T41" s="166"/>
      <c r="U41" s="166">
        <v>46648</v>
      </c>
      <c r="V41" s="166"/>
      <c r="W41" s="166"/>
      <c r="X41" s="166"/>
      <c r="Y41" s="166">
        <v>4764</v>
      </c>
      <c r="Z41" s="166"/>
      <c r="AA41" s="166"/>
      <c r="AB41" s="166"/>
      <c r="AC41" s="166">
        <v>41038</v>
      </c>
      <c r="AD41" s="166"/>
      <c r="AE41" s="166"/>
      <c r="AF41" s="166"/>
      <c r="AG41" s="166">
        <v>2801</v>
      </c>
      <c r="AH41" s="166"/>
      <c r="AI41" s="166"/>
      <c r="AJ41" s="166"/>
      <c r="AK41" s="166">
        <v>19373</v>
      </c>
      <c r="AL41" s="166"/>
      <c r="AM41" s="166"/>
      <c r="AN41" s="166"/>
    </row>
    <row r="42" spans="1:40" ht="11.25" customHeight="1" x14ac:dyDescent="0.15">
      <c r="B42" s="34"/>
      <c r="C42" s="34"/>
      <c r="D42" s="34"/>
      <c r="E42" s="34"/>
      <c r="F42" s="34"/>
      <c r="G42" s="34"/>
      <c r="H42" s="24"/>
      <c r="I42" s="56"/>
      <c r="J42" s="9"/>
      <c r="K42" s="57"/>
      <c r="L42" s="57"/>
      <c r="M42" s="8"/>
      <c r="N42" s="8"/>
      <c r="O42" s="8"/>
      <c r="P42" s="8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L42" s="67"/>
      <c r="AM42" s="67"/>
      <c r="AN42" s="67"/>
    </row>
    <row r="43" spans="1:40" ht="18.75" customHeight="1" x14ac:dyDescent="0.15">
      <c r="B43" s="103" t="s">
        <v>178</v>
      </c>
      <c r="C43" s="103"/>
      <c r="D43" s="103"/>
      <c r="E43" s="103"/>
      <c r="F43" s="103"/>
      <c r="G43" s="103"/>
      <c r="H43" s="24"/>
      <c r="I43" s="147">
        <v>660</v>
      </c>
      <c r="J43" s="169"/>
      <c r="K43" s="146"/>
      <c r="L43" s="146"/>
      <c r="M43" s="170">
        <v>7979</v>
      </c>
      <c r="N43" s="170"/>
      <c r="O43" s="170"/>
      <c r="P43" s="170"/>
      <c r="Q43" s="166">
        <v>678</v>
      </c>
      <c r="R43" s="166"/>
      <c r="S43" s="166"/>
      <c r="T43" s="166"/>
      <c r="U43" s="166">
        <v>7721</v>
      </c>
      <c r="V43" s="166"/>
      <c r="W43" s="166"/>
      <c r="X43" s="166"/>
      <c r="Y43" s="166">
        <v>635</v>
      </c>
      <c r="Z43" s="166"/>
      <c r="AA43" s="166"/>
      <c r="AB43" s="166"/>
      <c r="AC43" s="166">
        <v>6696</v>
      </c>
      <c r="AD43" s="166"/>
      <c r="AE43" s="166"/>
      <c r="AF43" s="166"/>
      <c r="AG43" s="166">
        <v>409</v>
      </c>
      <c r="AH43" s="166"/>
      <c r="AI43" s="166"/>
      <c r="AJ43" s="166"/>
      <c r="AK43" s="166">
        <v>3573</v>
      </c>
      <c r="AL43" s="166"/>
      <c r="AM43" s="166"/>
      <c r="AN43" s="166"/>
    </row>
    <row r="44" spans="1:40" ht="11.25" customHeight="1" x14ac:dyDescent="0.15">
      <c r="B44" s="34"/>
      <c r="C44" s="34"/>
      <c r="D44" s="34"/>
      <c r="E44" s="34"/>
      <c r="F44" s="34"/>
      <c r="G44" s="34"/>
      <c r="H44" s="24"/>
      <c r="I44" s="56"/>
      <c r="J44" s="9"/>
      <c r="K44" s="57"/>
      <c r="L44" s="57"/>
      <c r="M44" s="8"/>
      <c r="N44" s="8"/>
      <c r="O44" s="8"/>
      <c r="P44" s="8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</row>
    <row r="45" spans="1:40" ht="18.75" customHeight="1" x14ac:dyDescent="0.15">
      <c r="B45" s="103" t="s">
        <v>179</v>
      </c>
      <c r="C45" s="103"/>
      <c r="D45" s="103"/>
      <c r="E45" s="103"/>
      <c r="F45" s="103"/>
      <c r="G45" s="103"/>
      <c r="H45" s="24"/>
      <c r="I45" s="147">
        <v>2980</v>
      </c>
      <c r="J45" s="169"/>
      <c r="K45" s="146"/>
      <c r="L45" s="146"/>
      <c r="M45" s="170">
        <v>36832</v>
      </c>
      <c r="N45" s="170"/>
      <c r="O45" s="170"/>
      <c r="P45" s="170"/>
      <c r="Q45" s="166">
        <v>3029</v>
      </c>
      <c r="R45" s="166"/>
      <c r="S45" s="166"/>
      <c r="T45" s="166"/>
      <c r="U45" s="166">
        <v>37581</v>
      </c>
      <c r="V45" s="166"/>
      <c r="W45" s="166"/>
      <c r="X45" s="166"/>
      <c r="Y45" s="166">
        <v>3096</v>
      </c>
      <c r="Z45" s="166"/>
      <c r="AA45" s="166"/>
      <c r="AB45" s="166"/>
      <c r="AC45" s="166">
        <v>36220</v>
      </c>
      <c r="AD45" s="166"/>
      <c r="AE45" s="166"/>
      <c r="AF45" s="166"/>
      <c r="AG45" s="166">
        <v>1900</v>
      </c>
      <c r="AH45" s="166"/>
      <c r="AI45" s="166"/>
      <c r="AJ45" s="166"/>
      <c r="AK45" s="166">
        <v>16979</v>
      </c>
      <c r="AL45" s="166"/>
      <c r="AM45" s="166"/>
      <c r="AN45" s="166"/>
    </row>
    <row r="46" spans="1:40" ht="11.25" customHeight="1" x14ac:dyDescent="0.15">
      <c r="B46" s="34"/>
      <c r="C46" s="34"/>
      <c r="D46" s="34"/>
      <c r="E46" s="34"/>
      <c r="F46" s="34"/>
      <c r="G46" s="34"/>
      <c r="H46" s="24"/>
      <c r="I46" s="56"/>
      <c r="J46" s="9"/>
      <c r="K46" s="57"/>
      <c r="L46" s="57"/>
      <c r="M46" s="8"/>
      <c r="N46" s="8"/>
      <c r="O46" s="8"/>
      <c r="P46" s="8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7"/>
      <c r="AG46" s="67"/>
      <c r="AH46" s="67"/>
      <c r="AI46" s="67"/>
      <c r="AJ46" s="67"/>
      <c r="AK46" s="67"/>
      <c r="AL46" s="67"/>
      <c r="AM46" s="67"/>
      <c r="AN46" s="67"/>
    </row>
    <row r="47" spans="1:40" ht="18.75" customHeight="1" x14ac:dyDescent="0.15">
      <c r="B47" s="103" t="s">
        <v>180</v>
      </c>
      <c r="C47" s="103"/>
      <c r="D47" s="103"/>
      <c r="E47" s="103"/>
      <c r="F47" s="103"/>
      <c r="G47" s="103"/>
      <c r="H47" s="24"/>
      <c r="I47" s="147">
        <v>1503</v>
      </c>
      <c r="J47" s="169"/>
      <c r="K47" s="146"/>
      <c r="L47" s="146"/>
      <c r="M47" s="170">
        <v>16943</v>
      </c>
      <c r="N47" s="170"/>
      <c r="O47" s="170"/>
      <c r="P47" s="170"/>
      <c r="Q47" s="166">
        <v>1584</v>
      </c>
      <c r="R47" s="166"/>
      <c r="S47" s="166"/>
      <c r="T47" s="166"/>
      <c r="U47" s="166">
        <v>17480</v>
      </c>
      <c r="V47" s="166"/>
      <c r="W47" s="166"/>
      <c r="X47" s="166"/>
      <c r="Y47" s="166">
        <v>1486</v>
      </c>
      <c r="Z47" s="166"/>
      <c r="AA47" s="166"/>
      <c r="AB47" s="166"/>
      <c r="AC47" s="166">
        <v>17677</v>
      </c>
      <c r="AD47" s="166"/>
      <c r="AE47" s="166"/>
      <c r="AF47" s="166"/>
      <c r="AG47" s="166">
        <v>860</v>
      </c>
      <c r="AH47" s="166"/>
      <c r="AI47" s="166"/>
      <c r="AJ47" s="166"/>
      <c r="AK47" s="166">
        <v>7351</v>
      </c>
      <c r="AL47" s="166"/>
      <c r="AM47" s="166"/>
      <c r="AN47" s="166"/>
    </row>
    <row r="48" spans="1:40" ht="11.25" customHeight="1" x14ac:dyDescent="0.15">
      <c r="B48" s="34"/>
      <c r="C48" s="34"/>
      <c r="D48" s="34"/>
      <c r="E48" s="34"/>
      <c r="F48" s="34"/>
      <c r="G48" s="34"/>
      <c r="H48" s="24"/>
      <c r="I48" s="56"/>
      <c r="J48" s="9"/>
      <c r="K48" s="57"/>
      <c r="L48" s="57"/>
      <c r="M48" s="8"/>
      <c r="N48" s="8"/>
      <c r="O48" s="8"/>
      <c r="P48" s="8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H48" s="67"/>
      <c r="AI48" s="67"/>
      <c r="AJ48" s="67"/>
      <c r="AK48" s="67"/>
      <c r="AL48" s="67"/>
      <c r="AM48" s="67"/>
      <c r="AN48" s="67"/>
    </row>
    <row r="49" spans="2:40" ht="18.75" customHeight="1" x14ac:dyDescent="0.15">
      <c r="B49" s="103" t="s">
        <v>181</v>
      </c>
      <c r="C49" s="103"/>
      <c r="D49" s="103"/>
      <c r="E49" s="103"/>
      <c r="F49" s="103"/>
      <c r="G49" s="103"/>
      <c r="H49" s="24"/>
      <c r="I49" s="147">
        <v>3182</v>
      </c>
      <c r="J49" s="169"/>
      <c r="K49" s="146"/>
      <c r="L49" s="146"/>
      <c r="M49" s="170">
        <v>41781</v>
      </c>
      <c r="N49" s="170"/>
      <c r="O49" s="170"/>
      <c r="P49" s="170"/>
      <c r="Q49" s="166">
        <v>3048</v>
      </c>
      <c r="R49" s="166"/>
      <c r="S49" s="166"/>
      <c r="T49" s="166"/>
      <c r="U49" s="166">
        <v>35993</v>
      </c>
      <c r="V49" s="166"/>
      <c r="W49" s="166"/>
      <c r="X49" s="166"/>
      <c r="Y49" s="166">
        <v>2874</v>
      </c>
      <c r="Z49" s="166"/>
      <c r="AA49" s="166"/>
      <c r="AB49" s="166"/>
      <c r="AC49" s="166">
        <v>34163</v>
      </c>
      <c r="AD49" s="166"/>
      <c r="AE49" s="166"/>
      <c r="AF49" s="166"/>
      <c r="AG49" s="166">
        <v>1763</v>
      </c>
      <c r="AH49" s="166"/>
      <c r="AI49" s="166"/>
      <c r="AJ49" s="166"/>
      <c r="AK49" s="166">
        <v>16288</v>
      </c>
      <c r="AL49" s="166"/>
      <c r="AM49" s="166"/>
      <c r="AN49" s="166"/>
    </row>
    <row r="50" spans="2:40" ht="11.25" customHeight="1" x14ac:dyDescent="0.15">
      <c r="B50" s="34"/>
      <c r="C50" s="34"/>
      <c r="D50" s="34"/>
      <c r="E50" s="34"/>
      <c r="F50" s="34"/>
      <c r="G50" s="34"/>
      <c r="H50" s="24"/>
      <c r="I50" s="56"/>
      <c r="J50" s="9"/>
      <c r="K50" s="57"/>
      <c r="L50" s="57"/>
      <c r="M50" s="8"/>
      <c r="N50" s="8"/>
      <c r="O50" s="8"/>
      <c r="P50" s="8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  <c r="AE50" s="67"/>
      <c r="AF50" s="67"/>
      <c r="AG50" s="67"/>
      <c r="AH50" s="67"/>
      <c r="AI50" s="67"/>
      <c r="AJ50" s="67"/>
      <c r="AK50" s="67"/>
      <c r="AL50" s="67"/>
      <c r="AM50" s="67"/>
      <c r="AN50" s="67"/>
    </row>
    <row r="51" spans="2:40" ht="18.75" customHeight="1" x14ac:dyDescent="0.15">
      <c r="B51" s="103" t="s">
        <v>182</v>
      </c>
      <c r="C51" s="103"/>
      <c r="D51" s="103"/>
      <c r="E51" s="103"/>
      <c r="F51" s="103"/>
      <c r="G51" s="103"/>
      <c r="H51" s="24"/>
      <c r="I51" s="147">
        <v>1621</v>
      </c>
      <c r="J51" s="169"/>
      <c r="K51" s="146"/>
      <c r="L51" s="146"/>
      <c r="M51" s="170">
        <v>19829</v>
      </c>
      <c r="N51" s="170"/>
      <c r="O51" s="170"/>
      <c r="P51" s="170"/>
      <c r="Q51" s="166">
        <v>1777</v>
      </c>
      <c r="R51" s="166"/>
      <c r="S51" s="166"/>
      <c r="T51" s="166"/>
      <c r="U51" s="166">
        <v>21069</v>
      </c>
      <c r="V51" s="166"/>
      <c r="W51" s="166"/>
      <c r="X51" s="166"/>
      <c r="Y51" s="166">
        <v>1726</v>
      </c>
      <c r="Z51" s="166"/>
      <c r="AA51" s="166"/>
      <c r="AB51" s="166"/>
      <c r="AC51" s="166">
        <v>18998</v>
      </c>
      <c r="AD51" s="166"/>
      <c r="AE51" s="166"/>
      <c r="AF51" s="166"/>
      <c r="AG51" s="166">
        <v>1056</v>
      </c>
      <c r="AH51" s="166"/>
      <c r="AI51" s="166"/>
      <c r="AJ51" s="166"/>
      <c r="AK51" s="166">
        <v>11626</v>
      </c>
      <c r="AL51" s="166"/>
      <c r="AM51" s="166"/>
      <c r="AN51" s="166"/>
    </row>
    <row r="52" spans="2:40" ht="11.25" customHeight="1" x14ac:dyDescent="0.15">
      <c r="B52" s="34"/>
      <c r="C52" s="34"/>
      <c r="D52" s="34"/>
      <c r="E52" s="34"/>
      <c r="F52" s="34"/>
      <c r="G52" s="34"/>
      <c r="H52" s="24"/>
      <c r="I52" s="56"/>
      <c r="J52" s="9"/>
      <c r="K52" s="57"/>
      <c r="L52" s="57"/>
      <c r="M52" s="8"/>
      <c r="N52" s="8"/>
      <c r="O52" s="8"/>
      <c r="P52" s="8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  <c r="AE52" s="67"/>
      <c r="AF52" s="67"/>
      <c r="AG52" s="67"/>
      <c r="AH52" s="67"/>
      <c r="AI52" s="67"/>
      <c r="AJ52" s="67"/>
      <c r="AK52" s="67"/>
      <c r="AL52" s="67"/>
      <c r="AM52" s="67"/>
      <c r="AN52" s="67"/>
    </row>
    <row r="53" spans="2:40" ht="18.75" customHeight="1" x14ac:dyDescent="0.15">
      <c r="B53" s="103" t="s">
        <v>183</v>
      </c>
      <c r="C53" s="103"/>
      <c r="D53" s="103"/>
      <c r="E53" s="103"/>
      <c r="F53" s="103"/>
      <c r="G53" s="103"/>
      <c r="H53" s="24"/>
      <c r="I53" s="147">
        <v>2313</v>
      </c>
      <c r="J53" s="169"/>
      <c r="K53" s="146"/>
      <c r="L53" s="146"/>
      <c r="M53" s="170">
        <v>25859</v>
      </c>
      <c r="N53" s="170"/>
      <c r="O53" s="170"/>
      <c r="P53" s="170"/>
      <c r="Q53" s="166">
        <v>2412</v>
      </c>
      <c r="R53" s="166"/>
      <c r="S53" s="166"/>
      <c r="T53" s="166"/>
      <c r="U53" s="166">
        <v>25279</v>
      </c>
      <c r="V53" s="166"/>
      <c r="W53" s="166"/>
      <c r="X53" s="166"/>
      <c r="Y53" s="166">
        <v>2336</v>
      </c>
      <c r="Z53" s="166"/>
      <c r="AA53" s="166"/>
      <c r="AB53" s="166"/>
      <c r="AC53" s="166">
        <v>25717</v>
      </c>
      <c r="AD53" s="166"/>
      <c r="AE53" s="166"/>
      <c r="AF53" s="166"/>
      <c r="AG53" s="166">
        <v>1462</v>
      </c>
      <c r="AH53" s="166"/>
      <c r="AI53" s="166"/>
      <c r="AJ53" s="166"/>
      <c r="AK53" s="166">
        <v>14266</v>
      </c>
      <c r="AL53" s="166"/>
      <c r="AM53" s="166"/>
      <c r="AN53" s="166"/>
    </row>
    <row r="54" spans="2:40" ht="11.25" customHeight="1" x14ac:dyDescent="0.15">
      <c r="B54" s="34"/>
      <c r="C54" s="34"/>
      <c r="D54" s="34"/>
      <c r="E54" s="34"/>
      <c r="F54" s="34"/>
      <c r="G54" s="34"/>
      <c r="H54" s="24"/>
      <c r="I54" s="56"/>
      <c r="J54" s="9"/>
      <c r="K54" s="57"/>
      <c r="L54" s="57"/>
      <c r="M54" s="8"/>
      <c r="N54" s="8"/>
      <c r="O54" s="8"/>
      <c r="P54" s="8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67"/>
      <c r="AI54" s="67"/>
      <c r="AJ54" s="67"/>
      <c r="AK54" s="67"/>
      <c r="AL54" s="67"/>
      <c r="AM54" s="67"/>
      <c r="AN54" s="67"/>
    </row>
    <row r="55" spans="2:40" ht="18.75" customHeight="1" x14ac:dyDescent="0.15">
      <c r="B55" s="103" t="s">
        <v>184</v>
      </c>
      <c r="C55" s="103"/>
      <c r="D55" s="103"/>
      <c r="E55" s="103"/>
      <c r="F55" s="103"/>
      <c r="G55" s="103"/>
      <c r="H55" s="24"/>
      <c r="I55" s="147">
        <v>3671</v>
      </c>
      <c r="J55" s="169"/>
      <c r="K55" s="146"/>
      <c r="L55" s="146"/>
      <c r="M55" s="170">
        <v>39155</v>
      </c>
      <c r="N55" s="170"/>
      <c r="O55" s="170"/>
      <c r="P55" s="170"/>
      <c r="Q55" s="166">
        <v>3865</v>
      </c>
      <c r="R55" s="166"/>
      <c r="S55" s="166"/>
      <c r="T55" s="166"/>
      <c r="U55" s="166">
        <v>41857</v>
      </c>
      <c r="V55" s="166"/>
      <c r="W55" s="166"/>
      <c r="X55" s="166"/>
      <c r="Y55" s="166">
        <v>3768</v>
      </c>
      <c r="Z55" s="166"/>
      <c r="AA55" s="166"/>
      <c r="AB55" s="166"/>
      <c r="AC55" s="166">
        <v>37649</v>
      </c>
      <c r="AD55" s="166"/>
      <c r="AE55" s="166"/>
      <c r="AF55" s="166"/>
      <c r="AG55" s="166">
        <v>2653</v>
      </c>
      <c r="AH55" s="166"/>
      <c r="AI55" s="166"/>
      <c r="AJ55" s="166"/>
      <c r="AK55" s="166">
        <v>22979</v>
      </c>
      <c r="AL55" s="166"/>
      <c r="AM55" s="166"/>
      <c r="AN55" s="166"/>
    </row>
    <row r="56" spans="2:40" ht="11.25" customHeight="1" x14ac:dyDescent="0.15">
      <c r="B56" s="34"/>
      <c r="C56" s="34"/>
      <c r="D56" s="34"/>
      <c r="E56" s="34"/>
      <c r="F56" s="34"/>
      <c r="G56" s="34"/>
      <c r="H56" s="24"/>
      <c r="I56" s="56"/>
      <c r="J56" s="9"/>
      <c r="K56" s="57"/>
      <c r="L56" s="57"/>
      <c r="M56" s="8"/>
      <c r="N56" s="8"/>
      <c r="O56" s="8"/>
      <c r="P56" s="8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  <c r="AE56" s="67"/>
      <c r="AF56" s="67"/>
      <c r="AG56" s="67"/>
      <c r="AH56" s="67"/>
      <c r="AI56" s="67"/>
      <c r="AJ56" s="67"/>
      <c r="AK56" s="67"/>
      <c r="AL56" s="67"/>
      <c r="AM56" s="67"/>
      <c r="AN56" s="67"/>
    </row>
    <row r="57" spans="2:40" ht="18.75" customHeight="1" x14ac:dyDescent="0.15">
      <c r="B57" s="103" t="s">
        <v>185</v>
      </c>
      <c r="C57" s="103"/>
      <c r="D57" s="103"/>
      <c r="E57" s="103"/>
      <c r="F57" s="103"/>
      <c r="G57" s="103"/>
      <c r="H57" s="24"/>
      <c r="I57" s="147">
        <v>916</v>
      </c>
      <c r="J57" s="169"/>
      <c r="K57" s="146"/>
      <c r="L57" s="146"/>
      <c r="M57" s="170">
        <v>9847</v>
      </c>
      <c r="N57" s="170"/>
      <c r="O57" s="170"/>
      <c r="P57" s="170"/>
      <c r="Q57" s="166">
        <v>1021</v>
      </c>
      <c r="R57" s="166"/>
      <c r="S57" s="166"/>
      <c r="T57" s="166"/>
      <c r="U57" s="166">
        <v>10277</v>
      </c>
      <c r="V57" s="166"/>
      <c r="W57" s="166"/>
      <c r="X57" s="166"/>
      <c r="Y57" s="166">
        <v>990</v>
      </c>
      <c r="Z57" s="166"/>
      <c r="AA57" s="166"/>
      <c r="AB57" s="166"/>
      <c r="AC57" s="166">
        <v>8758</v>
      </c>
      <c r="AD57" s="166"/>
      <c r="AE57" s="166"/>
      <c r="AF57" s="166"/>
      <c r="AG57" s="166">
        <v>699</v>
      </c>
      <c r="AH57" s="166"/>
      <c r="AI57" s="166"/>
      <c r="AJ57" s="166"/>
      <c r="AK57" s="166">
        <v>6880</v>
      </c>
      <c r="AL57" s="166"/>
      <c r="AM57" s="166"/>
      <c r="AN57" s="166"/>
    </row>
    <row r="58" spans="2:40" ht="11.25" customHeight="1" x14ac:dyDescent="0.15">
      <c r="B58" s="34"/>
      <c r="C58" s="34"/>
      <c r="D58" s="34"/>
      <c r="E58" s="34"/>
      <c r="F58" s="34"/>
      <c r="G58" s="34"/>
      <c r="H58" s="24"/>
      <c r="I58" s="56"/>
      <c r="J58" s="9"/>
      <c r="K58" s="57"/>
      <c r="L58" s="57"/>
      <c r="M58" s="8"/>
      <c r="N58" s="8"/>
      <c r="O58" s="8"/>
      <c r="P58" s="8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  <c r="AE58" s="67"/>
      <c r="AF58" s="67"/>
      <c r="AG58" s="67"/>
      <c r="AH58" s="67"/>
      <c r="AI58" s="67"/>
      <c r="AJ58" s="67"/>
      <c r="AK58" s="67"/>
      <c r="AL58" s="67"/>
      <c r="AM58" s="67"/>
      <c r="AN58" s="67"/>
    </row>
    <row r="59" spans="2:40" ht="18.75" customHeight="1" x14ac:dyDescent="0.15">
      <c r="B59" s="103" t="s">
        <v>186</v>
      </c>
      <c r="C59" s="103"/>
      <c r="D59" s="103"/>
      <c r="E59" s="103"/>
      <c r="F59" s="103"/>
      <c r="G59" s="103"/>
      <c r="H59" s="24"/>
      <c r="I59" s="147">
        <v>785</v>
      </c>
      <c r="J59" s="169"/>
      <c r="K59" s="146"/>
      <c r="L59" s="146"/>
      <c r="M59" s="170">
        <v>7749</v>
      </c>
      <c r="N59" s="170"/>
      <c r="O59" s="170"/>
      <c r="P59" s="170"/>
      <c r="Q59" s="166">
        <v>756</v>
      </c>
      <c r="R59" s="166"/>
      <c r="S59" s="166"/>
      <c r="T59" s="166"/>
      <c r="U59" s="166">
        <v>7439</v>
      </c>
      <c r="V59" s="166"/>
      <c r="W59" s="166"/>
      <c r="X59" s="166"/>
      <c r="Y59" s="166">
        <v>784</v>
      </c>
      <c r="Z59" s="166"/>
      <c r="AA59" s="166"/>
      <c r="AB59" s="166"/>
      <c r="AC59" s="166">
        <v>6714</v>
      </c>
      <c r="AD59" s="166"/>
      <c r="AE59" s="166"/>
      <c r="AF59" s="166"/>
      <c r="AG59" s="166">
        <v>442</v>
      </c>
      <c r="AH59" s="166"/>
      <c r="AI59" s="166"/>
      <c r="AJ59" s="166"/>
      <c r="AK59" s="166">
        <v>3437</v>
      </c>
      <c r="AL59" s="166"/>
      <c r="AM59" s="166"/>
      <c r="AN59" s="166"/>
    </row>
    <row r="60" spans="2:40" ht="11.25" customHeight="1" x14ac:dyDescent="0.15">
      <c r="B60" s="34"/>
      <c r="C60" s="34"/>
      <c r="D60" s="34"/>
      <c r="E60" s="34"/>
      <c r="F60" s="34"/>
      <c r="G60" s="34"/>
      <c r="H60" s="24"/>
      <c r="I60" s="56"/>
      <c r="J60" s="9"/>
      <c r="K60" s="57"/>
      <c r="L60" s="57"/>
      <c r="M60" s="8"/>
      <c r="N60" s="8"/>
      <c r="O60" s="8"/>
      <c r="P60" s="8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  <c r="AE60" s="67"/>
      <c r="AF60" s="67"/>
      <c r="AG60" s="67"/>
      <c r="AH60" s="67"/>
      <c r="AI60" s="67"/>
      <c r="AJ60" s="67"/>
      <c r="AK60" s="67"/>
      <c r="AL60" s="67"/>
      <c r="AM60" s="67"/>
      <c r="AN60" s="67"/>
    </row>
    <row r="61" spans="2:40" ht="18.75" customHeight="1" x14ac:dyDescent="0.15">
      <c r="B61" s="103" t="s">
        <v>187</v>
      </c>
      <c r="C61" s="103"/>
      <c r="D61" s="103"/>
      <c r="E61" s="103"/>
      <c r="F61" s="103"/>
      <c r="G61" s="103"/>
      <c r="H61" s="24"/>
      <c r="I61" s="147">
        <v>1298</v>
      </c>
      <c r="J61" s="169"/>
      <c r="K61" s="146"/>
      <c r="L61" s="146"/>
      <c r="M61" s="170">
        <v>11071</v>
      </c>
      <c r="N61" s="170"/>
      <c r="O61" s="170"/>
      <c r="P61" s="170"/>
      <c r="Q61" s="166">
        <v>1312</v>
      </c>
      <c r="R61" s="166"/>
      <c r="S61" s="166"/>
      <c r="T61" s="166"/>
      <c r="U61" s="166">
        <v>12296</v>
      </c>
      <c r="V61" s="166"/>
      <c r="W61" s="166"/>
      <c r="X61" s="166"/>
      <c r="Y61" s="166">
        <v>1312</v>
      </c>
      <c r="Z61" s="166"/>
      <c r="AA61" s="166"/>
      <c r="AB61" s="166"/>
      <c r="AC61" s="166">
        <v>12296</v>
      </c>
      <c r="AD61" s="166"/>
      <c r="AE61" s="166"/>
      <c r="AF61" s="166"/>
      <c r="AG61" s="166">
        <v>513</v>
      </c>
      <c r="AH61" s="166"/>
      <c r="AI61" s="166"/>
      <c r="AJ61" s="166"/>
      <c r="AK61" s="166">
        <v>4340</v>
      </c>
      <c r="AL61" s="166"/>
      <c r="AM61" s="166"/>
      <c r="AN61" s="166"/>
    </row>
    <row r="62" spans="2:40" ht="11.25" customHeight="1" x14ac:dyDescent="0.15">
      <c r="B62" s="34"/>
      <c r="C62" s="34"/>
      <c r="D62" s="34"/>
      <c r="E62" s="34"/>
      <c r="F62" s="34"/>
      <c r="G62" s="34"/>
      <c r="H62" s="24"/>
      <c r="I62" s="56"/>
      <c r="J62" s="9"/>
      <c r="K62" s="57"/>
      <c r="L62" s="57"/>
      <c r="M62" s="8"/>
      <c r="N62" s="8"/>
      <c r="O62" s="8"/>
      <c r="P62" s="8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  <c r="AE62" s="67"/>
      <c r="AF62" s="67"/>
      <c r="AG62" s="67"/>
      <c r="AH62" s="67"/>
      <c r="AI62" s="67"/>
      <c r="AJ62" s="67"/>
      <c r="AK62" s="67"/>
      <c r="AL62" s="67"/>
      <c r="AM62" s="67"/>
      <c r="AN62" s="67"/>
    </row>
    <row r="63" spans="2:40" ht="18.75" customHeight="1" x14ac:dyDescent="0.15">
      <c r="B63" s="103" t="s">
        <v>188</v>
      </c>
      <c r="C63" s="103"/>
      <c r="D63" s="103"/>
      <c r="E63" s="103"/>
      <c r="F63" s="103"/>
      <c r="G63" s="103"/>
      <c r="H63" s="24"/>
      <c r="I63" s="147">
        <v>1235</v>
      </c>
      <c r="J63" s="169"/>
      <c r="K63" s="146"/>
      <c r="L63" s="146"/>
      <c r="M63" s="170">
        <v>13939</v>
      </c>
      <c r="N63" s="170"/>
      <c r="O63" s="170"/>
      <c r="P63" s="170"/>
      <c r="Q63" s="166">
        <v>1231</v>
      </c>
      <c r="R63" s="166"/>
      <c r="S63" s="166"/>
      <c r="T63" s="166"/>
      <c r="U63" s="166">
        <v>12392</v>
      </c>
      <c r="V63" s="166"/>
      <c r="W63" s="166"/>
      <c r="X63" s="166"/>
      <c r="Y63" s="166">
        <v>1272</v>
      </c>
      <c r="Z63" s="166"/>
      <c r="AA63" s="166"/>
      <c r="AB63" s="166"/>
      <c r="AC63" s="166">
        <v>10698</v>
      </c>
      <c r="AD63" s="166"/>
      <c r="AE63" s="166"/>
      <c r="AF63" s="166"/>
      <c r="AG63" s="166">
        <v>479</v>
      </c>
      <c r="AH63" s="166"/>
      <c r="AI63" s="166"/>
      <c r="AJ63" s="166"/>
      <c r="AK63" s="166">
        <v>3308</v>
      </c>
      <c r="AL63" s="166"/>
      <c r="AM63" s="166"/>
      <c r="AN63" s="166"/>
    </row>
    <row r="64" spans="2:40" ht="11.25" customHeight="1" x14ac:dyDescent="0.15">
      <c r="B64" s="34"/>
      <c r="C64" s="34"/>
      <c r="D64" s="34"/>
      <c r="E64" s="34"/>
      <c r="F64" s="34"/>
      <c r="G64" s="34"/>
      <c r="H64" s="24"/>
      <c r="I64" s="56"/>
      <c r="J64" s="9"/>
      <c r="K64" s="57"/>
      <c r="L64" s="57"/>
      <c r="M64" s="8"/>
      <c r="N64" s="8"/>
      <c r="O64" s="8"/>
      <c r="P64" s="8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  <c r="AE64" s="67"/>
      <c r="AF64" s="67"/>
      <c r="AG64" s="67"/>
      <c r="AH64" s="67"/>
      <c r="AI64" s="67"/>
      <c r="AJ64" s="67"/>
      <c r="AK64" s="67"/>
      <c r="AL64" s="67"/>
      <c r="AM64" s="67"/>
      <c r="AN64" s="67"/>
    </row>
    <row r="65" spans="1:40" ht="18.75" customHeight="1" x14ac:dyDescent="0.15">
      <c r="B65" s="103" t="s">
        <v>189</v>
      </c>
      <c r="C65" s="103"/>
      <c r="D65" s="103"/>
      <c r="E65" s="103"/>
      <c r="F65" s="103"/>
      <c r="G65" s="103"/>
      <c r="H65" s="24"/>
      <c r="I65" s="147">
        <v>1356</v>
      </c>
      <c r="J65" s="169"/>
      <c r="K65" s="146"/>
      <c r="L65" s="146"/>
      <c r="M65" s="146">
        <v>13567</v>
      </c>
      <c r="N65" s="146"/>
      <c r="O65" s="146"/>
      <c r="P65" s="146"/>
      <c r="Q65" s="166">
        <v>1188</v>
      </c>
      <c r="R65" s="166"/>
      <c r="S65" s="166"/>
      <c r="T65" s="166"/>
      <c r="U65" s="166">
        <v>12007</v>
      </c>
      <c r="V65" s="166"/>
      <c r="W65" s="166"/>
      <c r="X65" s="166"/>
      <c r="Y65" s="166">
        <f>672+450+56</f>
        <v>1178</v>
      </c>
      <c r="Z65" s="166"/>
      <c r="AA65" s="166"/>
      <c r="AB65" s="166"/>
      <c r="AC65" s="166">
        <f>6460+4181+484</f>
        <v>11125</v>
      </c>
      <c r="AD65" s="166"/>
      <c r="AE65" s="166"/>
      <c r="AF65" s="166"/>
      <c r="AG65" s="166">
        <v>696</v>
      </c>
      <c r="AH65" s="166"/>
      <c r="AI65" s="166"/>
      <c r="AJ65" s="166"/>
      <c r="AK65" s="166">
        <v>5250</v>
      </c>
      <c r="AL65" s="166"/>
      <c r="AM65" s="166"/>
      <c r="AN65" s="166"/>
    </row>
    <row r="66" spans="1:40" ht="18.75" customHeight="1" x14ac:dyDescent="0.15">
      <c r="A66" s="16"/>
      <c r="B66" s="16"/>
      <c r="C66" s="16"/>
      <c r="D66" s="16"/>
      <c r="E66" s="16"/>
      <c r="F66" s="16"/>
      <c r="G66" s="16"/>
      <c r="H66" s="25"/>
      <c r="I66" s="99"/>
      <c r="J66" s="98"/>
      <c r="K66" s="98"/>
      <c r="L66" s="98"/>
      <c r="M66" s="98"/>
      <c r="N66" s="98"/>
      <c r="O66" s="98"/>
      <c r="P66" s="98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</row>
    <row r="67" spans="1:40" ht="13.5" x14ac:dyDescent="0.15">
      <c r="A67" s="115" t="s">
        <v>194</v>
      </c>
      <c r="B67" s="115"/>
      <c r="C67" s="115"/>
      <c r="D67" s="115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115"/>
      <c r="R67" s="115"/>
      <c r="S67" s="115"/>
      <c r="T67" s="115"/>
      <c r="U67" s="115"/>
      <c r="V67" s="115"/>
      <c r="W67" s="115"/>
      <c r="X67" s="115"/>
      <c r="Y67" s="115"/>
      <c r="Z67" s="115"/>
      <c r="AA67" s="115"/>
      <c r="AB67" s="115"/>
      <c r="AC67" s="68"/>
      <c r="AD67" s="68"/>
      <c r="AE67" s="68"/>
      <c r="AF67" s="167" t="s">
        <v>195</v>
      </c>
      <c r="AG67" s="167"/>
      <c r="AH67" s="167"/>
      <c r="AI67" s="167"/>
      <c r="AJ67" s="168"/>
      <c r="AK67" s="168"/>
      <c r="AL67" s="168"/>
      <c r="AM67" s="168"/>
      <c r="AN67" s="168"/>
    </row>
  </sheetData>
  <mergeCells count="303">
    <mergeCell ref="A1:AN1"/>
    <mergeCell ref="A3:H4"/>
    <mergeCell ref="I3:P3"/>
    <mergeCell ref="Q3:X3"/>
    <mergeCell ref="Y3:AF3"/>
    <mergeCell ref="AG3:AN3"/>
    <mergeCell ref="I4:L4"/>
    <mergeCell ref="M4:P4"/>
    <mergeCell ref="Q4:T4"/>
    <mergeCell ref="U4:X4"/>
    <mergeCell ref="Y4:AB4"/>
    <mergeCell ref="AC4:AF4"/>
    <mergeCell ref="AG4:AJ4"/>
    <mergeCell ref="AK4:AN4"/>
    <mergeCell ref="I5:L5"/>
    <mergeCell ref="M5:P5"/>
    <mergeCell ref="Q5:T5"/>
    <mergeCell ref="U5:X5"/>
    <mergeCell ref="Y5:AB5"/>
    <mergeCell ref="AC5:AF5"/>
    <mergeCell ref="AG5:AJ5"/>
    <mergeCell ref="AK5:AN5"/>
    <mergeCell ref="B6:G6"/>
    <mergeCell ref="I6:L6"/>
    <mergeCell ref="M6:P6"/>
    <mergeCell ref="Q6:T6"/>
    <mergeCell ref="U6:X6"/>
    <mergeCell ref="Y6:AB6"/>
    <mergeCell ref="AC6:AF6"/>
    <mergeCell ref="AG6:AJ6"/>
    <mergeCell ref="AK6:AN6"/>
    <mergeCell ref="B8:G8"/>
    <mergeCell ref="I8:L8"/>
    <mergeCell ref="M8:P8"/>
    <mergeCell ref="Q8:T8"/>
    <mergeCell ref="U8:X8"/>
    <mergeCell ref="Y8:AB8"/>
    <mergeCell ref="AC8:AF8"/>
    <mergeCell ref="AG8:AJ8"/>
    <mergeCell ref="AK8:AN8"/>
    <mergeCell ref="B10:G10"/>
    <mergeCell ref="I10:L10"/>
    <mergeCell ref="M10:P10"/>
    <mergeCell ref="Q10:T10"/>
    <mergeCell ref="U10:X10"/>
    <mergeCell ref="Y10:AB10"/>
    <mergeCell ref="AC10:AF10"/>
    <mergeCell ref="AG10:AJ10"/>
    <mergeCell ref="AK10:AN10"/>
    <mergeCell ref="AC12:AF12"/>
    <mergeCell ref="AG12:AJ12"/>
    <mergeCell ref="AK12:AN12"/>
    <mergeCell ref="B14:G14"/>
    <mergeCell ref="I14:L14"/>
    <mergeCell ref="M14:P14"/>
    <mergeCell ref="Q14:T14"/>
    <mergeCell ref="U14:X14"/>
    <mergeCell ref="Y14:AB14"/>
    <mergeCell ref="AC14:AF14"/>
    <mergeCell ref="B12:G12"/>
    <mergeCell ref="I12:L12"/>
    <mergeCell ref="M12:P12"/>
    <mergeCell ref="Q12:T12"/>
    <mergeCell ref="U12:X12"/>
    <mergeCell ref="Y12:AB12"/>
    <mergeCell ref="AG14:AJ14"/>
    <mergeCell ref="AK14:AN14"/>
    <mergeCell ref="B16:G16"/>
    <mergeCell ref="I16:L16"/>
    <mergeCell ref="M16:P16"/>
    <mergeCell ref="Q16:T16"/>
    <mergeCell ref="U16:X16"/>
    <mergeCell ref="Y16:AB16"/>
    <mergeCell ref="AC16:AF16"/>
    <mergeCell ref="AG16:AJ16"/>
    <mergeCell ref="AK16:AN16"/>
    <mergeCell ref="B18:G18"/>
    <mergeCell ref="I18:L18"/>
    <mergeCell ref="M18:P18"/>
    <mergeCell ref="Q18:T18"/>
    <mergeCell ref="U18:X18"/>
    <mergeCell ref="Y18:AB18"/>
    <mergeCell ref="AC18:AF18"/>
    <mergeCell ref="AG18:AJ18"/>
    <mergeCell ref="AK18:AN18"/>
    <mergeCell ref="AC20:AF20"/>
    <mergeCell ref="AG20:AJ20"/>
    <mergeCell ref="AK20:AN20"/>
    <mergeCell ref="B22:G22"/>
    <mergeCell ref="I22:L22"/>
    <mergeCell ref="M22:P22"/>
    <mergeCell ref="Q22:T22"/>
    <mergeCell ref="U22:X22"/>
    <mergeCell ref="Y22:AB22"/>
    <mergeCell ref="AC22:AF22"/>
    <mergeCell ref="B20:G20"/>
    <mergeCell ref="I20:L20"/>
    <mergeCell ref="M20:P20"/>
    <mergeCell ref="Q20:T20"/>
    <mergeCell ref="U20:X20"/>
    <mergeCell ref="Y20:AB20"/>
    <mergeCell ref="AG22:AJ22"/>
    <mergeCell ref="AK22:AN22"/>
    <mergeCell ref="B24:G24"/>
    <mergeCell ref="I24:L24"/>
    <mergeCell ref="M24:P24"/>
    <mergeCell ref="Q24:T24"/>
    <mergeCell ref="U24:X24"/>
    <mergeCell ref="Y24:AB24"/>
    <mergeCell ref="AC24:AF24"/>
    <mergeCell ref="AG24:AJ24"/>
    <mergeCell ref="AK24:AN24"/>
    <mergeCell ref="B26:G26"/>
    <mergeCell ref="I26:L26"/>
    <mergeCell ref="M26:P26"/>
    <mergeCell ref="Q26:T26"/>
    <mergeCell ref="U26:X26"/>
    <mergeCell ref="Y26:AB26"/>
    <mergeCell ref="AC26:AF26"/>
    <mergeCell ref="AG26:AJ26"/>
    <mergeCell ref="AK26:AN26"/>
    <mergeCell ref="AC28:AF28"/>
    <mergeCell ref="AG28:AJ28"/>
    <mergeCell ref="AK28:AN28"/>
    <mergeCell ref="B30:G30"/>
    <mergeCell ref="I30:L30"/>
    <mergeCell ref="M30:P30"/>
    <mergeCell ref="Q30:T30"/>
    <mergeCell ref="U30:X30"/>
    <mergeCell ref="Y30:AB30"/>
    <mergeCell ref="AC30:AF30"/>
    <mergeCell ref="B28:G28"/>
    <mergeCell ref="I28:L28"/>
    <mergeCell ref="M28:P28"/>
    <mergeCell ref="Q28:T28"/>
    <mergeCell ref="U28:X28"/>
    <mergeCell ref="Y28:AB28"/>
    <mergeCell ref="AG30:AJ30"/>
    <mergeCell ref="AK30:AN30"/>
    <mergeCell ref="B32:G32"/>
    <mergeCell ref="I32:L32"/>
    <mergeCell ref="M32:P32"/>
    <mergeCell ref="Q32:T32"/>
    <mergeCell ref="U32:X32"/>
    <mergeCell ref="Y32:AB32"/>
    <mergeCell ref="AC32:AF32"/>
    <mergeCell ref="AG32:AJ32"/>
    <mergeCell ref="AK32:AN32"/>
    <mergeCell ref="I33:L33"/>
    <mergeCell ref="M33:P33"/>
    <mergeCell ref="Q33:T33"/>
    <mergeCell ref="A35:H35"/>
    <mergeCell ref="A36:H37"/>
    <mergeCell ref="I36:P36"/>
    <mergeCell ref="Q36:X36"/>
    <mergeCell ref="Y36:AF36"/>
    <mergeCell ref="AG36:AN36"/>
    <mergeCell ref="AG37:AJ37"/>
    <mergeCell ref="AK37:AN37"/>
    <mergeCell ref="I38:L38"/>
    <mergeCell ref="M38:P38"/>
    <mergeCell ref="Q38:T38"/>
    <mergeCell ref="U38:X38"/>
    <mergeCell ref="Y38:AB38"/>
    <mergeCell ref="AC38:AF38"/>
    <mergeCell ref="AG38:AJ38"/>
    <mergeCell ref="AK38:AN38"/>
    <mergeCell ref="I37:L37"/>
    <mergeCell ref="M37:P37"/>
    <mergeCell ref="Q37:T37"/>
    <mergeCell ref="U37:X37"/>
    <mergeCell ref="Y37:AB37"/>
    <mergeCell ref="AC37:AF37"/>
    <mergeCell ref="AC39:AF39"/>
    <mergeCell ref="AG39:AJ39"/>
    <mergeCell ref="AK39:AN39"/>
    <mergeCell ref="B41:G41"/>
    <mergeCell ref="I41:L41"/>
    <mergeCell ref="M41:P41"/>
    <mergeCell ref="Q41:T41"/>
    <mergeCell ref="U41:X41"/>
    <mergeCell ref="Y41:AB41"/>
    <mergeCell ref="AC41:AF41"/>
    <mergeCell ref="B39:G39"/>
    <mergeCell ref="I39:L39"/>
    <mergeCell ref="M39:P39"/>
    <mergeCell ref="Q39:T39"/>
    <mergeCell ref="U39:X39"/>
    <mergeCell ref="Y39:AB39"/>
    <mergeCell ref="AG41:AJ41"/>
    <mergeCell ref="AK41:AN41"/>
    <mergeCell ref="B43:G43"/>
    <mergeCell ref="I43:L43"/>
    <mergeCell ref="M43:P43"/>
    <mergeCell ref="Q43:T43"/>
    <mergeCell ref="U43:X43"/>
    <mergeCell ref="Y43:AB43"/>
    <mergeCell ref="AC43:AF43"/>
    <mergeCell ref="AG43:AJ43"/>
    <mergeCell ref="AK43:AN43"/>
    <mergeCell ref="B45:G45"/>
    <mergeCell ref="I45:L45"/>
    <mergeCell ref="M45:P45"/>
    <mergeCell ref="Q45:T45"/>
    <mergeCell ref="U45:X45"/>
    <mergeCell ref="Y45:AB45"/>
    <mergeCell ref="AC45:AF45"/>
    <mergeCell ref="AG45:AJ45"/>
    <mergeCell ref="AK45:AN45"/>
    <mergeCell ref="AC47:AF47"/>
    <mergeCell ref="AG47:AJ47"/>
    <mergeCell ref="AK47:AN47"/>
    <mergeCell ref="B49:G49"/>
    <mergeCell ref="I49:L49"/>
    <mergeCell ref="M49:P49"/>
    <mergeCell ref="Q49:T49"/>
    <mergeCell ref="U49:X49"/>
    <mergeCell ref="Y49:AB49"/>
    <mergeCell ref="AC49:AF49"/>
    <mergeCell ref="B47:G47"/>
    <mergeCell ref="I47:L47"/>
    <mergeCell ref="M47:P47"/>
    <mergeCell ref="Q47:T47"/>
    <mergeCell ref="U47:X47"/>
    <mergeCell ref="Y47:AB47"/>
    <mergeCell ref="AG49:AJ49"/>
    <mergeCell ref="AK49:AN49"/>
    <mergeCell ref="B51:G51"/>
    <mergeCell ref="I51:L51"/>
    <mergeCell ref="M51:P51"/>
    <mergeCell ref="Q51:T51"/>
    <mergeCell ref="U51:X51"/>
    <mergeCell ref="Y51:AB51"/>
    <mergeCell ref="AC51:AF51"/>
    <mergeCell ref="AG51:AJ51"/>
    <mergeCell ref="AK51:AN51"/>
    <mergeCell ref="B53:G53"/>
    <mergeCell ref="I53:L53"/>
    <mergeCell ref="M53:P53"/>
    <mergeCell ref="Q53:T53"/>
    <mergeCell ref="U53:X53"/>
    <mergeCell ref="Y53:AB53"/>
    <mergeCell ref="AC53:AF53"/>
    <mergeCell ref="AG53:AJ53"/>
    <mergeCell ref="AK53:AN53"/>
    <mergeCell ref="AC55:AF55"/>
    <mergeCell ref="AG55:AJ55"/>
    <mergeCell ref="AK55:AN55"/>
    <mergeCell ref="B57:G57"/>
    <mergeCell ref="I57:L57"/>
    <mergeCell ref="M57:P57"/>
    <mergeCell ref="Q57:T57"/>
    <mergeCell ref="U57:X57"/>
    <mergeCell ref="Y57:AB57"/>
    <mergeCell ref="AC57:AF57"/>
    <mergeCell ref="B55:G55"/>
    <mergeCell ref="I55:L55"/>
    <mergeCell ref="M55:P55"/>
    <mergeCell ref="Q55:T55"/>
    <mergeCell ref="U55:X55"/>
    <mergeCell ref="Y55:AB55"/>
    <mergeCell ref="AG57:AJ57"/>
    <mergeCell ref="AK57:AN57"/>
    <mergeCell ref="B59:G59"/>
    <mergeCell ref="I59:L59"/>
    <mergeCell ref="M59:P59"/>
    <mergeCell ref="Q59:T59"/>
    <mergeCell ref="U59:X59"/>
    <mergeCell ref="Y59:AB59"/>
    <mergeCell ref="AC59:AF59"/>
    <mergeCell ref="AG59:AJ59"/>
    <mergeCell ref="AK59:AN59"/>
    <mergeCell ref="B61:G61"/>
    <mergeCell ref="I61:L61"/>
    <mergeCell ref="M61:P61"/>
    <mergeCell ref="Q61:T61"/>
    <mergeCell ref="U61:X61"/>
    <mergeCell ref="Y61:AB61"/>
    <mergeCell ref="AC61:AF61"/>
    <mergeCell ref="AG61:AJ61"/>
    <mergeCell ref="AK61:AN61"/>
    <mergeCell ref="AG65:AJ65"/>
    <mergeCell ref="AK65:AN65"/>
    <mergeCell ref="I66:L66"/>
    <mergeCell ref="M66:P66"/>
    <mergeCell ref="A67:AB67"/>
    <mergeCell ref="AF67:AN67"/>
    <mergeCell ref="AC63:AF63"/>
    <mergeCell ref="AG63:AJ63"/>
    <mergeCell ref="AK63:AN63"/>
    <mergeCell ref="B65:G65"/>
    <mergeCell ref="I65:L65"/>
    <mergeCell ref="M65:P65"/>
    <mergeCell ref="Q65:T65"/>
    <mergeCell ref="U65:X65"/>
    <mergeCell ref="Y65:AB65"/>
    <mergeCell ref="AC65:AF65"/>
    <mergeCell ref="B63:G63"/>
    <mergeCell ref="I63:L63"/>
    <mergeCell ref="M63:P63"/>
    <mergeCell ref="Q63:T63"/>
    <mergeCell ref="U63:X63"/>
    <mergeCell ref="Y63:AB63"/>
  </mergeCells>
  <phoneticPr fontId="1"/>
  <pageMargins left="0.70866141732283472" right="0.70866141732283472" top="0.74803149606299213" bottom="0.74803149606299213" header="0.31496062992125984" footer="0.31496062992125984"/>
  <pageSetup paperSize="9" scale="71" firstPageNumber="0" orientation="portrait" r:id="rId1"/>
  <headerFooter differentFirst="1" scaleWithDoc="0">
    <oddFooter>&amp;C- 134 -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6AC98-EB85-40F0-918E-2C7E42151437}">
  <sheetPr>
    <tabColor theme="0"/>
    <pageSetUpPr fitToPage="1"/>
  </sheetPr>
  <dimension ref="A1:AE50"/>
  <sheetViews>
    <sheetView topLeftCell="A2" zoomScaleNormal="100" zoomScaleSheetLayoutView="100" workbookViewId="0">
      <selection sqref="A1:XFD1"/>
    </sheetView>
  </sheetViews>
  <sheetFormatPr defaultColWidth="3.125" defaultRowHeight="18.75" customHeight="1" x14ac:dyDescent="0.15"/>
  <cols>
    <col min="1" max="2" width="3.125" style="1"/>
    <col min="3" max="3" width="3.5" style="1" bestFit="1" customWidth="1"/>
    <col min="4" max="14" width="3.125" style="1"/>
    <col min="15" max="15" width="3.125" style="1" customWidth="1"/>
    <col min="16" max="258" width="3.125" style="1"/>
    <col min="259" max="259" width="3.5" style="1" bestFit="1" customWidth="1"/>
    <col min="260" max="514" width="3.125" style="1"/>
    <col min="515" max="515" width="3.5" style="1" bestFit="1" customWidth="1"/>
    <col min="516" max="770" width="3.125" style="1"/>
    <col min="771" max="771" width="3.5" style="1" bestFit="1" customWidth="1"/>
    <col min="772" max="1026" width="3.125" style="1"/>
    <col min="1027" max="1027" width="3.5" style="1" bestFit="1" customWidth="1"/>
    <col min="1028" max="1282" width="3.125" style="1"/>
    <col min="1283" max="1283" width="3.5" style="1" bestFit="1" customWidth="1"/>
    <col min="1284" max="1538" width="3.125" style="1"/>
    <col min="1539" max="1539" width="3.5" style="1" bestFit="1" customWidth="1"/>
    <col min="1540" max="1794" width="3.125" style="1"/>
    <col min="1795" max="1795" width="3.5" style="1" bestFit="1" customWidth="1"/>
    <col min="1796" max="2050" width="3.125" style="1"/>
    <col min="2051" max="2051" width="3.5" style="1" bestFit="1" customWidth="1"/>
    <col min="2052" max="2306" width="3.125" style="1"/>
    <col min="2307" max="2307" width="3.5" style="1" bestFit="1" customWidth="1"/>
    <col min="2308" max="2562" width="3.125" style="1"/>
    <col min="2563" max="2563" width="3.5" style="1" bestFit="1" customWidth="1"/>
    <col min="2564" max="2818" width="3.125" style="1"/>
    <col min="2819" max="2819" width="3.5" style="1" bestFit="1" customWidth="1"/>
    <col min="2820" max="3074" width="3.125" style="1"/>
    <col min="3075" max="3075" width="3.5" style="1" bestFit="1" customWidth="1"/>
    <col min="3076" max="3330" width="3.125" style="1"/>
    <col min="3331" max="3331" width="3.5" style="1" bestFit="1" customWidth="1"/>
    <col min="3332" max="3586" width="3.125" style="1"/>
    <col min="3587" max="3587" width="3.5" style="1" bestFit="1" customWidth="1"/>
    <col min="3588" max="3842" width="3.125" style="1"/>
    <col min="3843" max="3843" width="3.5" style="1" bestFit="1" customWidth="1"/>
    <col min="3844" max="4098" width="3.125" style="1"/>
    <col min="4099" max="4099" width="3.5" style="1" bestFit="1" customWidth="1"/>
    <col min="4100" max="4354" width="3.125" style="1"/>
    <col min="4355" max="4355" width="3.5" style="1" bestFit="1" customWidth="1"/>
    <col min="4356" max="4610" width="3.125" style="1"/>
    <col min="4611" max="4611" width="3.5" style="1" bestFit="1" customWidth="1"/>
    <col min="4612" max="4866" width="3.125" style="1"/>
    <col min="4867" max="4867" width="3.5" style="1" bestFit="1" customWidth="1"/>
    <col min="4868" max="5122" width="3.125" style="1"/>
    <col min="5123" max="5123" width="3.5" style="1" bestFit="1" customWidth="1"/>
    <col min="5124" max="5378" width="3.125" style="1"/>
    <col min="5379" max="5379" width="3.5" style="1" bestFit="1" customWidth="1"/>
    <col min="5380" max="5634" width="3.125" style="1"/>
    <col min="5635" max="5635" width="3.5" style="1" bestFit="1" customWidth="1"/>
    <col min="5636" max="5890" width="3.125" style="1"/>
    <col min="5891" max="5891" width="3.5" style="1" bestFit="1" customWidth="1"/>
    <col min="5892" max="6146" width="3.125" style="1"/>
    <col min="6147" max="6147" width="3.5" style="1" bestFit="1" customWidth="1"/>
    <col min="6148" max="6402" width="3.125" style="1"/>
    <col min="6403" max="6403" width="3.5" style="1" bestFit="1" customWidth="1"/>
    <col min="6404" max="6658" width="3.125" style="1"/>
    <col min="6659" max="6659" width="3.5" style="1" bestFit="1" customWidth="1"/>
    <col min="6660" max="6914" width="3.125" style="1"/>
    <col min="6915" max="6915" width="3.5" style="1" bestFit="1" customWidth="1"/>
    <col min="6916" max="7170" width="3.125" style="1"/>
    <col min="7171" max="7171" width="3.5" style="1" bestFit="1" customWidth="1"/>
    <col min="7172" max="7426" width="3.125" style="1"/>
    <col min="7427" max="7427" width="3.5" style="1" bestFit="1" customWidth="1"/>
    <col min="7428" max="7682" width="3.125" style="1"/>
    <col min="7683" max="7683" width="3.5" style="1" bestFit="1" customWidth="1"/>
    <col min="7684" max="7938" width="3.125" style="1"/>
    <col min="7939" max="7939" width="3.5" style="1" bestFit="1" customWidth="1"/>
    <col min="7940" max="8194" width="3.125" style="1"/>
    <col min="8195" max="8195" width="3.5" style="1" bestFit="1" customWidth="1"/>
    <col min="8196" max="8450" width="3.125" style="1"/>
    <col min="8451" max="8451" width="3.5" style="1" bestFit="1" customWidth="1"/>
    <col min="8452" max="8706" width="3.125" style="1"/>
    <col min="8707" max="8707" width="3.5" style="1" bestFit="1" customWidth="1"/>
    <col min="8708" max="8962" width="3.125" style="1"/>
    <col min="8963" max="8963" width="3.5" style="1" bestFit="1" customWidth="1"/>
    <col min="8964" max="9218" width="3.125" style="1"/>
    <col min="9219" max="9219" width="3.5" style="1" bestFit="1" customWidth="1"/>
    <col min="9220" max="9474" width="3.125" style="1"/>
    <col min="9475" max="9475" width="3.5" style="1" bestFit="1" customWidth="1"/>
    <col min="9476" max="9730" width="3.125" style="1"/>
    <col min="9731" max="9731" width="3.5" style="1" bestFit="1" customWidth="1"/>
    <col min="9732" max="9986" width="3.125" style="1"/>
    <col min="9987" max="9987" width="3.5" style="1" bestFit="1" customWidth="1"/>
    <col min="9988" max="10242" width="3.125" style="1"/>
    <col min="10243" max="10243" width="3.5" style="1" bestFit="1" customWidth="1"/>
    <col min="10244" max="10498" width="3.125" style="1"/>
    <col min="10499" max="10499" width="3.5" style="1" bestFit="1" customWidth="1"/>
    <col min="10500" max="10754" width="3.125" style="1"/>
    <col min="10755" max="10755" width="3.5" style="1" bestFit="1" customWidth="1"/>
    <col min="10756" max="11010" width="3.125" style="1"/>
    <col min="11011" max="11011" width="3.5" style="1" bestFit="1" customWidth="1"/>
    <col min="11012" max="11266" width="3.125" style="1"/>
    <col min="11267" max="11267" width="3.5" style="1" bestFit="1" customWidth="1"/>
    <col min="11268" max="11522" width="3.125" style="1"/>
    <col min="11523" max="11523" width="3.5" style="1" bestFit="1" customWidth="1"/>
    <col min="11524" max="11778" width="3.125" style="1"/>
    <col min="11779" max="11779" width="3.5" style="1" bestFit="1" customWidth="1"/>
    <col min="11780" max="12034" width="3.125" style="1"/>
    <col min="12035" max="12035" width="3.5" style="1" bestFit="1" customWidth="1"/>
    <col min="12036" max="12290" width="3.125" style="1"/>
    <col min="12291" max="12291" width="3.5" style="1" bestFit="1" customWidth="1"/>
    <col min="12292" max="12546" width="3.125" style="1"/>
    <col min="12547" max="12547" width="3.5" style="1" bestFit="1" customWidth="1"/>
    <col min="12548" max="12802" width="3.125" style="1"/>
    <col min="12803" max="12803" width="3.5" style="1" bestFit="1" customWidth="1"/>
    <col min="12804" max="13058" width="3.125" style="1"/>
    <col min="13059" max="13059" width="3.5" style="1" bestFit="1" customWidth="1"/>
    <col min="13060" max="13314" width="3.125" style="1"/>
    <col min="13315" max="13315" width="3.5" style="1" bestFit="1" customWidth="1"/>
    <col min="13316" max="13570" width="3.125" style="1"/>
    <col min="13571" max="13571" width="3.5" style="1" bestFit="1" customWidth="1"/>
    <col min="13572" max="13826" width="3.125" style="1"/>
    <col min="13827" max="13827" width="3.5" style="1" bestFit="1" customWidth="1"/>
    <col min="13828" max="14082" width="3.125" style="1"/>
    <col min="14083" max="14083" width="3.5" style="1" bestFit="1" customWidth="1"/>
    <col min="14084" max="14338" width="3.125" style="1"/>
    <col min="14339" max="14339" width="3.5" style="1" bestFit="1" customWidth="1"/>
    <col min="14340" max="14594" width="3.125" style="1"/>
    <col min="14595" max="14595" width="3.5" style="1" bestFit="1" customWidth="1"/>
    <col min="14596" max="14850" width="3.125" style="1"/>
    <col min="14851" max="14851" width="3.5" style="1" bestFit="1" customWidth="1"/>
    <col min="14852" max="15106" width="3.125" style="1"/>
    <col min="15107" max="15107" width="3.5" style="1" bestFit="1" customWidth="1"/>
    <col min="15108" max="15362" width="3.125" style="1"/>
    <col min="15363" max="15363" width="3.5" style="1" bestFit="1" customWidth="1"/>
    <col min="15364" max="15618" width="3.125" style="1"/>
    <col min="15619" max="15619" width="3.5" style="1" bestFit="1" customWidth="1"/>
    <col min="15620" max="15874" width="3.125" style="1"/>
    <col min="15875" max="15875" width="3.5" style="1" bestFit="1" customWidth="1"/>
    <col min="15876" max="16130" width="3.125" style="1"/>
    <col min="16131" max="16131" width="3.5" style="1" bestFit="1" customWidth="1"/>
    <col min="16132" max="16384" width="3.125" style="1"/>
  </cols>
  <sheetData>
    <row r="1" spans="1:28" s="15" customFormat="1" ht="21" x14ac:dyDescent="0.15">
      <c r="A1" s="117" t="s">
        <v>196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</row>
    <row r="3" spans="1:28" ht="18.75" customHeight="1" x14ac:dyDescent="0.15">
      <c r="U3" s="16"/>
      <c r="V3" s="16"/>
      <c r="AB3" s="17" t="s">
        <v>197</v>
      </c>
    </row>
    <row r="4" spans="1:28" ht="18.75" customHeight="1" x14ac:dyDescent="0.15">
      <c r="A4" s="113" t="s">
        <v>198</v>
      </c>
      <c r="B4" s="113"/>
      <c r="C4" s="113"/>
      <c r="D4" s="111"/>
      <c r="E4" s="121" t="s">
        <v>31</v>
      </c>
      <c r="F4" s="122"/>
      <c r="G4" s="123"/>
      <c r="H4" s="121" t="s">
        <v>12</v>
      </c>
      <c r="I4" s="122"/>
      <c r="J4" s="123"/>
      <c r="K4" s="121" t="s">
        <v>13</v>
      </c>
      <c r="L4" s="122"/>
      <c r="M4" s="123"/>
      <c r="N4" s="121" t="s">
        <v>14</v>
      </c>
      <c r="O4" s="122"/>
      <c r="P4" s="123"/>
      <c r="Q4" s="121" t="s">
        <v>15</v>
      </c>
      <c r="R4" s="122"/>
      <c r="S4" s="123"/>
      <c r="T4" s="121" t="s">
        <v>16</v>
      </c>
      <c r="U4" s="122"/>
      <c r="V4" s="123"/>
      <c r="W4" s="133" t="s">
        <v>17</v>
      </c>
      <c r="X4" s="133"/>
      <c r="Y4" s="133"/>
      <c r="Z4" s="133" t="s">
        <v>18</v>
      </c>
      <c r="AA4" s="133"/>
      <c r="AB4" s="121"/>
    </row>
    <row r="5" spans="1:28" ht="18.75" customHeight="1" x14ac:dyDescent="0.15">
      <c r="A5" s="27"/>
      <c r="B5" s="27"/>
      <c r="C5" s="27"/>
      <c r="D5" s="49"/>
      <c r="E5" s="177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00"/>
      <c r="X5" s="100"/>
      <c r="Y5" s="100"/>
      <c r="Z5" s="100"/>
      <c r="AA5" s="100"/>
      <c r="AB5" s="100"/>
    </row>
    <row r="6" spans="1:28" ht="18.75" customHeight="1" x14ac:dyDescent="0.15">
      <c r="A6" s="102" t="s">
        <v>41</v>
      </c>
      <c r="B6" s="102"/>
      <c r="C6" s="6">
        <v>23</v>
      </c>
      <c r="D6" s="24"/>
      <c r="E6" s="155">
        <v>262535</v>
      </c>
      <c r="F6" s="157"/>
      <c r="G6" s="157"/>
      <c r="H6" s="157">
        <v>8184</v>
      </c>
      <c r="I6" s="157"/>
      <c r="J6" s="157"/>
      <c r="K6" s="157">
        <v>6052</v>
      </c>
      <c r="L6" s="157"/>
      <c r="M6" s="157"/>
      <c r="N6" s="157">
        <v>16507</v>
      </c>
      <c r="O6" s="157"/>
      <c r="P6" s="157"/>
      <c r="Q6" s="157">
        <v>25165</v>
      </c>
      <c r="R6" s="157"/>
      <c r="S6" s="157"/>
      <c r="T6" s="157">
        <v>10886</v>
      </c>
      <c r="U6" s="157"/>
      <c r="V6" s="157"/>
      <c r="W6" s="157">
        <v>12951</v>
      </c>
      <c r="X6" s="157"/>
      <c r="Y6" s="157"/>
      <c r="Z6" s="157">
        <v>5197</v>
      </c>
      <c r="AA6" s="157"/>
      <c r="AB6" s="157"/>
    </row>
    <row r="7" spans="1:28" ht="11.25" customHeight="1" x14ac:dyDescent="0.15">
      <c r="A7" s="6"/>
      <c r="B7" s="6"/>
      <c r="C7" s="6"/>
      <c r="D7" s="24"/>
      <c r="E7" s="13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spans="1:28" ht="18.75" customHeight="1" x14ac:dyDescent="0.15">
      <c r="A8" s="6"/>
      <c r="B8" s="6"/>
      <c r="C8" s="6">
        <v>24</v>
      </c>
      <c r="D8" s="24"/>
      <c r="E8" s="155">
        <v>268414</v>
      </c>
      <c r="F8" s="157"/>
      <c r="G8" s="157"/>
      <c r="H8" s="157">
        <v>7830</v>
      </c>
      <c r="I8" s="157"/>
      <c r="J8" s="157"/>
      <c r="K8" s="157">
        <v>6210</v>
      </c>
      <c r="L8" s="157"/>
      <c r="M8" s="157"/>
      <c r="N8" s="157">
        <v>17001</v>
      </c>
      <c r="O8" s="157"/>
      <c r="P8" s="157"/>
      <c r="Q8" s="157">
        <v>25903</v>
      </c>
      <c r="R8" s="157"/>
      <c r="S8" s="157"/>
      <c r="T8" s="157">
        <v>11204</v>
      </c>
      <c r="U8" s="157"/>
      <c r="V8" s="157"/>
      <c r="W8" s="157">
        <v>13026</v>
      </c>
      <c r="X8" s="157"/>
      <c r="Y8" s="157"/>
      <c r="Z8" s="157">
        <v>5325</v>
      </c>
      <c r="AA8" s="157"/>
      <c r="AB8" s="157"/>
    </row>
    <row r="9" spans="1:28" ht="11.25" customHeight="1" x14ac:dyDescent="0.15">
      <c r="A9" s="6"/>
      <c r="B9" s="6"/>
      <c r="C9" s="6"/>
      <c r="D9" s="24"/>
      <c r="E9" s="13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</row>
    <row r="10" spans="1:28" ht="18.75" customHeight="1" x14ac:dyDescent="0.15">
      <c r="A10" s="6"/>
      <c r="B10" s="6"/>
      <c r="C10" s="6">
        <v>25</v>
      </c>
      <c r="D10" s="24"/>
      <c r="E10" s="155">
        <v>275346</v>
      </c>
      <c r="F10" s="157"/>
      <c r="G10" s="157"/>
      <c r="H10" s="157">
        <v>7853</v>
      </c>
      <c r="I10" s="157"/>
      <c r="J10" s="157"/>
      <c r="K10" s="157">
        <v>6284</v>
      </c>
      <c r="L10" s="157"/>
      <c r="M10" s="157"/>
      <c r="N10" s="157">
        <v>17230</v>
      </c>
      <c r="O10" s="157"/>
      <c r="P10" s="157"/>
      <c r="Q10" s="157">
        <v>26383</v>
      </c>
      <c r="R10" s="157"/>
      <c r="S10" s="157"/>
      <c r="T10" s="157">
        <v>11411</v>
      </c>
      <c r="U10" s="157"/>
      <c r="V10" s="157"/>
      <c r="W10" s="157">
        <v>13540</v>
      </c>
      <c r="X10" s="157"/>
      <c r="Y10" s="157"/>
      <c r="Z10" s="157">
        <v>5470</v>
      </c>
      <c r="AA10" s="157"/>
      <c r="AB10" s="157"/>
    </row>
    <row r="11" spans="1:28" ht="11.25" customHeight="1" x14ac:dyDescent="0.15">
      <c r="A11" s="6"/>
      <c r="B11" s="6"/>
      <c r="C11" s="6"/>
      <c r="D11" s="24"/>
      <c r="E11" s="13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</row>
    <row r="12" spans="1:28" ht="18.75" customHeight="1" x14ac:dyDescent="0.15">
      <c r="A12" s="6"/>
      <c r="B12" s="6"/>
      <c r="C12" s="6">
        <v>26</v>
      </c>
      <c r="D12" s="24"/>
      <c r="E12" s="155">
        <v>282905</v>
      </c>
      <c r="F12" s="157"/>
      <c r="G12" s="157"/>
      <c r="H12" s="157">
        <v>8025</v>
      </c>
      <c r="I12" s="157"/>
      <c r="J12" s="157"/>
      <c r="K12" s="157">
        <v>6436</v>
      </c>
      <c r="L12" s="157"/>
      <c r="M12" s="157"/>
      <c r="N12" s="157">
        <v>17715</v>
      </c>
      <c r="O12" s="157"/>
      <c r="P12" s="157"/>
      <c r="Q12" s="157">
        <v>27208</v>
      </c>
      <c r="R12" s="157"/>
      <c r="S12" s="157"/>
      <c r="T12" s="157">
        <v>11785</v>
      </c>
      <c r="U12" s="157"/>
      <c r="V12" s="157"/>
      <c r="W12" s="157">
        <v>14000</v>
      </c>
      <c r="X12" s="157"/>
      <c r="Y12" s="157"/>
      <c r="Z12" s="157">
        <v>5698</v>
      </c>
      <c r="AA12" s="157"/>
      <c r="AB12" s="157"/>
    </row>
    <row r="13" spans="1:28" ht="11.25" customHeight="1" x14ac:dyDescent="0.15">
      <c r="A13" s="6"/>
      <c r="B13" s="6"/>
      <c r="C13" s="6"/>
      <c r="D13" s="24"/>
      <c r="E13" s="13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</row>
    <row r="14" spans="1:28" ht="18.75" customHeight="1" x14ac:dyDescent="0.15">
      <c r="A14" s="6"/>
      <c r="B14" s="6"/>
      <c r="C14" s="6">
        <v>27</v>
      </c>
      <c r="D14" s="24"/>
      <c r="E14" s="155">
        <v>288772</v>
      </c>
      <c r="F14" s="157"/>
      <c r="G14" s="157"/>
      <c r="H14" s="157">
        <v>8116</v>
      </c>
      <c r="I14" s="157"/>
      <c r="J14" s="157"/>
      <c r="K14" s="157">
        <v>6606</v>
      </c>
      <c r="L14" s="157"/>
      <c r="M14" s="157"/>
      <c r="N14" s="157">
        <v>18046</v>
      </c>
      <c r="O14" s="157"/>
      <c r="P14" s="157"/>
      <c r="Q14" s="157">
        <v>27713</v>
      </c>
      <c r="R14" s="157"/>
      <c r="S14" s="157"/>
      <c r="T14" s="157">
        <v>12072</v>
      </c>
      <c r="U14" s="157"/>
      <c r="V14" s="157"/>
      <c r="W14" s="157">
        <v>14218</v>
      </c>
      <c r="X14" s="157"/>
      <c r="Y14" s="157"/>
      <c r="Z14" s="157">
        <v>5903</v>
      </c>
      <c r="AA14" s="157"/>
      <c r="AB14" s="157"/>
    </row>
    <row r="15" spans="1:28" ht="11.25" customHeight="1" x14ac:dyDescent="0.15">
      <c r="A15" s="6"/>
      <c r="B15" s="6"/>
      <c r="C15" s="6"/>
      <c r="D15" s="24"/>
      <c r="E15" s="13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</row>
    <row r="16" spans="1:28" ht="18.75" customHeight="1" x14ac:dyDescent="0.15">
      <c r="A16" s="6"/>
      <c r="B16" s="6"/>
      <c r="C16" s="6">
        <v>28</v>
      </c>
      <c r="D16" s="24"/>
      <c r="E16" s="155">
        <v>295318</v>
      </c>
      <c r="F16" s="157"/>
      <c r="G16" s="157"/>
      <c r="H16" s="157">
        <v>7951</v>
      </c>
      <c r="I16" s="157"/>
      <c r="J16" s="157"/>
      <c r="K16" s="157">
        <v>6764</v>
      </c>
      <c r="L16" s="157"/>
      <c r="M16" s="157"/>
      <c r="N16" s="157">
        <v>18224</v>
      </c>
      <c r="O16" s="157"/>
      <c r="P16" s="157"/>
      <c r="Q16" s="157">
        <v>28558</v>
      </c>
      <c r="R16" s="157"/>
      <c r="S16" s="157"/>
      <c r="T16" s="157">
        <v>12400</v>
      </c>
      <c r="U16" s="157"/>
      <c r="V16" s="157"/>
      <c r="W16" s="157">
        <v>14633</v>
      </c>
      <c r="X16" s="157"/>
      <c r="Y16" s="157"/>
      <c r="Z16" s="157">
        <v>6127</v>
      </c>
      <c r="AA16" s="157"/>
      <c r="AB16" s="157"/>
    </row>
    <row r="17" spans="1:29" ht="11.25" customHeight="1" x14ac:dyDescent="0.15">
      <c r="A17" s="6"/>
      <c r="B17" s="6"/>
      <c r="C17" s="6"/>
      <c r="D17" s="24"/>
      <c r="E17" s="13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</row>
    <row r="18" spans="1:29" ht="18.75" customHeight="1" x14ac:dyDescent="0.15">
      <c r="A18" s="6"/>
      <c r="B18" s="6"/>
      <c r="C18" s="6">
        <v>29</v>
      </c>
      <c r="D18" s="24"/>
      <c r="E18" s="155">
        <v>301755</v>
      </c>
      <c r="F18" s="157"/>
      <c r="G18" s="157"/>
      <c r="H18" s="157">
        <v>8090</v>
      </c>
      <c r="I18" s="157"/>
      <c r="J18" s="157"/>
      <c r="K18" s="157">
        <v>6916</v>
      </c>
      <c r="L18" s="157"/>
      <c r="M18" s="157"/>
      <c r="N18" s="157">
        <v>18535</v>
      </c>
      <c r="O18" s="157"/>
      <c r="P18" s="157"/>
      <c r="Q18" s="157">
        <v>29238</v>
      </c>
      <c r="R18" s="157"/>
      <c r="S18" s="157"/>
      <c r="T18" s="157">
        <v>12787</v>
      </c>
      <c r="U18" s="157"/>
      <c r="V18" s="157"/>
      <c r="W18" s="157">
        <v>14922</v>
      </c>
      <c r="X18" s="157"/>
      <c r="Y18" s="157"/>
      <c r="Z18" s="157">
        <v>6331</v>
      </c>
      <c r="AA18" s="157"/>
      <c r="AB18" s="157"/>
    </row>
    <row r="19" spans="1:29" ht="11.25" customHeight="1" x14ac:dyDescent="0.15">
      <c r="A19" s="6"/>
      <c r="B19" s="6"/>
      <c r="C19" s="6"/>
      <c r="D19" s="24"/>
      <c r="E19" s="13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</row>
    <row r="20" spans="1:29" ht="18.75" customHeight="1" x14ac:dyDescent="0.15">
      <c r="A20" s="6"/>
      <c r="B20" s="6"/>
      <c r="C20" s="6">
        <v>30</v>
      </c>
      <c r="D20" s="24"/>
      <c r="E20" s="155">
        <v>307327</v>
      </c>
      <c r="F20" s="157"/>
      <c r="G20" s="157"/>
      <c r="H20" s="157">
        <v>8272</v>
      </c>
      <c r="I20" s="157"/>
      <c r="J20" s="157"/>
      <c r="K20" s="157">
        <v>7047</v>
      </c>
      <c r="L20" s="157"/>
      <c r="M20" s="157"/>
      <c r="N20" s="157">
        <v>18849</v>
      </c>
      <c r="O20" s="157"/>
      <c r="P20" s="157"/>
      <c r="Q20" s="157">
        <v>29793</v>
      </c>
      <c r="R20" s="157"/>
      <c r="S20" s="157"/>
      <c r="T20" s="157">
        <v>13098</v>
      </c>
      <c r="U20" s="157"/>
      <c r="V20" s="157"/>
      <c r="W20" s="157">
        <v>15223</v>
      </c>
      <c r="X20" s="157"/>
      <c r="Y20" s="157"/>
      <c r="Z20" s="157">
        <v>6521</v>
      </c>
      <c r="AA20" s="157"/>
      <c r="AB20" s="157"/>
    </row>
    <row r="21" spans="1:29" ht="11.25" customHeight="1" x14ac:dyDescent="0.15">
      <c r="A21" s="6"/>
      <c r="B21" s="6"/>
      <c r="C21" s="6"/>
      <c r="D21" s="24"/>
      <c r="E21" s="13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</row>
    <row r="22" spans="1:29" ht="18.75" customHeight="1" x14ac:dyDescent="0.15">
      <c r="A22" s="102" t="s">
        <v>43</v>
      </c>
      <c r="B22" s="102"/>
      <c r="C22" s="6" t="s">
        <v>44</v>
      </c>
      <c r="D22" s="24"/>
      <c r="E22" s="155">
        <v>317793</v>
      </c>
      <c r="F22" s="157"/>
      <c r="G22" s="157"/>
      <c r="H22" s="157">
        <v>8572</v>
      </c>
      <c r="I22" s="157"/>
      <c r="J22" s="157"/>
      <c r="K22" s="157">
        <v>7149</v>
      </c>
      <c r="L22" s="157"/>
      <c r="M22" s="157"/>
      <c r="N22" s="157">
        <v>19221</v>
      </c>
      <c r="O22" s="157"/>
      <c r="P22" s="157"/>
      <c r="Q22" s="157">
        <v>30169</v>
      </c>
      <c r="R22" s="157"/>
      <c r="S22" s="157"/>
      <c r="T22" s="157">
        <v>13066</v>
      </c>
      <c r="U22" s="157"/>
      <c r="V22" s="157"/>
      <c r="W22" s="157">
        <v>15620</v>
      </c>
      <c r="X22" s="157"/>
      <c r="Y22" s="157"/>
      <c r="Z22" s="157">
        <v>6807</v>
      </c>
      <c r="AA22" s="157"/>
      <c r="AB22" s="157"/>
    </row>
    <row r="23" spans="1:29" ht="11.25" customHeight="1" x14ac:dyDescent="0.15">
      <c r="A23" s="6"/>
      <c r="B23" s="6"/>
      <c r="C23" s="6"/>
      <c r="D23" s="24"/>
      <c r="E23" s="13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</row>
    <row r="24" spans="1:29" ht="18.75" customHeight="1" x14ac:dyDescent="0.15">
      <c r="A24" s="6"/>
      <c r="B24" s="6"/>
      <c r="C24" s="6">
        <v>2</v>
      </c>
      <c r="D24" s="24"/>
      <c r="E24" s="155">
        <v>318713</v>
      </c>
      <c r="F24" s="157"/>
      <c r="G24" s="157"/>
      <c r="H24" s="157">
        <v>8372</v>
      </c>
      <c r="I24" s="157"/>
      <c r="J24" s="157"/>
      <c r="K24" s="157">
        <v>7107</v>
      </c>
      <c r="L24" s="157"/>
      <c r="M24" s="157"/>
      <c r="N24" s="157">
        <v>19226</v>
      </c>
      <c r="O24" s="157"/>
      <c r="P24" s="157"/>
      <c r="Q24" s="157">
        <v>30259</v>
      </c>
      <c r="R24" s="157"/>
      <c r="S24" s="157"/>
      <c r="T24" s="157">
        <v>13331</v>
      </c>
      <c r="U24" s="157"/>
      <c r="V24" s="157"/>
      <c r="W24" s="157">
        <v>15411</v>
      </c>
      <c r="X24" s="157"/>
      <c r="Y24" s="157"/>
      <c r="Z24" s="157">
        <v>6777</v>
      </c>
      <c r="AA24" s="157"/>
      <c r="AB24" s="157"/>
    </row>
    <row r="25" spans="1:29" ht="18.75" customHeight="1" x14ac:dyDescent="0.15">
      <c r="A25" s="16"/>
      <c r="B25" s="16"/>
      <c r="C25" s="16"/>
      <c r="D25" s="25"/>
      <c r="E25" s="42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</row>
    <row r="27" spans="1:29" ht="18.75" customHeight="1" x14ac:dyDescent="0.15">
      <c r="A27" s="1" t="s">
        <v>190</v>
      </c>
      <c r="T27" s="102"/>
      <c r="U27" s="102"/>
      <c r="V27" s="102"/>
      <c r="W27" s="102"/>
      <c r="X27" s="6"/>
      <c r="Y27" s="6"/>
    </row>
    <row r="28" spans="1:29" ht="18.75" customHeight="1" x14ac:dyDescent="0.15">
      <c r="A28" s="123" t="s">
        <v>198</v>
      </c>
      <c r="B28" s="123"/>
      <c r="C28" s="123"/>
      <c r="D28" s="133"/>
      <c r="E28" s="121" t="s">
        <v>19</v>
      </c>
      <c r="F28" s="122"/>
      <c r="G28" s="123"/>
      <c r="H28" s="121" t="s">
        <v>20</v>
      </c>
      <c r="I28" s="122"/>
      <c r="J28" s="123"/>
      <c r="K28" s="121" t="s">
        <v>21</v>
      </c>
      <c r="L28" s="122"/>
      <c r="M28" s="123"/>
      <c r="N28" s="121" t="s">
        <v>199</v>
      </c>
      <c r="O28" s="122"/>
      <c r="P28" s="123"/>
      <c r="Q28" s="121" t="s">
        <v>23</v>
      </c>
      <c r="R28" s="122"/>
      <c r="S28" s="123"/>
      <c r="T28" s="133" t="s">
        <v>24</v>
      </c>
      <c r="U28" s="133"/>
      <c r="V28" s="133"/>
      <c r="W28" s="133" t="s">
        <v>25</v>
      </c>
      <c r="X28" s="133"/>
      <c r="Y28" s="133"/>
      <c r="Z28" s="133" t="s">
        <v>26</v>
      </c>
      <c r="AA28" s="133"/>
      <c r="AB28" s="121"/>
      <c r="AC28" s="69"/>
    </row>
    <row r="29" spans="1:29" ht="18.75" customHeight="1" x14ac:dyDescent="0.15">
      <c r="A29" s="27"/>
      <c r="B29" s="27"/>
      <c r="C29" s="27"/>
      <c r="D29" s="49"/>
      <c r="E29" s="177"/>
      <c r="F29" s="178"/>
      <c r="G29" s="178"/>
      <c r="H29" s="178"/>
      <c r="I29" s="178"/>
      <c r="J29" s="178"/>
      <c r="K29" s="178"/>
      <c r="L29" s="178"/>
      <c r="M29" s="178"/>
      <c r="N29" s="178"/>
      <c r="O29" s="178"/>
      <c r="P29" s="178"/>
      <c r="Q29" s="178"/>
      <c r="R29" s="178"/>
      <c r="S29" s="178"/>
      <c r="T29" s="100"/>
      <c r="U29" s="100"/>
      <c r="V29" s="100"/>
      <c r="W29" s="100"/>
      <c r="X29" s="100"/>
      <c r="Y29" s="100"/>
      <c r="Z29" s="100"/>
      <c r="AA29" s="100"/>
      <c r="AB29" s="100"/>
    </row>
    <row r="30" spans="1:29" ht="18.75" customHeight="1" x14ac:dyDescent="0.15">
      <c r="A30" s="102" t="s">
        <v>41</v>
      </c>
      <c r="B30" s="102"/>
      <c r="C30" s="6">
        <v>23</v>
      </c>
      <c r="D30" s="24"/>
      <c r="E30" s="155">
        <v>13158</v>
      </c>
      <c r="F30" s="157"/>
      <c r="G30" s="157"/>
      <c r="H30" s="157">
        <v>2324</v>
      </c>
      <c r="I30" s="157"/>
      <c r="J30" s="157"/>
      <c r="K30" s="157">
        <v>67893</v>
      </c>
      <c r="L30" s="157"/>
      <c r="M30" s="157"/>
      <c r="N30" s="157" t="s">
        <v>42</v>
      </c>
      <c r="O30" s="157"/>
      <c r="P30" s="157"/>
      <c r="Q30" s="157">
        <v>84410</v>
      </c>
      <c r="R30" s="157"/>
      <c r="S30" s="157"/>
      <c r="T30" s="157">
        <v>9808</v>
      </c>
      <c r="U30" s="157"/>
      <c r="V30" s="157"/>
      <c r="W30" s="157" t="s">
        <v>42</v>
      </c>
      <c r="X30" s="157"/>
      <c r="Y30" s="157"/>
      <c r="Z30" s="157" t="s">
        <v>42</v>
      </c>
      <c r="AA30" s="157"/>
      <c r="AB30" s="157"/>
      <c r="AC30" s="11"/>
    </row>
    <row r="31" spans="1:29" ht="11.25" customHeight="1" x14ac:dyDescent="0.15">
      <c r="A31" s="6"/>
      <c r="B31" s="6"/>
      <c r="C31" s="6"/>
      <c r="D31" s="24"/>
      <c r="E31" s="13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</row>
    <row r="32" spans="1:29" ht="18.75" customHeight="1" x14ac:dyDescent="0.15">
      <c r="A32" s="6"/>
      <c r="B32" s="6"/>
      <c r="C32" s="6">
        <v>24</v>
      </c>
      <c r="D32" s="24"/>
      <c r="E32" s="155">
        <v>13511</v>
      </c>
      <c r="F32" s="157"/>
      <c r="G32" s="157"/>
      <c r="H32" s="157">
        <v>2419</v>
      </c>
      <c r="I32" s="157"/>
      <c r="J32" s="157"/>
      <c r="K32" s="157">
        <v>68909</v>
      </c>
      <c r="L32" s="157"/>
      <c r="M32" s="157"/>
      <c r="N32" s="157" t="s">
        <v>42</v>
      </c>
      <c r="O32" s="157"/>
      <c r="P32" s="157"/>
      <c r="Q32" s="157">
        <v>87468</v>
      </c>
      <c r="R32" s="157"/>
      <c r="S32" s="157"/>
      <c r="T32" s="157">
        <v>9608</v>
      </c>
      <c r="U32" s="157"/>
      <c r="V32" s="157"/>
      <c r="W32" s="157" t="s">
        <v>42</v>
      </c>
      <c r="X32" s="157"/>
      <c r="Y32" s="157"/>
      <c r="Z32" s="157" t="s">
        <v>42</v>
      </c>
      <c r="AA32" s="157"/>
      <c r="AB32" s="157"/>
      <c r="AC32" s="11"/>
    </row>
    <row r="33" spans="1:31" ht="11.25" customHeight="1" x14ac:dyDescent="0.15">
      <c r="A33" s="6"/>
      <c r="B33" s="6"/>
      <c r="C33" s="6"/>
      <c r="D33" s="24"/>
      <c r="E33" s="13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</row>
    <row r="34" spans="1:31" ht="18.75" customHeight="1" x14ac:dyDescent="0.15">
      <c r="A34" s="6"/>
      <c r="B34" s="6"/>
      <c r="C34" s="6">
        <v>25</v>
      </c>
      <c r="D34" s="24"/>
      <c r="E34" s="155">
        <v>13720</v>
      </c>
      <c r="F34" s="157"/>
      <c r="G34" s="157"/>
      <c r="H34" s="157">
        <v>2390</v>
      </c>
      <c r="I34" s="157"/>
      <c r="J34" s="157"/>
      <c r="K34" s="157">
        <v>69656</v>
      </c>
      <c r="L34" s="157"/>
      <c r="M34" s="157"/>
      <c r="N34" s="157" t="s">
        <v>42</v>
      </c>
      <c r="O34" s="157"/>
      <c r="P34" s="157"/>
      <c r="Q34" s="157">
        <v>90991</v>
      </c>
      <c r="R34" s="157"/>
      <c r="S34" s="157"/>
      <c r="T34" s="157">
        <v>9754</v>
      </c>
      <c r="U34" s="157"/>
      <c r="V34" s="157"/>
      <c r="W34" s="157">
        <v>395</v>
      </c>
      <c r="X34" s="157"/>
      <c r="Y34" s="157"/>
      <c r="Z34" s="157">
        <v>269</v>
      </c>
      <c r="AA34" s="157"/>
      <c r="AB34" s="157"/>
      <c r="AC34" s="11"/>
    </row>
    <row r="35" spans="1:31" ht="11.25" customHeight="1" x14ac:dyDescent="0.15">
      <c r="A35" s="6"/>
      <c r="B35" s="6"/>
      <c r="C35" s="6"/>
      <c r="D35" s="24"/>
      <c r="E35" s="13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</row>
    <row r="36" spans="1:31" ht="18.75" customHeight="1" x14ac:dyDescent="0.15">
      <c r="A36" s="6"/>
      <c r="B36" s="6"/>
      <c r="C36" s="6">
        <v>26</v>
      </c>
      <c r="D36" s="24"/>
      <c r="E36" s="155">
        <v>14147</v>
      </c>
      <c r="F36" s="157"/>
      <c r="G36" s="157"/>
      <c r="H36" s="157">
        <v>2534</v>
      </c>
      <c r="I36" s="157"/>
      <c r="J36" s="157"/>
      <c r="K36" s="157">
        <v>70945</v>
      </c>
      <c r="L36" s="157"/>
      <c r="M36" s="157"/>
      <c r="N36" s="157" t="s">
        <v>42</v>
      </c>
      <c r="O36" s="157"/>
      <c r="P36" s="157"/>
      <c r="Q36" s="157">
        <v>93671</v>
      </c>
      <c r="R36" s="157"/>
      <c r="S36" s="157"/>
      <c r="T36" s="157">
        <v>9763</v>
      </c>
      <c r="U36" s="157"/>
      <c r="V36" s="157"/>
      <c r="W36" s="157">
        <v>495</v>
      </c>
      <c r="X36" s="157"/>
      <c r="Y36" s="157"/>
      <c r="Z36" s="157">
        <v>483</v>
      </c>
      <c r="AA36" s="157"/>
      <c r="AB36" s="157"/>
      <c r="AC36" s="11"/>
    </row>
    <row r="37" spans="1:31" ht="11.25" customHeight="1" x14ac:dyDescent="0.15">
      <c r="A37" s="6"/>
      <c r="B37" s="6"/>
      <c r="C37" s="6"/>
      <c r="D37" s="24"/>
      <c r="E37" s="13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</row>
    <row r="38" spans="1:31" ht="18.75" customHeight="1" x14ac:dyDescent="0.15">
      <c r="A38" s="6"/>
      <c r="B38" s="6"/>
      <c r="C38" s="6">
        <v>27</v>
      </c>
      <c r="D38" s="24"/>
      <c r="E38" s="155">
        <v>14320</v>
      </c>
      <c r="F38" s="157"/>
      <c r="G38" s="157"/>
      <c r="H38" s="157">
        <v>2521</v>
      </c>
      <c r="I38" s="157"/>
      <c r="J38" s="157"/>
      <c r="K38" s="157">
        <v>72822</v>
      </c>
      <c r="L38" s="157"/>
      <c r="M38" s="157"/>
      <c r="N38" s="157" t="s">
        <v>42</v>
      </c>
      <c r="O38" s="157"/>
      <c r="P38" s="157"/>
      <c r="Q38" s="157">
        <v>95344</v>
      </c>
      <c r="R38" s="157"/>
      <c r="S38" s="157"/>
      <c r="T38" s="157">
        <v>9981</v>
      </c>
      <c r="U38" s="157"/>
      <c r="V38" s="157"/>
      <c r="W38" s="157">
        <v>570</v>
      </c>
      <c r="X38" s="157"/>
      <c r="Y38" s="157"/>
      <c r="Z38" s="157">
        <v>540</v>
      </c>
      <c r="AA38" s="157"/>
      <c r="AB38" s="157"/>
      <c r="AC38" s="11"/>
    </row>
    <row r="39" spans="1:31" ht="11.25" customHeight="1" x14ac:dyDescent="0.15">
      <c r="A39" s="6"/>
      <c r="B39" s="6"/>
      <c r="C39" s="6"/>
      <c r="D39" s="24"/>
      <c r="E39" s="13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</row>
    <row r="40" spans="1:31" ht="18.75" customHeight="1" x14ac:dyDescent="0.15">
      <c r="A40" s="6"/>
      <c r="B40" s="6"/>
      <c r="C40" s="6">
        <v>28</v>
      </c>
      <c r="D40" s="24"/>
      <c r="E40" s="155">
        <v>14667</v>
      </c>
      <c r="F40" s="157"/>
      <c r="G40" s="157"/>
      <c r="H40" s="157">
        <v>2590</v>
      </c>
      <c r="I40" s="157"/>
      <c r="J40" s="157"/>
      <c r="K40" s="157">
        <v>73710</v>
      </c>
      <c r="L40" s="157"/>
      <c r="M40" s="157"/>
      <c r="N40" s="157">
        <v>683</v>
      </c>
      <c r="O40" s="157"/>
      <c r="P40" s="157"/>
      <c r="Q40" s="157">
        <v>97412</v>
      </c>
      <c r="R40" s="157"/>
      <c r="S40" s="157"/>
      <c r="T40" s="157">
        <v>10359</v>
      </c>
      <c r="U40" s="157"/>
      <c r="V40" s="157"/>
      <c r="W40" s="157">
        <v>534</v>
      </c>
      <c r="X40" s="157"/>
      <c r="Y40" s="157"/>
      <c r="Z40" s="157">
        <v>706</v>
      </c>
      <c r="AA40" s="157"/>
      <c r="AB40" s="157"/>
      <c r="AC40" s="11"/>
    </row>
    <row r="41" spans="1:31" ht="11.25" customHeight="1" x14ac:dyDescent="0.15">
      <c r="A41" s="6"/>
      <c r="B41" s="6"/>
      <c r="C41" s="6"/>
      <c r="D41" s="24"/>
      <c r="E41" s="13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</row>
    <row r="42" spans="1:31" ht="18.75" customHeight="1" x14ac:dyDescent="0.15">
      <c r="A42" s="6"/>
      <c r="B42" s="6"/>
      <c r="C42" s="6">
        <v>29</v>
      </c>
      <c r="D42" s="24"/>
      <c r="E42" s="155">
        <v>15031</v>
      </c>
      <c r="F42" s="157"/>
      <c r="G42" s="157"/>
      <c r="H42" s="157">
        <v>2654</v>
      </c>
      <c r="I42" s="157"/>
      <c r="J42" s="157"/>
      <c r="K42" s="157">
        <v>75255</v>
      </c>
      <c r="L42" s="157"/>
      <c r="M42" s="157"/>
      <c r="N42" s="157">
        <v>688</v>
      </c>
      <c r="O42" s="157"/>
      <c r="P42" s="157"/>
      <c r="Q42" s="157">
        <v>99545</v>
      </c>
      <c r="R42" s="157"/>
      <c r="S42" s="157"/>
      <c r="T42" s="157">
        <v>10592</v>
      </c>
      <c r="U42" s="157"/>
      <c r="V42" s="157"/>
      <c r="W42" s="157">
        <v>498</v>
      </c>
      <c r="X42" s="157"/>
      <c r="Y42" s="157"/>
      <c r="Z42" s="157">
        <v>673</v>
      </c>
      <c r="AA42" s="157"/>
      <c r="AB42" s="157"/>
      <c r="AC42" s="11"/>
    </row>
    <row r="43" spans="1:31" ht="11.25" customHeight="1" x14ac:dyDescent="0.15">
      <c r="A43" s="6"/>
      <c r="B43" s="6"/>
      <c r="C43" s="6"/>
      <c r="D43" s="24"/>
      <c r="E43" s="13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</row>
    <row r="44" spans="1:31" ht="18.75" customHeight="1" x14ac:dyDescent="0.15">
      <c r="A44" s="6"/>
      <c r="B44" s="6"/>
      <c r="C44" s="6">
        <v>30</v>
      </c>
      <c r="D44" s="24"/>
      <c r="E44" s="155">
        <v>15282</v>
      </c>
      <c r="F44" s="157"/>
      <c r="G44" s="157"/>
      <c r="H44" s="157">
        <v>2696</v>
      </c>
      <c r="I44" s="157"/>
      <c r="J44" s="157"/>
      <c r="K44" s="157">
        <v>76539</v>
      </c>
      <c r="L44" s="157"/>
      <c r="M44" s="157"/>
      <c r="N44" s="157">
        <v>706</v>
      </c>
      <c r="O44" s="157"/>
      <c r="P44" s="157"/>
      <c r="Q44" s="157">
        <v>101197</v>
      </c>
      <c r="R44" s="157"/>
      <c r="S44" s="157"/>
      <c r="T44" s="157">
        <v>10810</v>
      </c>
      <c r="U44" s="157"/>
      <c r="V44" s="157"/>
      <c r="W44" s="157">
        <v>563</v>
      </c>
      <c r="X44" s="157"/>
      <c r="Y44" s="157"/>
      <c r="Z44" s="157">
        <v>731</v>
      </c>
      <c r="AA44" s="157"/>
      <c r="AB44" s="157"/>
      <c r="AC44" s="11"/>
    </row>
    <row r="45" spans="1:31" ht="11.25" customHeight="1" x14ac:dyDescent="0.15">
      <c r="A45" s="6"/>
      <c r="B45" s="6"/>
      <c r="C45" s="6"/>
      <c r="D45" s="24"/>
      <c r="E45" s="13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</row>
    <row r="46" spans="1:31" ht="18.75" customHeight="1" x14ac:dyDescent="0.15">
      <c r="A46" s="102" t="s">
        <v>43</v>
      </c>
      <c r="B46" s="102"/>
      <c r="C46" s="6" t="s">
        <v>44</v>
      </c>
      <c r="D46" s="24"/>
      <c r="E46" s="155">
        <v>15576</v>
      </c>
      <c r="F46" s="157"/>
      <c r="G46" s="157"/>
      <c r="H46" s="157">
        <v>2751</v>
      </c>
      <c r="I46" s="157"/>
      <c r="J46" s="157"/>
      <c r="K46" s="157">
        <v>77423</v>
      </c>
      <c r="L46" s="157"/>
      <c r="M46" s="157"/>
      <c r="N46" s="157">
        <v>708</v>
      </c>
      <c r="O46" s="157"/>
      <c r="P46" s="157"/>
      <c r="Q46" s="157">
        <v>107731</v>
      </c>
      <c r="R46" s="157"/>
      <c r="S46" s="157"/>
      <c r="T46" s="157">
        <v>11589</v>
      </c>
      <c r="U46" s="157"/>
      <c r="V46" s="157"/>
      <c r="W46" s="157">
        <v>688</v>
      </c>
      <c r="X46" s="157"/>
      <c r="Y46" s="157"/>
      <c r="Z46" s="157">
        <v>723</v>
      </c>
      <c r="AA46" s="157"/>
      <c r="AB46" s="157"/>
      <c r="AC46" s="11"/>
    </row>
    <row r="47" spans="1:31" ht="11.25" customHeight="1" x14ac:dyDescent="0.15">
      <c r="A47" s="6"/>
      <c r="B47" s="6"/>
      <c r="C47" s="6"/>
      <c r="D47" s="24"/>
      <c r="E47" s="13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</row>
    <row r="48" spans="1:31" ht="18.75" customHeight="1" x14ac:dyDescent="0.15">
      <c r="A48" s="6"/>
      <c r="B48" s="6"/>
      <c r="C48" s="6">
        <v>2</v>
      </c>
      <c r="D48" s="24"/>
      <c r="E48" s="155">
        <v>15789</v>
      </c>
      <c r="F48" s="157"/>
      <c r="G48" s="157"/>
      <c r="H48" s="157">
        <v>2791</v>
      </c>
      <c r="I48" s="157"/>
      <c r="J48" s="157"/>
      <c r="K48" s="157">
        <v>77624</v>
      </c>
      <c r="L48" s="157"/>
      <c r="M48" s="157"/>
      <c r="N48" s="157">
        <v>712</v>
      </c>
      <c r="O48" s="157"/>
      <c r="P48" s="157"/>
      <c r="Q48" s="157">
        <v>107687</v>
      </c>
      <c r="R48" s="157"/>
      <c r="S48" s="157"/>
      <c r="T48" s="157">
        <v>12118</v>
      </c>
      <c r="U48" s="157"/>
      <c r="V48" s="157"/>
      <c r="W48" s="157">
        <v>717</v>
      </c>
      <c r="X48" s="157"/>
      <c r="Y48" s="157"/>
      <c r="Z48" s="157">
        <v>792</v>
      </c>
      <c r="AA48" s="157"/>
      <c r="AB48" s="157"/>
      <c r="AC48" s="11"/>
      <c r="AE48" s="8"/>
    </row>
    <row r="49" spans="1:28" ht="18.75" customHeight="1" x14ac:dyDescent="0.15">
      <c r="A49" s="16"/>
      <c r="B49" s="16"/>
      <c r="C49" s="16"/>
      <c r="D49" s="25"/>
      <c r="E49" s="99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98"/>
      <c r="AA49" s="98"/>
      <c r="AB49" s="98"/>
    </row>
    <row r="50" spans="1:28" ht="18.75" customHeight="1" x14ac:dyDescent="0.15">
      <c r="A50" s="176"/>
      <c r="B50" s="176"/>
      <c r="C50" s="176"/>
      <c r="D50" s="176"/>
      <c r="E50" s="176"/>
      <c r="F50" s="176"/>
      <c r="G50" s="176"/>
      <c r="H50" s="176"/>
      <c r="I50" s="176"/>
      <c r="J50" s="176"/>
      <c r="K50" s="176"/>
      <c r="L50" s="70"/>
      <c r="M50" s="70"/>
      <c r="O50" s="71"/>
      <c r="P50" s="71"/>
      <c r="Q50" s="71"/>
      <c r="R50" s="71"/>
      <c r="S50" s="71"/>
      <c r="T50" s="71"/>
      <c r="U50" s="71"/>
      <c r="V50" s="71"/>
      <c r="W50" s="71"/>
      <c r="Y50" s="71"/>
      <c r="Z50" s="71"/>
      <c r="AA50" s="71"/>
      <c r="AB50" s="72" t="s">
        <v>200</v>
      </c>
    </row>
  </sheetData>
  <mergeCells count="209">
    <mergeCell ref="A1:AB1"/>
    <mergeCell ref="A4:D4"/>
    <mergeCell ref="E4:G4"/>
    <mergeCell ref="H4:J4"/>
    <mergeCell ref="K4:M4"/>
    <mergeCell ref="N4:P4"/>
    <mergeCell ref="Q4:S4"/>
    <mergeCell ref="T4:V4"/>
    <mergeCell ref="W4:Y4"/>
    <mergeCell ref="A6:B6"/>
    <mergeCell ref="E6:G6"/>
    <mergeCell ref="H6:J6"/>
    <mergeCell ref="K6:M6"/>
    <mergeCell ref="N6:P6"/>
    <mergeCell ref="Q6:S6"/>
    <mergeCell ref="Z4:AB4"/>
    <mergeCell ref="E5:G5"/>
    <mergeCell ref="H5:J5"/>
    <mergeCell ref="K5:M5"/>
    <mergeCell ref="N5:P5"/>
    <mergeCell ref="Q5:S5"/>
    <mergeCell ref="T5:V5"/>
    <mergeCell ref="W5:Y5"/>
    <mergeCell ref="Z5:AB5"/>
    <mergeCell ref="T6:V6"/>
    <mergeCell ref="W6:Y6"/>
    <mergeCell ref="Z6:AB6"/>
    <mergeCell ref="E8:G8"/>
    <mergeCell ref="H8:J8"/>
    <mergeCell ref="K8:M8"/>
    <mergeCell ref="N8:P8"/>
    <mergeCell ref="Q8:S8"/>
    <mergeCell ref="T8:V8"/>
    <mergeCell ref="W8:Y8"/>
    <mergeCell ref="Z8:AB8"/>
    <mergeCell ref="E10:G10"/>
    <mergeCell ref="H10:J10"/>
    <mergeCell ref="K10:M10"/>
    <mergeCell ref="N10:P10"/>
    <mergeCell ref="Q10:S10"/>
    <mergeCell ref="T10:V10"/>
    <mergeCell ref="W10:Y10"/>
    <mergeCell ref="Z10:AB10"/>
    <mergeCell ref="W12:Y12"/>
    <mergeCell ref="Z12:AB12"/>
    <mergeCell ref="E14:G14"/>
    <mergeCell ref="H14:J14"/>
    <mergeCell ref="K14:M14"/>
    <mergeCell ref="N14:P14"/>
    <mergeCell ref="Q14:S14"/>
    <mergeCell ref="T14:V14"/>
    <mergeCell ref="W14:Y14"/>
    <mergeCell ref="Z14:AB14"/>
    <mergeCell ref="E12:G12"/>
    <mergeCell ref="H12:J12"/>
    <mergeCell ref="K12:M12"/>
    <mergeCell ref="N12:P12"/>
    <mergeCell ref="Q12:S12"/>
    <mergeCell ref="T12:V12"/>
    <mergeCell ref="W16:Y16"/>
    <mergeCell ref="Z16:AB16"/>
    <mergeCell ref="E18:G18"/>
    <mergeCell ref="H18:J18"/>
    <mergeCell ref="K18:M18"/>
    <mergeCell ref="N18:P18"/>
    <mergeCell ref="Q18:S18"/>
    <mergeCell ref="T18:V18"/>
    <mergeCell ref="W18:Y18"/>
    <mergeCell ref="Z18:AB18"/>
    <mergeCell ref="E16:G16"/>
    <mergeCell ref="H16:J16"/>
    <mergeCell ref="K16:M16"/>
    <mergeCell ref="N16:P16"/>
    <mergeCell ref="Q16:S16"/>
    <mergeCell ref="T16:V16"/>
    <mergeCell ref="W20:Y20"/>
    <mergeCell ref="Z20:AB20"/>
    <mergeCell ref="A22:B22"/>
    <mergeCell ref="E22:G22"/>
    <mergeCell ref="H22:J22"/>
    <mergeCell ref="K22:M22"/>
    <mergeCell ref="N22:P22"/>
    <mergeCell ref="Q22:S22"/>
    <mergeCell ref="T22:V22"/>
    <mergeCell ref="W22:Y22"/>
    <mergeCell ref="E20:G20"/>
    <mergeCell ref="H20:J20"/>
    <mergeCell ref="K20:M20"/>
    <mergeCell ref="N20:P20"/>
    <mergeCell ref="Q20:S20"/>
    <mergeCell ref="T20:V20"/>
    <mergeCell ref="Z22:AB22"/>
    <mergeCell ref="E24:G24"/>
    <mergeCell ref="H24:J24"/>
    <mergeCell ref="K24:M24"/>
    <mergeCell ref="N24:P24"/>
    <mergeCell ref="Q24:S24"/>
    <mergeCell ref="T24:V24"/>
    <mergeCell ref="W24:Y24"/>
    <mergeCell ref="Z24:AB24"/>
    <mergeCell ref="T27:W27"/>
    <mergeCell ref="A28:D28"/>
    <mergeCell ref="E28:G28"/>
    <mergeCell ref="H28:J28"/>
    <mergeCell ref="K28:M28"/>
    <mergeCell ref="N28:P28"/>
    <mergeCell ref="Q28:S28"/>
    <mergeCell ref="T28:V28"/>
    <mergeCell ref="W28:Y28"/>
    <mergeCell ref="A30:B30"/>
    <mergeCell ref="E30:G30"/>
    <mergeCell ref="H30:J30"/>
    <mergeCell ref="K30:M30"/>
    <mergeCell ref="N30:P30"/>
    <mergeCell ref="Q30:S30"/>
    <mergeCell ref="T30:V30"/>
    <mergeCell ref="W30:Y30"/>
    <mergeCell ref="Z28:AB28"/>
    <mergeCell ref="E29:G29"/>
    <mergeCell ref="H29:J29"/>
    <mergeCell ref="K29:M29"/>
    <mergeCell ref="N29:P29"/>
    <mergeCell ref="Q29:S29"/>
    <mergeCell ref="T29:V29"/>
    <mergeCell ref="W29:Y29"/>
    <mergeCell ref="Z29:AB29"/>
    <mergeCell ref="Z30:AB30"/>
    <mergeCell ref="E32:G32"/>
    <mergeCell ref="H32:J32"/>
    <mergeCell ref="K32:M32"/>
    <mergeCell ref="N32:P32"/>
    <mergeCell ref="Q32:S32"/>
    <mergeCell ref="T32:V32"/>
    <mergeCell ref="W32:Y32"/>
    <mergeCell ref="Z32:AB32"/>
    <mergeCell ref="E34:G34"/>
    <mergeCell ref="H34:J34"/>
    <mergeCell ref="K34:M34"/>
    <mergeCell ref="N34:P34"/>
    <mergeCell ref="Q34:S34"/>
    <mergeCell ref="T34:V34"/>
    <mergeCell ref="W34:Y34"/>
    <mergeCell ref="Z34:AB34"/>
    <mergeCell ref="W36:Y36"/>
    <mergeCell ref="Z36:AB36"/>
    <mergeCell ref="E38:G38"/>
    <mergeCell ref="H38:J38"/>
    <mergeCell ref="K38:M38"/>
    <mergeCell ref="N38:P38"/>
    <mergeCell ref="Q38:S38"/>
    <mergeCell ref="T38:V38"/>
    <mergeCell ref="W38:Y38"/>
    <mergeCell ref="Z38:AB38"/>
    <mergeCell ref="E36:G36"/>
    <mergeCell ref="H36:J36"/>
    <mergeCell ref="K36:M36"/>
    <mergeCell ref="N36:P36"/>
    <mergeCell ref="Q36:S36"/>
    <mergeCell ref="T36:V36"/>
    <mergeCell ref="W40:Y40"/>
    <mergeCell ref="Z40:AB40"/>
    <mergeCell ref="E42:G42"/>
    <mergeCell ref="H42:J42"/>
    <mergeCell ref="K42:M42"/>
    <mergeCell ref="N42:P42"/>
    <mergeCell ref="Q42:S42"/>
    <mergeCell ref="T42:V42"/>
    <mergeCell ref="W42:Y42"/>
    <mergeCell ref="Z42:AB42"/>
    <mergeCell ref="E40:G40"/>
    <mergeCell ref="H40:J40"/>
    <mergeCell ref="K40:M40"/>
    <mergeCell ref="N40:P40"/>
    <mergeCell ref="Q40:S40"/>
    <mergeCell ref="T40:V40"/>
    <mergeCell ref="W48:Y48"/>
    <mergeCell ref="Z48:AB48"/>
    <mergeCell ref="W49:Y49"/>
    <mergeCell ref="Z49:AB49"/>
    <mergeCell ref="W44:Y44"/>
    <mergeCell ref="Z44:AB44"/>
    <mergeCell ref="A46:B46"/>
    <mergeCell ref="E46:G46"/>
    <mergeCell ref="H46:J46"/>
    <mergeCell ref="K46:M46"/>
    <mergeCell ref="N46:P46"/>
    <mergeCell ref="Q46:S46"/>
    <mergeCell ref="T46:V46"/>
    <mergeCell ref="W46:Y46"/>
    <mergeCell ref="E44:G44"/>
    <mergeCell ref="H44:J44"/>
    <mergeCell ref="K44:M44"/>
    <mergeCell ref="N44:P44"/>
    <mergeCell ref="Q44:S44"/>
    <mergeCell ref="T44:V44"/>
    <mergeCell ref="Z46:AB46"/>
    <mergeCell ref="A50:K50"/>
    <mergeCell ref="E49:G49"/>
    <mergeCell ref="H49:J49"/>
    <mergeCell ref="K49:M49"/>
    <mergeCell ref="N49:P49"/>
    <mergeCell ref="Q49:S49"/>
    <mergeCell ref="T49:V49"/>
    <mergeCell ref="E48:G48"/>
    <mergeCell ref="H48:J48"/>
    <mergeCell ref="K48:M48"/>
    <mergeCell ref="N48:P48"/>
    <mergeCell ref="Q48:S48"/>
    <mergeCell ref="T48:V48"/>
  </mergeCells>
  <phoneticPr fontId="1"/>
  <pageMargins left="0.70866141732283472" right="0.70866141732283472" top="0.74803149606299213" bottom="0.74803149606299213" header="0.31496062992125984" footer="0.31496062992125984"/>
  <pageSetup paperSize="9" scale="93" firstPageNumber="0" orientation="portrait" r:id="rId1"/>
  <headerFooter differentFirst="1" scaleWithDoc="0">
    <oddFooter>&amp;C- 135 -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4DF76-2F97-449D-AD61-5D5BC27B0EBF}">
  <sheetPr>
    <tabColor theme="0"/>
    <pageSetUpPr fitToPage="1"/>
  </sheetPr>
  <dimension ref="A1:AE51"/>
  <sheetViews>
    <sheetView zoomScaleNormal="100" zoomScaleSheetLayoutView="100" workbookViewId="0">
      <selection sqref="A1:XFD1"/>
    </sheetView>
  </sheetViews>
  <sheetFormatPr defaultColWidth="3.125" defaultRowHeight="18.75" customHeight="1" x14ac:dyDescent="0.15"/>
  <cols>
    <col min="1" max="2" width="3.125" style="1"/>
    <col min="3" max="3" width="3.5" style="1" bestFit="1" customWidth="1"/>
    <col min="4" max="4" width="3.125" style="1"/>
    <col min="5" max="31" width="2.75" style="1" customWidth="1"/>
    <col min="32" max="258" width="3.125" style="1"/>
    <col min="259" max="259" width="3.5" style="1" bestFit="1" customWidth="1"/>
    <col min="260" max="514" width="3.125" style="1"/>
    <col min="515" max="515" width="3.5" style="1" bestFit="1" customWidth="1"/>
    <col min="516" max="770" width="3.125" style="1"/>
    <col min="771" max="771" width="3.5" style="1" bestFit="1" customWidth="1"/>
    <col min="772" max="1026" width="3.125" style="1"/>
    <col min="1027" max="1027" width="3.5" style="1" bestFit="1" customWidth="1"/>
    <col min="1028" max="1282" width="3.125" style="1"/>
    <col min="1283" max="1283" width="3.5" style="1" bestFit="1" customWidth="1"/>
    <col min="1284" max="1538" width="3.125" style="1"/>
    <col min="1539" max="1539" width="3.5" style="1" bestFit="1" customWidth="1"/>
    <col min="1540" max="1794" width="3.125" style="1"/>
    <col min="1795" max="1795" width="3.5" style="1" bestFit="1" customWidth="1"/>
    <col min="1796" max="2050" width="3.125" style="1"/>
    <col min="2051" max="2051" width="3.5" style="1" bestFit="1" customWidth="1"/>
    <col min="2052" max="2306" width="3.125" style="1"/>
    <col min="2307" max="2307" width="3.5" style="1" bestFit="1" customWidth="1"/>
    <col min="2308" max="2562" width="3.125" style="1"/>
    <col min="2563" max="2563" width="3.5" style="1" bestFit="1" customWidth="1"/>
    <col min="2564" max="2818" width="3.125" style="1"/>
    <col min="2819" max="2819" width="3.5" style="1" bestFit="1" customWidth="1"/>
    <col min="2820" max="3074" width="3.125" style="1"/>
    <col min="3075" max="3075" width="3.5" style="1" bestFit="1" customWidth="1"/>
    <col min="3076" max="3330" width="3.125" style="1"/>
    <col min="3331" max="3331" width="3.5" style="1" bestFit="1" customWidth="1"/>
    <col min="3332" max="3586" width="3.125" style="1"/>
    <col min="3587" max="3587" width="3.5" style="1" bestFit="1" customWidth="1"/>
    <col min="3588" max="3842" width="3.125" style="1"/>
    <col min="3843" max="3843" width="3.5" style="1" bestFit="1" customWidth="1"/>
    <col min="3844" max="4098" width="3.125" style="1"/>
    <col min="4099" max="4099" width="3.5" style="1" bestFit="1" customWidth="1"/>
    <col min="4100" max="4354" width="3.125" style="1"/>
    <col min="4355" max="4355" width="3.5" style="1" bestFit="1" customWidth="1"/>
    <col min="4356" max="4610" width="3.125" style="1"/>
    <col min="4611" max="4611" width="3.5" style="1" bestFit="1" customWidth="1"/>
    <col min="4612" max="4866" width="3.125" style="1"/>
    <col min="4867" max="4867" width="3.5" style="1" bestFit="1" customWidth="1"/>
    <col min="4868" max="5122" width="3.125" style="1"/>
    <col min="5123" max="5123" width="3.5" style="1" bestFit="1" customWidth="1"/>
    <col min="5124" max="5378" width="3.125" style="1"/>
    <col min="5379" max="5379" width="3.5" style="1" bestFit="1" customWidth="1"/>
    <col min="5380" max="5634" width="3.125" style="1"/>
    <col min="5635" max="5635" width="3.5" style="1" bestFit="1" customWidth="1"/>
    <col min="5636" max="5890" width="3.125" style="1"/>
    <col min="5891" max="5891" width="3.5" style="1" bestFit="1" customWidth="1"/>
    <col min="5892" max="6146" width="3.125" style="1"/>
    <col min="6147" max="6147" width="3.5" style="1" bestFit="1" customWidth="1"/>
    <col min="6148" max="6402" width="3.125" style="1"/>
    <col min="6403" max="6403" width="3.5" style="1" bestFit="1" customWidth="1"/>
    <col min="6404" max="6658" width="3.125" style="1"/>
    <col min="6659" max="6659" width="3.5" style="1" bestFit="1" customWidth="1"/>
    <col min="6660" max="6914" width="3.125" style="1"/>
    <col min="6915" max="6915" width="3.5" style="1" bestFit="1" customWidth="1"/>
    <col min="6916" max="7170" width="3.125" style="1"/>
    <col min="7171" max="7171" width="3.5" style="1" bestFit="1" customWidth="1"/>
    <col min="7172" max="7426" width="3.125" style="1"/>
    <col min="7427" max="7427" width="3.5" style="1" bestFit="1" customWidth="1"/>
    <col min="7428" max="7682" width="3.125" style="1"/>
    <col min="7683" max="7683" width="3.5" style="1" bestFit="1" customWidth="1"/>
    <col min="7684" max="7938" width="3.125" style="1"/>
    <col min="7939" max="7939" width="3.5" style="1" bestFit="1" customWidth="1"/>
    <col min="7940" max="8194" width="3.125" style="1"/>
    <col min="8195" max="8195" width="3.5" style="1" bestFit="1" customWidth="1"/>
    <col min="8196" max="8450" width="3.125" style="1"/>
    <col min="8451" max="8451" width="3.5" style="1" bestFit="1" customWidth="1"/>
    <col min="8452" max="8706" width="3.125" style="1"/>
    <col min="8707" max="8707" width="3.5" style="1" bestFit="1" customWidth="1"/>
    <col min="8708" max="8962" width="3.125" style="1"/>
    <col min="8963" max="8963" width="3.5" style="1" bestFit="1" customWidth="1"/>
    <col min="8964" max="9218" width="3.125" style="1"/>
    <col min="9219" max="9219" width="3.5" style="1" bestFit="1" customWidth="1"/>
    <col min="9220" max="9474" width="3.125" style="1"/>
    <col min="9475" max="9475" width="3.5" style="1" bestFit="1" customWidth="1"/>
    <col min="9476" max="9730" width="3.125" style="1"/>
    <col min="9731" max="9731" width="3.5" style="1" bestFit="1" customWidth="1"/>
    <col min="9732" max="9986" width="3.125" style="1"/>
    <col min="9987" max="9987" width="3.5" style="1" bestFit="1" customWidth="1"/>
    <col min="9988" max="10242" width="3.125" style="1"/>
    <col min="10243" max="10243" width="3.5" style="1" bestFit="1" customWidth="1"/>
    <col min="10244" max="10498" width="3.125" style="1"/>
    <col min="10499" max="10499" width="3.5" style="1" bestFit="1" customWidth="1"/>
    <col min="10500" max="10754" width="3.125" style="1"/>
    <col min="10755" max="10755" width="3.5" style="1" bestFit="1" customWidth="1"/>
    <col min="10756" max="11010" width="3.125" style="1"/>
    <col min="11011" max="11011" width="3.5" style="1" bestFit="1" customWidth="1"/>
    <col min="11012" max="11266" width="3.125" style="1"/>
    <col min="11267" max="11267" width="3.5" style="1" bestFit="1" customWidth="1"/>
    <col min="11268" max="11522" width="3.125" style="1"/>
    <col min="11523" max="11523" width="3.5" style="1" bestFit="1" customWidth="1"/>
    <col min="11524" max="11778" width="3.125" style="1"/>
    <col min="11779" max="11779" width="3.5" style="1" bestFit="1" customWidth="1"/>
    <col min="11780" max="12034" width="3.125" style="1"/>
    <col min="12035" max="12035" width="3.5" style="1" bestFit="1" customWidth="1"/>
    <col min="12036" max="12290" width="3.125" style="1"/>
    <col min="12291" max="12291" width="3.5" style="1" bestFit="1" customWidth="1"/>
    <col min="12292" max="12546" width="3.125" style="1"/>
    <col min="12547" max="12547" width="3.5" style="1" bestFit="1" customWidth="1"/>
    <col min="12548" max="12802" width="3.125" style="1"/>
    <col min="12803" max="12803" width="3.5" style="1" bestFit="1" customWidth="1"/>
    <col min="12804" max="13058" width="3.125" style="1"/>
    <col min="13059" max="13059" width="3.5" style="1" bestFit="1" customWidth="1"/>
    <col min="13060" max="13314" width="3.125" style="1"/>
    <col min="13315" max="13315" width="3.5" style="1" bestFit="1" customWidth="1"/>
    <col min="13316" max="13570" width="3.125" style="1"/>
    <col min="13571" max="13571" width="3.5" style="1" bestFit="1" customWidth="1"/>
    <col min="13572" max="13826" width="3.125" style="1"/>
    <col min="13827" max="13827" width="3.5" style="1" bestFit="1" customWidth="1"/>
    <col min="13828" max="14082" width="3.125" style="1"/>
    <col min="14083" max="14083" width="3.5" style="1" bestFit="1" customWidth="1"/>
    <col min="14084" max="14338" width="3.125" style="1"/>
    <col min="14339" max="14339" width="3.5" style="1" bestFit="1" customWidth="1"/>
    <col min="14340" max="14594" width="3.125" style="1"/>
    <col min="14595" max="14595" width="3.5" style="1" bestFit="1" customWidth="1"/>
    <col min="14596" max="14850" width="3.125" style="1"/>
    <col min="14851" max="14851" width="3.5" style="1" bestFit="1" customWidth="1"/>
    <col min="14852" max="15106" width="3.125" style="1"/>
    <col min="15107" max="15107" width="3.5" style="1" bestFit="1" customWidth="1"/>
    <col min="15108" max="15362" width="3.125" style="1"/>
    <col min="15363" max="15363" width="3.5" style="1" bestFit="1" customWidth="1"/>
    <col min="15364" max="15618" width="3.125" style="1"/>
    <col min="15619" max="15619" width="3.5" style="1" bestFit="1" customWidth="1"/>
    <col min="15620" max="15874" width="3.125" style="1"/>
    <col min="15875" max="15875" width="3.5" style="1" bestFit="1" customWidth="1"/>
    <col min="15876" max="16130" width="3.125" style="1"/>
    <col min="16131" max="16131" width="3.5" style="1" bestFit="1" customWidth="1"/>
    <col min="16132" max="16384" width="3.125" style="1"/>
  </cols>
  <sheetData>
    <row r="1" spans="1:31" s="15" customFormat="1" ht="21" x14ac:dyDescent="0.15">
      <c r="A1" s="117" t="s">
        <v>201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</row>
    <row r="2" spans="1:31" ht="13.5" x14ac:dyDescent="0.15">
      <c r="AE2" s="6"/>
    </row>
    <row r="3" spans="1:31" ht="18.75" customHeight="1" x14ac:dyDescent="0.15">
      <c r="A3" s="140" t="s">
        <v>198</v>
      </c>
      <c r="B3" s="140"/>
      <c r="C3" s="140"/>
      <c r="D3" s="141"/>
      <c r="E3" s="112" t="s">
        <v>31</v>
      </c>
      <c r="F3" s="118"/>
      <c r="G3" s="118"/>
      <c r="H3" s="118"/>
      <c r="I3" s="118"/>
      <c r="J3" s="118"/>
      <c r="K3" s="118"/>
      <c r="L3" s="118"/>
      <c r="M3" s="113"/>
      <c r="N3" s="111" t="s">
        <v>202</v>
      </c>
      <c r="O3" s="111"/>
      <c r="P3" s="111"/>
      <c r="Q3" s="111"/>
      <c r="R3" s="111"/>
      <c r="S3" s="111"/>
      <c r="T3" s="111"/>
      <c r="U3" s="111"/>
      <c r="V3" s="111"/>
      <c r="W3" s="111" t="s">
        <v>203</v>
      </c>
      <c r="X3" s="111"/>
      <c r="Y3" s="111"/>
      <c r="Z3" s="111"/>
      <c r="AA3" s="111"/>
      <c r="AB3" s="111"/>
      <c r="AC3" s="111"/>
      <c r="AD3" s="111"/>
      <c r="AE3" s="112"/>
    </row>
    <row r="4" spans="1:31" ht="22.5" customHeight="1" x14ac:dyDescent="0.15">
      <c r="A4" s="144"/>
      <c r="B4" s="144"/>
      <c r="C4" s="144"/>
      <c r="D4" s="145"/>
      <c r="E4" s="111" t="s">
        <v>204</v>
      </c>
      <c r="F4" s="111"/>
      <c r="G4" s="111"/>
      <c r="H4" s="182" t="s">
        <v>205</v>
      </c>
      <c r="I4" s="182"/>
      <c r="J4" s="182"/>
      <c r="K4" s="182" t="s">
        <v>206</v>
      </c>
      <c r="L4" s="182"/>
      <c r="M4" s="182"/>
      <c r="N4" s="73"/>
      <c r="O4" s="2" t="s">
        <v>204</v>
      </c>
      <c r="P4" s="2"/>
      <c r="Q4" s="182" t="s">
        <v>205</v>
      </c>
      <c r="R4" s="182"/>
      <c r="S4" s="182"/>
      <c r="T4" s="182" t="s">
        <v>206</v>
      </c>
      <c r="U4" s="182"/>
      <c r="V4" s="182"/>
      <c r="W4" s="73"/>
      <c r="X4" s="2" t="s">
        <v>204</v>
      </c>
      <c r="Y4" s="2"/>
      <c r="Z4" s="182" t="s">
        <v>205</v>
      </c>
      <c r="AA4" s="182"/>
      <c r="AB4" s="182"/>
      <c r="AC4" s="182" t="s">
        <v>206</v>
      </c>
      <c r="AD4" s="182"/>
      <c r="AE4" s="179"/>
    </row>
    <row r="5" spans="1:31" ht="18.75" customHeight="1" x14ac:dyDescent="0.15">
      <c r="A5" s="27"/>
      <c r="B5" s="27"/>
      <c r="C5" s="27"/>
      <c r="D5" s="49"/>
      <c r="G5" s="1" t="s">
        <v>62</v>
      </c>
      <c r="J5" s="1" t="s">
        <v>62</v>
      </c>
      <c r="M5" s="1" t="s">
        <v>207</v>
      </c>
      <c r="P5" s="1" t="s">
        <v>62</v>
      </c>
      <c r="S5" s="1" t="s">
        <v>62</v>
      </c>
      <c r="V5" s="1" t="s">
        <v>207</v>
      </c>
      <c r="Y5" s="1" t="s">
        <v>62</v>
      </c>
      <c r="AB5" s="1" t="s">
        <v>62</v>
      </c>
      <c r="AE5" s="1" t="s">
        <v>207</v>
      </c>
    </row>
    <row r="6" spans="1:31" ht="18.75" customHeight="1" x14ac:dyDescent="0.15">
      <c r="A6" s="102" t="s">
        <v>41</v>
      </c>
      <c r="B6" s="102"/>
      <c r="C6" s="6" t="s">
        <v>208</v>
      </c>
      <c r="D6" s="22"/>
      <c r="E6" s="147">
        <f>N6+W6+E31+N31+W31</f>
        <v>48783</v>
      </c>
      <c r="F6" s="169"/>
      <c r="G6" s="169"/>
      <c r="H6" s="169">
        <f>Q6+Z6+H31+Q31+Z31</f>
        <v>71413</v>
      </c>
      <c r="I6" s="169"/>
      <c r="J6" s="169"/>
      <c r="K6" s="146">
        <f>T6+AC6+K31+T31+AC31</f>
        <v>311821</v>
      </c>
      <c r="L6" s="146"/>
      <c r="M6" s="146"/>
      <c r="N6" s="157">
        <v>27664</v>
      </c>
      <c r="O6" s="157"/>
      <c r="P6" s="157"/>
      <c r="Q6" s="157">
        <v>36945</v>
      </c>
      <c r="R6" s="157"/>
      <c r="S6" s="157"/>
      <c r="T6" s="157">
        <v>130049</v>
      </c>
      <c r="U6" s="157"/>
      <c r="V6" s="157"/>
      <c r="W6" s="157">
        <v>13541</v>
      </c>
      <c r="X6" s="157"/>
      <c r="Y6" s="157"/>
      <c r="Z6" s="157">
        <v>24170</v>
      </c>
      <c r="AA6" s="157"/>
      <c r="AB6" s="157"/>
      <c r="AC6" s="157">
        <v>146437</v>
      </c>
      <c r="AD6" s="157"/>
      <c r="AE6" s="157"/>
    </row>
    <row r="7" spans="1:31" ht="11.25" customHeight="1" x14ac:dyDescent="0.15">
      <c r="A7" s="6"/>
      <c r="B7" s="6"/>
      <c r="C7" s="6"/>
      <c r="D7" s="22"/>
      <c r="E7" s="56"/>
      <c r="F7" s="9"/>
      <c r="G7" s="9"/>
      <c r="H7" s="9"/>
      <c r="I7" s="9"/>
      <c r="J7" s="9"/>
      <c r="K7" s="57"/>
      <c r="L7" s="57"/>
      <c r="M7" s="57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</row>
    <row r="8" spans="1:31" ht="18.75" customHeight="1" x14ac:dyDescent="0.15">
      <c r="A8" s="102"/>
      <c r="B8" s="102"/>
      <c r="C8" s="6">
        <v>24</v>
      </c>
      <c r="D8" s="24"/>
      <c r="E8" s="147">
        <f>N8+W8+E33+N33+W33</f>
        <v>49961</v>
      </c>
      <c r="F8" s="169"/>
      <c r="G8" s="169"/>
      <c r="H8" s="169">
        <f>Q8+Z8+H33+Q33+Z33</f>
        <v>71383</v>
      </c>
      <c r="I8" s="169"/>
      <c r="J8" s="169"/>
      <c r="K8" s="146">
        <f>T8+AC8+K33+T33+AC33</f>
        <v>309710</v>
      </c>
      <c r="L8" s="146"/>
      <c r="M8" s="146"/>
      <c r="N8" s="157">
        <v>28044</v>
      </c>
      <c r="O8" s="157"/>
      <c r="P8" s="157"/>
      <c r="Q8" s="157">
        <v>37337</v>
      </c>
      <c r="R8" s="157"/>
      <c r="S8" s="157"/>
      <c r="T8" s="157">
        <v>130831</v>
      </c>
      <c r="U8" s="157"/>
      <c r="V8" s="157"/>
      <c r="W8" s="157">
        <v>14146</v>
      </c>
      <c r="X8" s="157"/>
      <c r="Y8" s="157"/>
      <c r="Z8" s="157">
        <v>22833</v>
      </c>
      <c r="AA8" s="157"/>
      <c r="AB8" s="157"/>
      <c r="AC8" s="157">
        <v>141614</v>
      </c>
      <c r="AD8" s="157"/>
      <c r="AE8" s="157"/>
    </row>
    <row r="9" spans="1:31" ht="11.25" customHeight="1" x14ac:dyDescent="0.15">
      <c r="A9" s="6"/>
      <c r="B9" s="6"/>
      <c r="C9" s="6"/>
      <c r="D9" s="24"/>
      <c r="E9" s="56"/>
      <c r="F9" s="9"/>
      <c r="G9" s="9"/>
      <c r="H9" s="9"/>
      <c r="I9" s="9"/>
      <c r="J9" s="9"/>
      <c r="K9" s="57"/>
      <c r="L9" s="57"/>
      <c r="M9" s="57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</row>
    <row r="10" spans="1:31" ht="18.75" customHeight="1" x14ac:dyDescent="0.15">
      <c r="A10" s="102"/>
      <c r="B10" s="102"/>
      <c r="C10" s="6">
        <v>25</v>
      </c>
      <c r="D10" s="24"/>
      <c r="E10" s="147">
        <f>N10+W10+E35+N35+W35</f>
        <v>54088</v>
      </c>
      <c r="F10" s="169"/>
      <c r="G10" s="169"/>
      <c r="H10" s="169">
        <f>Q10+Z10+H35+Q35+Z35</f>
        <v>91761</v>
      </c>
      <c r="I10" s="169"/>
      <c r="J10" s="169"/>
      <c r="K10" s="146">
        <f>T10+AC10+K35+T35+AC35</f>
        <v>372321</v>
      </c>
      <c r="L10" s="146"/>
      <c r="M10" s="146"/>
      <c r="N10" s="157">
        <v>31837</v>
      </c>
      <c r="O10" s="157"/>
      <c r="P10" s="157"/>
      <c r="Q10" s="157">
        <v>62652</v>
      </c>
      <c r="R10" s="157"/>
      <c r="S10" s="157"/>
      <c r="T10" s="157">
        <v>227938</v>
      </c>
      <c r="U10" s="157"/>
      <c r="V10" s="157"/>
      <c r="W10" s="157">
        <v>14414</v>
      </c>
      <c r="X10" s="157"/>
      <c r="Y10" s="157"/>
      <c r="Z10" s="157">
        <v>17926</v>
      </c>
      <c r="AA10" s="157"/>
      <c r="AB10" s="157"/>
      <c r="AC10" s="157">
        <v>108982</v>
      </c>
      <c r="AD10" s="157"/>
      <c r="AE10" s="157"/>
    </row>
    <row r="11" spans="1:31" ht="11.25" customHeight="1" x14ac:dyDescent="0.15">
      <c r="A11" s="6"/>
      <c r="B11" s="6"/>
      <c r="C11" s="6"/>
      <c r="D11" s="24"/>
      <c r="E11" s="56"/>
      <c r="F11" s="9"/>
      <c r="G11" s="9"/>
      <c r="H11" s="9"/>
      <c r="I11" s="9"/>
      <c r="J11" s="9"/>
      <c r="K11" s="57"/>
      <c r="L11" s="57"/>
      <c r="M11" s="57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</row>
    <row r="12" spans="1:31" ht="18.75" customHeight="1" x14ac:dyDescent="0.15">
      <c r="A12" s="102"/>
      <c r="B12" s="102"/>
      <c r="C12" s="6">
        <v>26</v>
      </c>
      <c r="D12" s="24"/>
      <c r="E12" s="147">
        <f>N12+W12+E37+N37+W37</f>
        <v>56140</v>
      </c>
      <c r="F12" s="169"/>
      <c r="G12" s="169"/>
      <c r="H12" s="169">
        <f>Q12+Z12+H37+Q37+Z37</f>
        <v>106953</v>
      </c>
      <c r="I12" s="169"/>
      <c r="J12" s="169"/>
      <c r="K12" s="146">
        <f>T12+AC12+K37+T37+AC37</f>
        <v>439238</v>
      </c>
      <c r="L12" s="146"/>
      <c r="M12" s="146"/>
      <c r="N12" s="157">
        <v>33768</v>
      </c>
      <c r="O12" s="157"/>
      <c r="P12" s="157"/>
      <c r="Q12" s="157">
        <v>80614</v>
      </c>
      <c r="R12" s="157"/>
      <c r="S12" s="157"/>
      <c r="T12" s="157">
        <v>306555</v>
      </c>
      <c r="U12" s="157"/>
      <c r="V12" s="157"/>
      <c r="W12" s="157">
        <v>14509</v>
      </c>
      <c r="X12" s="157"/>
      <c r="Y12" s="157"/>
      <c r="Z12" s="157">
        <v>16792</v>
      </c>
      <c r="AA12" s="157"/>
      <c r="AB12" s="157"/>
      <c r="AC12" s="157">
        <v>103793</v>
      </c>
      <c r="AD12" s="157"/>
      <c r="AE12" s="157"/>
    </row>
    <row r="13" spans="1:31" ht="11.25" customHeight="1" x14ac:dyDescent="0.15">
      <c r="A13" s="6"/>
      <c r="B13" s="6"/>
      <c r="C13" s="6"/>
      <c r="D13" s="24"/>
      <c r="E13" s="56"/>
      <c r="F13" s="9"/>
      <c r="G13" s="9"/>
      <c r="H13" s="9"/>
      <c r="I13" s="9"/>
      <c r="J13" s="9"/>
      <c r="K13" s="57"/>
      <c r="L13" s="57"/>
      <c r="M13" s="57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</row>
    <row r="14" spans="1:31" ht="18.75" customHeight="1" x14ac:dyDescent="0.15">
      <c r="A14" s="102"/>
      <c r="B14" s="102"/>
      <c r="C14" s="6">
        <v>27</v>
      </c>
      <c r="D14" s="24"/>
      <c r="E14" s="147">
        <f>N14+W14+E39+N39+W39</f>
        <v>58640</v>
      </c>
      <c r="F14" s="169"/>
      <c r="G14" s="169"/>
      <c r="H14" s="169">
        <f>Q14+Z14+H39+Q39+Z39</f>
        <v>109505</v>
      </c>
      <c r="I14" s="169"/>
      <c r="J14" s="169"/>
      <c r="K14" s="146">
        <f>T14+AC14+K39+T39+AC39</f>
        <v>440919</v>
      </c>
      <c r="L14" s="146"/>
      <c r="M14" s="146"/>
      <c r="N14" s="157">
        <v>35895</v>
      </c>
      <c r="O14" s="157"/>
      <c r="P14" s="157"/>
      <c r="Q14" s="157">
        <v>83288</v>
      </c>
      <c r="R14" s="157"/>
      <c r="S14" s="157"/>
      <c r="T14" s="157">
        <v>308964</v>
      </c>
      <c r="U14" s="157"/>
      <c r="V14" s="157"/>
      <c r="W14" s="157">
        <v>14800</v>
      </c>
      <c r="X14" s="157"/>
      <c r="Y14" s="157"/>
      <c r="Z14" s="157">
        <v>17144</v>
      </c>
      <c r="AA14" s="157"/>
      <c r="AB14" s="157"/>
      <c r="AC14" s="157">
        <v>104411</v>
      </c>
      <c r="AD14" s="157"/>
      <c r="AE14" s="157"/>
    </row>
    <row r="15" spans="1:31" ht="11.25" customHeight="1" x14ac:dyDescent="0.15">
      <c r="A15" s="6"/>
      <c r="B15" s="6"/>
      <c r="C15" s="6"/>
      <c r="D15" s="24"/>
      <c r="E15" s="56"/>
      <c r="F15" s="9"/>
      <c r="G15" s="9"/>
      <c r="H15" s="9"/>
      <c r="I15" s="9"/>
      <c r="J15" s="9"/>
      <c r="K15" s="57"/>
      <c r="L15" s="57"/>
      <c r="M15" s="57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</row>
    <row r="16" spans="1:31" ht="18.75" customHeight="1" x14ac:dyDescent="0.15">
      <c r="A16" s="102"/>
      <c r="B16" s="102"/>
      <c r="C16" s="6">
        <v>28</v>
      </c>
      <c r="D16" s="24"/>
      <c r="E16" s="147">
        <f>N16+W16+E41+N41+W41</f>
        <v>60886</v>
      </c>
      <c r="F16" s="169"/>
      <c r="G16" s="169"/>
      <c r="H16" s="169">
        <f>Q16+Z16+H41+Q41+Z41</f>
        <v>112108</v>
      </c>
      <c r="I16" s="169"/>
      <c r="J16" s="169"/>
      <c r="K16" s="146">
        <f>T16+AC16+K41+T41+AC41</f>
        <v>436631</v>
      </c>
      <c r="L16" s="146"/>
      <c r="M16" s="146"/>
      <c r="N16" s="157">
        <v>37680</v>
      </c>
      <c r="O16" s="157"/>
      <c r="P16" s="157"/>
      <c r="Q16" s="157">
        <v>85578</v>
      </c>
      <c r="R16" s="157"/>
      <c r="S16" s="157"/>
      <c r="T16" s="157">
        <v>302258</v>
      </c>
      <c r="U16" s="157"/>
      <c r="V16" s="157"/>
      <c r="W16" s="157">
        <v>15157</v>
      </c>
      <c r="X16" s="157"/>
      <c r="Y16" s="157"/>
      <c r="Z16" s="157">
        <v>17718</v>
      </c>
      <c r="AA16" s="157"/>
      <c r="AB16" s="157"/>
      <c r="AC16" s="157">
        <v>108504</v>
      </c>
      <c r="AD16" s="157"/>
      <c r="AE16" s="157"/>
    </row>
    <row r="17" spans="1:31" ht="11.25" customHeight="1" x14ac:dyDescent="0.15">
      <c r="A17" s="6"/>
      <c r="B17" s="6"/>
      <c r="C17" s="6"/>
      <c r="D17" s="24"/>
      <c r="E17" s="56"/>
      <c r="F17" s="9"/>
      <c r="G17" s="9"/>
      <c r="H17" s="9"/>
      <c r="I17" s="9"/>
      <c r="J17" s="9"/>
      <c r="K17" s="57"/>
      <c r="L17" s="57"/>
      <c r="M17" s="57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</row>
    <row r="18" spans="1:31" ht="18.75" customHeight="1" x14ac:dyDescent="0.15">
      <c r="A18" s="102"/>
      <c r="B18" s="102"/>
      <c r="C18" s="6">
        <v>29</v>
      </c>
      <c r="D18" s="24"/>
      <c r="E18" s="147">
        <f>N18+W18+E43+N43+W43</f>
        <v>62811</v>
      </c>
      <c r="F18" s="169"/>
      <c r="G18" s="169"/>
      <c r="H18" s="169">
        <f>Q18+Z18+H43+Q43+Z43</f>
        <v>109898</v>
      </c>
      <c r="I18" s="169"/>
      <c r="J18" s="169"/>
      <c r="K18" s="146">
        <f>T18+AC18+K43+T43+AC43</f>
        <v>430250</v>
      </c>
      <c r="L18" s="146"/>
      <c r="M18" s="146"/>
      <c r="N18" s="157">
        <v>39167</v>
      </c>
      <c r="O18" s="157"/>
      <c r="P18" s="157"/>
      <c r="Q18" s="157">
        <v>83828</v>
      </c>
      <c r="R18" s="157"/>
      <c r="S18" s="157"/>
      <c r="T18" s="157">
        <v>293485</v>
      </c>
      <c r="U18" s="157"/>
      <c r="V18" s="157"/>
      <c r="W18" s="157">
        <v>15595</v>
      </c>
      <c r="X18" s="157"/>
      <c r="Y18" s="157"/>
      <c r="Z18" s="157">
        <v>17798</v>
      </c>
      <c r="AA18" s="157"/>
      <c r="AB18" s="157"/>
      <c r="AC18" s="157">
        <v>111503</v>
      </c>
      <c r="AD18" s="157"/>
      <c r="AE18" s="157"/>
    </row>
    <row r="19" spans="1:31" ht="11.25" customHeight="1" x14ac:dyDescent="0.15">
      <c r="A19" s="6"/>
      <c r="B19" s="6"/>
      <c r="C19" s="6"/>
      <c r="D19" s="24"/>
      <c r="E19" s="56"/>
      <c r="F19" s="9"/>
      <c r="G19" s="9"/>
      <c r="H19" s="9"/>
      <c r="I19" s="9"/>
      <c r="J19" s="9"/>
      <c r="K19" s="57"/>
      <c r="L19" s="57"/>
      <c r="M19" s="57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</row>
    <row r="20" spans="1:31" ht="18.75" customHeight="1" x14ac:dyDescent="0.15">
      <c r="A20" s="102"/>
      <c r="B20" s="102"/>
      <c r="C20" s="6">
        <v>30</v>
      </c>
      <c r="D20" s="24"/>
      <c r="E20" s="147">
        <f>N20+W20+E45+N45+W45</f>
        <v>64673</v>
      </c>
      <c r="F20" s="169"/>
      <c r="G20" s="169"/>
      <c r="H20" s="169">
        <f>Q20+Z20+H45+Q45+Z45</f>
        <v>106393</v>
      </c>
      <c r="I20" s="169"/>
      <c r="J20" s="169"/>
      <c r="K20" s="146">
        <f>T20+AC20+K45+T45+AC45</f>
        <v>417178</v>
      </c>
      <c r="L20" s="146"/>
      <c r="M20" s="146"/>
      <c r="N20" s="157">
        <v>40575</v>
      </c>
      <c r="O20" s="157"/>
      <c r="P20" s="157"/>
      <c r="Q20" s="157">
        <v>80929</v>
      </c>
      <c r="R20" s="157"/>
      <c r="S20" s="157"/>
      <c r="T20" s="157">
        <v>280806</v>
      </c>
      <c r="U20" s="157"/>
      <c r="V20" s="157"/>
      <c r="W20" s="157">
        <v>16009</v>
      </c>
      <c r="X20" s="157"/>
      <c r="Y20" s="157"/>
      <c r="Z20" s="157">
        <v>17913</v>
      </c>
      <c r="AA20" s="157"/>
      <c r="AB20" s="157"/>
      <c r="AC20" s="157">
        <v>114123</v>
      </c>
      <c r="AD20" s="157"/>
      <c r="AE20" s="157"/>
    </row>
    <row r="21" spans="1:31" ht="11.25" customHeight="1" x14ac:dyDescent="0.15">
      <c r="A21" s="6"/>
      <c r="B21" s="6"/>
      <c r="C21" s="6"/>
      <c r="D21" s="24"/>
      <c r="E21" s="56"/>
      <c r="F21" s="9"/>
      <c r="G21" s="9"/>
      <c r="H21" s="9"/>
      <c r="I21" s="9"/>
      <c r="J21" s="9"/>
      <c r="K21" s="57"/>
      <c r="L21" s="57"/>
      <c r="M21" s="57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</row>
    <row r="22" spans="1:31" ht="18.75" customHeight="1" x14ac:dyDescent="0.15">
      <c r="A22" s="102" t="s">
        <v>43</v>
      </c>
      <c r="B22" s="102"/>
      <c r="C22" s="6" t="s">
        <v>44</v>
      </c>
      <c r="D22" s="24"/>
      <c r="E22" s="147">
        <f>N22+W22+E47+N47+W47</f>
        <v>66521</v>
      </c>
      <c r="F22" s="169"/>
      <c r="G22" s="169"/>
      <c r="H22" s="169">
        <f>Q22+Z22+H47+Q47+Z47</f>
        <v>106182</v>
      </c>
      <c r="I22" s="169"/>
      <c r="J22" s="169"/>
      <c r="K22" s="146">
        <f>T22+AC22+K47+T47+AC47</f>
        <v>414407</v>
      </c>
      <c r="L22" s="146"/>
      <c r="M22" s="146"/>
      <c r="N22" s="157">
        <v>41908</v>
      </c>
      <c r="O22" s="157"/>
      <c r="P22" s="157"/>
      <c r="Q22" s="157">
        <v>81175</v>
      </c>
      <c r="R22" s="157"/>
      <c r="S22" s="157"/>
      <c r="T22" s="157">
        <v>278126</v>
      </c>
      <c r="U22" s="157"/>
      <c r="V22" s="157"/>
      <c r="W22" s="157">
        <v>16520</v>
      </c>
      <c r="X22" s="157"/>
      <c r="Y22" s="157"/>
      <c r="Z22" s="157">
        <v>18202</v>
      </c>
      <c r="AA22" s="157"/>
      <c r="AB22" s="157"/>
      <c r="AC22" s="157">
        <v>116123</v>
      </c>
      <c r="AD22" s="157"/>
      <c r="AE22" s="157"/>
    </row>
    <row r="23" spans="1:31" ht="11.25" customHeight="1" x14ac:dyDescent="0.15">
      <c r="A23" s="6"/>
      <c r="B23" s="6"/>
      <c r="C23" s="6"/>
      <c r="D23" s="24"/>
      <c r="E23" s="56"/>
      <c r="F23" s="9"/>
      <c r="G23" s="9"/>
      <c r="H23" s="9"/>
      <c r="I23" s="9"/>
      <c r="J23" s="9"/>
      <c r="K23" s="57"/>
      <c r="L23" s="57"/>
      <c r="M23" s="57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</row>
    <row r="24" spans="1:31" ht="18.75" customHeight="1" x14ac:dyDescent="0.15">
      <c r="A24" s="102"/>
      <c r="B24" s="102"/>
      <c r="C24" s="1">
        <v>2</v>
      </c>
      <c r="D24" s="24"/>
      <c r="E24" s="147">
        <f>N24+W24+E49+N49+W49</f>
        <v>68211</v>
      </c>
      <c r="F24" s="169"/>
      <c r="G24" s="169"/>
      <c r="H24" s="169">
        <f>Q24+Z24+H49+Q49+Z49</f>
        <v>78744</v>
      </c>
      <c r="I24" s="169"/>
      <c r="J24" s="169"/>
      <c r="K24" s="146">
        <f>T24+AC24+K49+T49+AC49</f>
        <v>318207</v>
      </c>
      <c r="L24" s="146"/>
      <c r="M24" s="146"/>
      <c r="N24" s="157">
        <v>43156</v>
      </c>
      <c r="O24" s="157"/>
      <c r="P24" s="157"/>
      <c r="Q24" s="157">
        <v>58640</v>
      </c>
      <c r="R24" s="157"/>
      <c r="S24" s="157"/>
      <c r="T24" s="157">
        <v>206879</v>
      </c>
      <c r="U24" s="157"/>
      <c r="V24" s="157"/>
      <c r="W24" s="157">
        <v>16929</v>
      </c>
      <c r="X24" s="157"/>
      <c r="Y24" s="157"/>
      <c r="Z24" s="157">
        <v>13835</v>
      </c>
      <c r="AA24" s="157"/>
      <c r="AB24" s="157"/>
      <c r="AC24" s="157">
        <v>92299</v>
      </c>
      <c r="AD24" s="157"/>
      <c r="AE24" s="157"/>
    </row>
    <row r="25" spans="1:31" ht="18.75" customHeight="1" x14ac:dyDescent="0.15">
      <c r="A25" s="16"/>
      <c r="B25" s="16"/>
      <c r="C25" s="16"/>
      <c r="D25" s="25"/>
      <c r="E25" s="42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</row>
    <row r="27" spans="1:31" ht="18.75" customHeight="1" x14ac:dyDescent="0.15">
      <c r="A27" s="1" t="s">
        <v>190</v>
      </c>
      <c r="AA27" s="102"/>
      <c r="AB27" s="102"/>
      <c r="AC27" s="102"/>
      <c r="AD27" s="102"/>
    </row>
    <row r="28" spans="1:31" ht="18.75" customHeight="1" x14ac:dyDescent="0.15">
      <c r="A28" s="140" t="s">
        <v>198</v>
      </c>
      <c r="B28" s="140"/>
      <c r="C28" s="140"/>
      <c r="D28" s="141"/>
      <c r="E28" s="112" t="s">
        <v>209</v>
      </c>
      <c r="F28" s="118"/>
      <c r="G28" s="118"/>
      <c r="H28" s="118"/>
      <c r="I28" s="118"/>
      <c r="J28" s="118"/>
      <c r="K28" s="118"/>
      <c r="L28" s="118"/>
      <c r="M28" s="118"/>
      <c r="N28" s="111" t="s">
        <v>210</v>
      </c>
      <c r="O28" s="111"/>
      <c r="P28" s="111"/>
      <c r="Q28" s="111"/>
      <c r="R28" s="111"/>
      <c r="S28" s="111"/>
      <c r="T28" s="111"/>
      <c r="U28" s="111"/>
      <c r="V28" s="111"/>
      <c r="W28" s="111" t="s">
        <v>211</v>
      </c>
      <c r="X28" s="111"/>
      <c r="Y28" s="111"/>
      <c r="Z28" s="111"/>
      <c r="AA28" s="111"/>
      <c r="AB28" s="111"/>
      <c r="AC28" s="111"/>
      <c r="AD28" s="111"/>
      <c r="AE28" s="112"/>
    </row>
    <row r="29" spans="1:31" ht="22.5" customHeight="1" x14ac:dyDescent="0.15">
      <c r="A29" s="144"/>
      <c r="B29" s="144"/>
      <c r="C29" s="144"/>
      <c r="D29" s="145"/>
      <c r="E29" s="112" t="s">
        <v>204</v>
      </c>
      <c r="F29" s="118"/>
      <c r="G29" s="113"/>
      <c r="H29" s="179" t="s">
        <v>205</v>
      </c>
      <c r="I29" s="180"/>
      <c r="J29" s="181"/>
      <c r="K29" s="179" t="s">
        <v>206</v>
      </c>
      <c r="L29" s="180"/>
      <c r="M29" s="180"/>
      <c r="N29" s="111" t="s">
        <v>204</v>
      </c>
      <c r="O29" s="111"/>
      <c r="P29" s="111"/>
      <c r="Q29" s="182" t="s">
        <v>205</v>
      </c>
      <c r="R29" s="182"/>
      <c r="S29" s="182"/>
      <c r="T29" s="182" t="s">
        <v>206</v>
      </c>
      <c r="U29" s="182"/>
      <c r="V29" s="182"/>
      <c r="W29" s="111" t="s">
        <v>204</v>
      </c>
      <c r="X29" s="111"/>
      <c r="Y29" s="111"/>
      <c r="Z29" s="182" t="s">
        <v>205</v>
      </c>
      <c r="AA29" s="182"/>
      <c r="AB29" s="182"/>
      <c r="AC29" s="182" t="s">
        <v>206</v>
      </c>
      <c r="AD29" s="182"/>
      <c r="AE29" s="179"/>
    </row>
    <row r="30" spans="1:31" ht="18.75" customHeight="1" x14ac:dyDescent="0.15">
      <c r="A30" s="27"/>
      <c r="B30" s="27"/>
      <c r="C30" s="27"/>
      <c r="D30" s="49"/>
      <c r="G30" s="1" t="s">
        <v>62</v>
      </c>
      <c r="J30" s="1" t="s">
        <v>62</v>
      </c>
      <c r="M30" s="1" t="s">
        <v>207</v>
      </c>
      <c r="P30" s="1" t="s">
        <v>62</v>
      </c>
      <c r="S30" s="1" t="s">
        <v>62</v>
      </c>
      <c r="V30" s="1" t="s">
        <v>207</v>
      </c>
      <c r="Y30" s="1" t="s">
        <v>62</v>
      </c>
      <c r="AB30" s="1" t="s">
        <v>62</v>
      </c>
      <c r="AE30" s="1" t="s">
        <v>207</v>
      </c>
    </row>
    <row r="31" spans="1:31" ht="18.75" customHeight="1" x14ac:dyDescent="0.15">
      <c r="A31" s="102" t="s">
        <v>41</v>
      </c>
      <c r="B31" s="102"/>
      <c r="C31" s="6">
        <v>23</v>
      </c>
      <c r="D31" s="24"/>
      <c r="E31" s="147">
        <v>2429</v>
      </c>
      <c r="F31" s="169"/>
      <c r="G31" s="169"/>
      <c r="H31" s="169">
        <v>5027</v>
      </c>
      <c r="I31" s="169"/>
      <c r="J31" s="169"/>
      <c r="K31" s="146">
        <v>15553</v>
      </c>
      <c r="L31" s="146"/>
      <c r="M31" s="146"/>
      <c r="N31" s="157">
        <v>4572</v>
      </c>
      <c r="O31" s="157"/>
      <c r="P31" s="157"/>
      <c r="Q31" s="157">
        <v>2783</v>
      </c>
      <c r="R31" s="157"/>
      <c r="S31" s="157"/>
      <c r="T31" s="157">
        <v>10721</v>
      </c>
      <c r="U31" s="157"/>
      <c r="V31" s="157"/>
      <c r="W31" s="157">
        <v>577</v>
      </c>
      <c r="X31" s="157"/>
      <c r="Y31" s="157"/>
      <c r="Z31" s="157">
        <v>2488</v>
      </c>
      <c r="AA31" s="157"/>
      <c r="AB31" s="157"/>
      <c r="AC31" s="157">
        <v>9061</v>
      </c>
      <c r="AD31" s="157"/>
      <c r="AE31" s="157"/>
    </row>
    <row r="32" spans="1:31" ht="11.25" customHeight="1" x14ac:dyDescent="0.15">
      <c r="A32" s="6"/>
      <c r="B32" s="6"/>
      <c r="C32" s="6"/>
      <c r="D32" s="24"/>
      <c r="E32" s="56"/>
      <c r="F32" s="9"/>
      <c r="G32" s="9"/>
      <c r="H32" s="9"/>
      <c r="I32" s="9"/>
      <c r="J32" s="9"/>
      <c r="K32" s="57"/>
      <c r="L32" s="57"/>
      <c r="M32" s="57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</row>
    <row r="33" spans="1:31" ht="18.75" customHeight="1" x14ac:dyDescent="0.15">
      <c r="A33" s="102"/>
      <c r="B33" s="102"/>
      <c r="C33" s="6">
        <v>24</v>
      </c>
      <c r="D33" s="24"/>
      <c r="E33" s="147">
        <v>2463</v>
      </c>
      <c r="F33" s="169"/>
      <c r="G33" s="169"/>
      <c r="H33" s="169">
        <v>5585</v>
      </c>
      <c r="I33" s="169"/>
      <c r="J33" s="169"/>
      <c r="K33" s="146">
        <v>17142</v>
      </c>
      <c r="L33" s="146"/>
      <c r="M33" s="146"/>
      <c r="N33" s="157">
        <v>4696</v>
      </c>
      <c r="O33" s="157"/>
      <c r="P33" s="157"/>
      <c r="Q33" s="157">
        <v>3197</v>
      </c>
      <c r="R33" s="157"/>
      <c r="S33" s="157"/>
      <c r="T33" s="157">
        <v>11636</v>
      </c>
      <c r="U33" s="157"/>
      <c r="V33" s="157"/>
      <c r="W33" s="157">
        <v>612</v>
      </c>
      <c r="X33" s="157"/>
      <c r="Y33" s="157"/>
      <c r="Z33" s="157">
        <v>2431</v>
      </c>
      <c r="AA33" s="157"/>
      <c r="AB33" s="157"/>
      <c r="AC33" s="157">
        <v>8487</v>
      </c>
      <c r="AD33" s="157"/>
      <c r="AE33" s="157"/>
    </row>
    <row r="34" spans="1:31" ht="11.25" customHeight="1" x14ac:dyDescent="0.15">
      <c r="A34" s="6"/>
      <c r="B34" s="6"/>
      <c r="C34" s="6"/>
      <c r="D34" s="24"/>
      <c r="E34" s="56"/>
      <c r="F34" s="9"/>
      <c r="G34" s="9"/>
      <c r="H34" s="9"/>
      <c r="I34" s="9"/>
      <c r="J34" s="9"/>
      <c r="K34" s="57"/>
      <c r="L34" s="57"/>
      <c r="M34" s="57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</row>
    <row r="35" spans="1:31" ht="18.75" customHeight="1" x14ac:dyDescent="0.15">
      <c r="A35" s="102"/>
      <c r="B35" s="102"/>
      <c r="C35" s="6">
        <v>25</v>
      </c>
      <c r="D35" s="24"/>
      <c r="E35" s="147">
        <v>2460</v>
      </c>
      <c r="F35" s="169"/>
      <c r="G35" s="169"/>
      <c r="H35" s="169">
        <v>5763</v>
      </c>
      <c r="I35" s="169"/>
      <c r="J35" s="169"/>
      <c r="K35" s="146">
        <v>17823</v>
      </c>
      <c r="L35" s="146"/>
      <c r="M35" s="146"/>
      <c r="N35" s="157">
        <v>4753</v>
      </c>
      <c r="O35" s="157"/>
      <c r="P35" s="157"/>
      <c r="Q35" s="157">
        <v>3401</v>
      </c>
      <c r="R35" s="157"/>
      <c r="S35" s="157"/>
      <c r="T35" s="157">
        <v>10811</v>
      </c>
      <c r="U35" s="157"/>
      <c r="V35" s="157"/>
      <c r="W35" s="157">
        <v>624</v>
      </c>
      <c r="X35" s="157"/>
      <c r="Y35" s="157"/>
      <c r="Z35" s="157">
        <v>2019</v>
      </c>
      <c r="AA35" s="157"/>
      <c r="AB35" s="157"/>
      <c r="AC35" s="157">
        <v>6767</v>
      </c>
      <c r="AD35" s="157"/>
      <c r="AE35" s="157"/>
    </row>
    <row r="36" spans="1:31" ht="11.25" customHeight="1" x14ac:dyDescent="0.15">
      <c r="A36" s="6"/>
      <c r="B36" s="6"/>
      <c r="C36" s="6"/>
      <c r="D36" s="24"/>
      <c r="E36" s="56"/>
      <c r="F36" s="9"/>
      <c r="G36" s="9"/>
      <c r="H36" s="9"/>
      <c r="I36" s="9"/>
      <c r="J36" s="9"/>
      <c r="K36" s="57"/>
      <c r="L36" s="57"/>
      <c r="M36" s="57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</row>
    <row r="37" spans="1:31" ht="18.75" customHeight="1" x14ac:dyDescent="0.15">
      <c r="A37" s="102"/>
      <c r="B37" s="102"/>
      <c r="C37" s="6">
        <v>26</v>
      </c>
      <c r="D37" s="24"/>
      <c r="E37" s="147">
        <v>2397</v>
      </c>
      <c r="F37" s="169"/>
      <c r="G37" s="169"/>
      <c r="H37" s="169">
        <v>3872</v>
      </c>
      <c r="I37" s="169"/>
      <c r="J37" s="169"/>
      <c r="K37" s="146">
        <v>10803</v>
      </c>
      <c r="L37" s="146"/>
      <c r="M37" s="146"/>
      <c r="N37" s="157">
        <v>4849</v>
      </c>
      <c r="O37" s="157"/>
      <c r="P37" s="157"/>
      <c r="Q37" s="157">
        <v>3921</v>
      </c>
      <c r="R37" s="157"/>
      <c r="S37" s="157"/>
      <c r="T37" s="157">
        <v>12552</v>
      </c>
      <c r="U37" s="157"/>
      <c r="V37" s="157"/>
      <c r="W37" s="157">
        <v>617</v>
      </c>
      <c r="X37" s="157"/>
      <c r="Y37" s="157"/>
      <c r="Z37" s="157">
        <v>1754</v>
      </c>
      <c r="AA37" s="157"/>
      <c r="AB37" s="157"/>
      <c r="AC37" s="157">
        <v>5535</v>
      </c>
      <c r="AD37" s="157"/>
      <c r="AE37" s="157"/>
    </row>
    <row r="38" spans="1:31" ht="11.25" customHeight="1" x14ac:dyDescent="0.15">
      <c r="A38" s="6"/>
      <c r="B38" s="6"/>
      <c r="C38" s="6"/>
      <c r="D38" s="24"/>
      <c r="E38" s="56"/>
      <c r="F38" s="9"/>
      <c r="G38" s="9"/>
      <c r="H38" s="9"/>
      <c r="I38" s="9"/>
      <c r="J38" s="9"/>
      <c r="K38" s="57"/>
      <c r="L38" s="57"/>
      <c r="M38" s="57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</row>
    <row r="39" spans="1:31" ht="18.75" customHeight="1" x14ac:dyDescent="0.15">
      <c r="A39" s="102"/>
      <c r="B39" s="102"/>
      <c r="C39" s="6">
        <v>27</v>
      </c>
      <c r="D39" s="24"/>
      <c r="E39" s="147">
        <v>2393</v>
      </c>
      <c r="F39" s="169"/>
      <c r="G39" s="169"/>
      <c r="H39" s="169">
        <v>3550</v>
      </c>
      <c r="I39" s="169"/>
      <c r="J39" s="169"/>
      <c r="K39" s="146">
        <v>9746</v>
      </c>
      <c r="L39" s="146"/>
      <c r="M39" s="146"/>
      <c r="N39" s="157">
        <v>4913</v>
      </c>
      <c r="O39" s="157"/>
      <c r="P39" s="157"/>
      <c r="Q39" s="157">
        <v>3697</v>
      </c>
      <c r="R39" s="157"/>
      <c r="S39" s="157"/>
      <c r="T39" s="157">
        <v>11412</v>
      </c>
      <c r="U39" s="157"/>
      <c r="V39" s="157"/>
      <c r="W39" s="157">
        <v>639</v>
      </c>
      <c r="X39" s="157"/>
      <c r="Y39" s="157"/>
      <c r="Z39" s="157">
        <v>1826</v>
      </c>
      <c r="AA39" s="157"/>
      <c r="AB39" s="157"/>
      <c r="AC39" s="157">
        <v>6386</v>
      </c>
      <c r="AD39" s="157"/>
      <c r="AE39" s="157"/>
    </row>
    <row r="40" spans="1:31" ht="11.25" customHeight="1" x14ac:dyDescent="0.15">
      <c r="A40" s="6"/>
      <c r="B40" s="6"/>
      <c r="C40" s="6"/>
      <c r="D40" s="24"/>
      <c r="E40" s="56"/>
      <c r="F40" s="9"/>
      <c r="G40" s="9"/>
      <c r="H40" s="9"/>
      <c r="I40" s="9"/>
      <c r="J40" s="9"/>
      <c r="K40" s="57"/>
      <c r="L40" s="57"/>
      <c r="M40" s="57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</row>
    <row r="41" spans="1:31" ht="18.75" customHeight="1" x14ac:dyDescent="0.15">
      <c r="A41" s="102"/>
      <c r="B41" s="102"/>
      <c r="C41" s="6">
        <v>28</v>
      </c>
      <c r="D41" s="24"/>
      <c r="E41" s="147">
        <v>2390</v>
      </c>
      <c r="F41" s="169"/>
      <c r="G41" s="169"/>
      <c r="H41" s="169">
        <v>3306</v>
      </c>
      <c r="I41" s="169"/>
      <c r="J41" s="169"/>
      <c r="K41" s="146">
        <v>9235</v>
      </c>
      <c r="L41" s="146"/>
      <c r="M41" s="146"/>
      <c r="N41" s="157">
        <v>5001</v>
      </c>
      <c r="O41" s="157"/>
      <c r="P41" s="157"/>
      <c r="Q41" s="157">
        <v>3570</v>
      </c>
      <c r="R41" s="157"/>
      <c r="S41" s="157"/>
      <c r="T41" s="157">
        <v>10220</v>
      </c>
      <c r="U41" s="157"/>
      <c r="V41" s="157"/>
      <c r="W41" s="157">
        <v>658</v>
      </c>
      <c r="X41" s="157"/>
      <c r="Y41" s="157"/>
      <c r="Z41" s="157">
        <v>1936</v>
      </c>
      <c r="AA41" s="157"/>
      <c r="AB41" s="157"/>
      <c r="AC41" s="157">
        <v>6414</v>
      </c>
      <c r="AD41" s="157"/>
      <c r="AE41" s="157"/>
    </row>
    <row r="42" spans="1:31" ht="11.25" customHeight="1" x14ac:dyDescent="0.15">
      <c r="A42" s="6"/>
      <c r="B42" s="6"/>
      <c r="C42" s="6"/>
      <c r="D42" s="24"/>
      <c r="E42" s="56"/>
      <c r="F42" s="9"/>
      <c r="G42" s="9"/>
      <c r="H42" s="9"/>
      <c r="I42" s="9"/>
      <c r="J42" s="9"/>
      <c r="K42" s="57"/>
      <c r="L42" s="57"/>
      <c r="M42" s="57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</row>
    <row r="43" spans="1:31" ht="18.75" customHeight="1" x14ac:dyDescent="0.15">
      <c r="A43" s="102"/>
      <c r="B43" s="102"/>
      <c r="C43" s="6">
        <v>29</v>
      </c>
      <c r="D43" s="24"/>
      <c r="E43" s="147">
        <v>2381</v>
      </c>
      <c r="F43" s="169"/>
      <c r="G43" s="169"/>
      <c r="H43" s="169">
        <v>3257</v>
      </c>
      <c r="I43" s="169"/>
      <c r="J43" s="169"/>
      <c r="K43" s="146">
        <v>9008</v>
      </c>
      <c r="L43" s="146"/>
      <c r="M43" s="146"/>
      <c r="N43" s="157">
        <v>5004</v>
      </c>
      <c r="O43" s="157"/>
      <c r="P43" s="157"/>
      <c r="Q43" s="157">
        <v>3131</v>
      </c>
      <c r="R43" s="157"/>
      <c r="S43" s="157"/>
      <c r="T43" s="157">
        <v>9921</v>
      </c>
      <c r="U43" s="157"/>
      <c r="V43" s="157"/>
      <c r="W43" s="157">
        <v>664</v>
      </c>
      <c r="X43" s="157"/>
      <c r="Y43" s="157"/>
      <c r="Z43" s="157">
        <v>1884</v>
      </c>
      <c r="AA43" s="157"/>
      <c r="AB43" s="157"/>
      <c r="AC43" s="157">
        <v>6333</v>
      </c>
      <c r="AD43" s="157"/>
      <c r="AE43" s="157"/>
    </row>
    <row r="44" spans="1:31" ht="11.25" customHeight="1" x14ac:dyDescent="0.15">
      <c r="A44" s="6"/>
      <c r="B44" s="6"/>
      <c r="C44" s="6"/>
      <c r="D44" s="24"/>
      <c r="E44" s="56"/>
      <c r="F44" s="9"/>
      <c r="G44" s="9"/>
      <c r="H44" s="9"/>
      <c r="I44" s="9"/>
      <c r="J44" s="9"/>
      <c r="K44" s="57"/>
      <c r="L44" s="57"/>
      <c r="M44" s="57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</row>
    <row r="45" spans="1:31" ht="18.75" customHeight="1" x14ac:dyDescent="0.15">
      <c r="A45" s="102"/>
      <c r="B45" s="102"/>
      <c r="C45" s="6">
        <v>30</v>
      </c>
      <c r="D45" s="24"/>
      <c r="E45" s="147">
        <v>2381</v>
      </c>
      <c r="F45" s="169"/>
      <c r="G45" s="169"/>
      <c r="H45" s="169">
        <v>3029</v>
      </c>
      <c r="I45" s="169"/>
      <c r="J45" s="169"/>
      <c r="K45" s="146">
        <v>8109</v>
      </c>
      <c r="L45" s="146"/>
      <c r="M45" s="146"/>
      <c r="N45" s="157">
        <v>5031</v>
      </c>
      <c r="O45" s="157"/>
      <c r="P45" s="157"/>
      <c r="Q45" s="157">
        <v>2690</v>
      </c>
      <c r="R45" s="157"/>
      <c r="S45" s="157"/>
      <c r="T45" s="157">
        <v>8544</v>
      </c>
      <c r="U45" s="157"/>
      <c r="V45" s="157"/>
      <c r="W45" s="157">
        <v>677</v>
      </c>
      <c r="X45" s="157"/>
      <c r="Y45" s="157"/>
      <c r="Z45" s="157">
        <v>1832</v>
      </c>
      <c r="AA45" s="157"/>
      <c r="AB45" s="157"/>
      <c r="AC45" s="157">
        <v>5596</v>
      </c>
      <c r="AD45" s="157"/>
      <c r="AE45" s="157"/>
    </row>
    <row r="46" spans="1:31" ht="11.25" customHeight="1" x14ac:dyDescent="0.15">
      <c r="A46" s="6"/>
      <c r="B46" s="6"/>
      <c r="C46" s="6"/>
      <c r="D46" s="24"/>
      <c r="E46" s="56"/>
      <c r="F46" s="9"/>
      <c r="G46" s="9"/>
      <c r="H46" s="9"/>
      <c r="I46" s="9"/>
      <c r="J46" s="9"/>
      <c r="K46" s="57"/>
      <c r="L46" s="57"/>
      <c r="M46" s="57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</row>
    <row r="47" spans="1:31" ht="18.75" customHeight="1" x14ac:dyDescent="0.15">
      <c r="A47" s="102" t="s">
        <v>43</v>
      </c>
      <c r="B47" s="102"/>
      <c r="C47" s="6" t="s">
        <v>44</v>
      </c>
      <c r="D47" s="24"/>
      <c r="E47" s="147">
        <v>2381</v>
      </c>
      <c r="F47" s="169"/>
      <c r="G47" s="169"/>
      <c r="H47" s="169">
        <v>2893</v>
      </c>
      <c r="I47" s="169"/>
      <c r="J47" s="169"/>
      <c r="K47" s="146">
        <v>7544</v>
      </c>
      <c r="L47" s="146"/>
      <c r="M47" s="146"/>
      <c r="N47" s="157">
        <v>5027</v>
      </c>
      <c r="O47" s="157"/>
      <c r="P47" s="157"/>
      <c r="Q47" s="157">
        <v>2283</v>
      </c>
      <c r="R47" s="157"/>
      <c r="S47" s="157"/>
      <c r="T47" s="157">
        <v>7644</v>
      </c>
      <c r="U47" s="157"/>
      <c r="V47" s="157"/>
      <c r="W47" s="157">
        <v>685</v>
      </c>
      <c r="X47" s="157"/>
      <c r="Y47" s="157"/>
      <c r="Z47" s="157">
        <v>1629</v>
      </c>
      <c r="AA47" s="157"/>
      <c r="AB47" s="157"/>
      <c r="AC47" s="157">
        <v>4970</v>
      </c>
      <c r="AD47" s="157"/>
      <c r="AE47" s="157"/>
    </row>
    <row r="48" spans="1:31" ht="11.25" customHeight="1" x14ac:dyDescent="0.15">
      <c r="A48" s="6"/>
      <c r="B48" s="6"/>
      <c r="C48" s="6"/>
      <c r="D48" s="24"/>
      <c r="E48" s="56"/>
      <c r="F48" s="9"/>
      <c r="G48" s="9"/>
      <c r="H48" s="9"/>
      <c r="I48" s="9"/>
      <c r="J48" s="9"/>
      <c r="K48" s="57"/>
      <c r="L48" s="57"/>
      <c r="M48" s="57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</row>
    <row r="49" spans="1:31" ht="18.75" customHeight="1" x14ac:dyDescent="0.15">
      <c r="A49" s="102"/>
      <c r="B49" s="102"/>
      <c r="C49" s="6">
        <v>2</v>
      </c>
      <c r="D49" s="24"/>
      <c r="E49" s="147">
        <v>2405</v>
      </c>
      <c r="F49" s="169"/>
      <c r="G49" s="169"/>
      <c r="H49" s="169">
        <v>2033</v>
      </c>
      <c r="I49" s="169"/>
      <c r="J49" s="169"/>
      <c r="K49" s="146">
        <v>5292</v>
      </c>
      <c r="L49" s="146"/>
      <c r="M49" s="146"/>
      <c r="N49" s="157">
        <v>5028</v>
      </c>
      <c r="O49" s="157"/>
      <c r="P49" s="157"/>
      <c r="Q49" s="157">
        <v>3032</v>
      </c>
      <c r="R49" s="157"/>
      <c r="S49" s="157"/>
      <c r="T49" s="157">
        <v>10069</v>
      </c>
      <c r="U49" s="157"/>
      <c r="V49" s="157"/>
      <c r="W49" s="157">
        <v>693</v>
      </c>
      <c r="X49" s="157"/>
      <c r="Y49" s="157"/>
      <c r="Z49" s="157">
        <v>1204</v>
      </c>
      <c r="AA49" s="157"/>
      <c r="AB49" s="157"/>
      <c r="AC49" s="157">
        <v>3668</v>
      </c>
      <c r="AD49" s="157"/>
      <c r="AE49" s="157"/>
    </row>
    <row r="50" spans="1:31" ht="18.75" customHeight="1" x14ac:dyDescent="0.15">
      <c r="A50" s="16"/>
      <c r="B50" s="16"/>
      <c r="C50" s="16"/>
      <c r="D50" s="25"/>
      <c r="E50" s="42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</row>
    <row r="51" spans="1:31" ht="13.5" x14ac:dyDescent="0.15">
      <c r="A51" s="115" t="s">
        <v>212</v>
      </c>
      <c r="B51" s="115"/>
      <c r="C51" s="115"/>
      <c r="D51" s="115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70"/>
      <c r="Z51" s="70"/>
      <c r="AB51" s="74"/>
      <c r="AC51" s="74"/>
      <c r="AD51" s="74"/>
      <c r="AE51" s="72" t="s">
        <v>200</v>
      </c>
    </row>
  </sheetData>
  <mergeCells count="227">
    <mergeCell ref="A1:AE1"/>
    <mergeCell ref="A3:D4"/>
    <mergeCell ref="E3:M3"/>
    <mergeCell ref="N3:V3"/>
    <mergeCell ref="W3:AE3"/>
    <mergeCell ref="E4:G4"/>
    <mergeCell ref="H4:J4"/>
    <mergeCell ref="K4:M4"/>
    <mergeCell ref="Q4:S4"/>
    <mergeCell ref="T4:V4"/>
    <mergeCell ref="Z4:AB4"/>
    <mergeCell ref="AC4:AE4"/>
    <mergeCell ref="AC6:AE6"/>
    <mergeCell ref="A8:B8"/>
    <mergeCell ref="E8:G8"/>
    <mergeCell ref="H8:J8"/>
    <mergeCell ref="K8:M8"/>
    <mergeCell ref="N8:P8"/>
    <mergeCell ref="Q8:S8"/>
    <mergeCell ref="T8:V8"/>
    <mergeCell ref="W8:Y8"/>
    <mergeCell ref="Z8:AB8"/>
    <mergeCell ref="AC8:AE8"/>
    <mergeCell ref="A6:B6"/>
    <mergeCell ref="E6:G6"/>
    <mergeCell ref="H6:J6"/>
    <mergeCell ref="K6:M6"/>
    <mergeCell ref="N6:P6"/>
    <mergeCell ref="Q6:S6"/>
    <mergeCell ref="T6:V6"/>
    <mergeCell ref="W6:Y6"/>
    <mergeCell ref="Z6:AB6"/>
    <mergeCell ref="AC10:AE10"/>
    <mergeCell ref="A12:B12"/>
    <mergeCell ref="E12:G12"/>
    <mergeCell ref="H12:J12"/>
    <mergeCell ref="K12:M12"/>
    <mergeCell ref="N12:P12"/>
    <mergeCell ref="Q12:S12"/>
    <mergeCell ref="T12:V12"/>
    <mergeCell ref="W12:Y12"/>
    <mergeCell ref="Z12:AB12"/>
    <mergeCell ref="AC12:AE12"/>
    <mergeCell ref="A10:B10"/>
    <mergeCell ref="E10:G10"/>
    <mergeCell ref="H10:J10"/>
    <mergeCell ref="K10:M10"/>
    <mergeCell ref="N10:P10"/>
    <mergeCell ref="Q10:S10"/>
    <mergeCell ref="T10:V10"/>
    <mergeCell ref="W10:Y10"/>
    <mergeCell ref="Z10:AB10"/>
    <mergeCell ref="AC14:AE14"/>
    <mergeCell ref="A16:B16"/>
    <mergeCell ref="E16:G16"/>
    <mergeCell ref="H16:J16"/>
    <mergeCell ref="K16:M16"/>
    <mergeCell ref="N16:P16"/>
    <mergeCell ref="Q16:S16"/>
    <mergeCell ref="T16:V16"/>
    <mergeCell ref="W16:Y16"/>
    <mergeCell ref="Z16:AB16"/>
    <mergeCell ref="AC16:AE16"/>
    <mergeCell ref="A14:B14"/>
    <mergeCell ref="E14:G14"/>
    <mergeCell ref="H14:J14"/>
    <mergeCell ref="K14:M14"/>
    <mergeCell ref="N14:P14"/>
    <mergeCell ref="Q14:S14"/>
    <mergeCell ref="T14:V14"/>
    <mergeCell ref="W14:Y14"/>
    <mergeCell ref="Z14:AB14"/>
    <mergeCell ref="AC18:AE18"/>
    <mergeCell ref="A20:B20"/>
    <mergeCell ref="E20:G20"/>
    <mergeCell ref="H20:J20"/>
    <mergeCell ref="K20:M20"/>
    <mergeCell ref="N20:P20"/>
    <mergeCell ref="Q20:S20"/>
    <mergeCell ref="T20:V20"/>
    <mergeCell ref="W20:Y20"/>
    <mergeCell ref="Z20:AB20"/>
    <mergeCell ref="AC20:AE20"/>
    <mergeCell ref="A18:B18"/>
    <mergeCell ref="E18:G18"/>
    <mergeCell ref="H18:J18"/>
    <mergeCell ref="K18:M18"/>
    <mergeCell ref="N18:P18"/>
    <mergeCell ref="Q18:S18"/>
    <mergeCell ref="T18:V18"/>
    <mergeCell ref="W18:Y18"/>
    <mergeCell ref="Z18:AB18"/>
    <mergeCell ref="AC22:AE22"/>
    <mergeCell ref="A24:B24"/>
    <mergeCell ref="E24:G24"/>
    <mergeCell ref="H24:J24"/>
    <mergeCell ref="K24:M24"/>
    <mergeCell ref="N24:P24"/>
    <mergeCell ref="Q24:S24"/>
    <mergeCell ref="T24:V24"/>
    <mergeCell ref="W24:Y24"/>
    <mergeCell ref="Z24:AB24"/>
    <mergeCell ref="AC24:AE24"/>
    <mergeCell ref="A22:B22"/>
    <mergeCell ref="E22:G22"/>
    <mergeCell ref="H22:J22"/>
    <mergeCell ref="K22:M22"/>
    <mergeCell ref="N22:P22"/>
    <mergeCell ref="Q22:S22"/>
    <mergeCell ref="T22:V22"/>
    <mergeCell ref="W22:Y22"/>
    <mergeCell ref="Z22:AB22"/>
    <mergeCell ref="AA27:AD27"/>
    <mergeCell ref="A28:D29"/>
    <mergeCell ref="E28:M28"/>
    <mergeCell ref="N28:V28"/>
    <mergeCell ref="W28:AE28"/>
    <mergeCell ref="E29:G29"/>
    <mergeCell ref="H29:J29"/>
    <mergeCell ref="AC29:AE29"/>
    <mergeCell ref="A31:B31"/>
    <mergeCell ref="E31:G31"/>
    <mergeCell ref="H31:J31"/>
    <mergeCell ref="K31:M31"/>
    <mergeCell ref="N31:P31"/>
    <mergeCell ref="Q31:S31"/>
    <mergeCell ref="T31:V31"/>
    <mergeCell ref="W31:Y31"/>
    <mergeCell ref="Z31:AB31"/>
    <mergeCell ref="K29:M29"/>
    <mergeCell ref="N29:P29"/>
    <mergeCell ref="Q29:S29"/>
    <mergeCell ref="T29:V29"/>
    <mergeCell ref="W29:Y29"/>
    <mergeCell ref="Z29:AB29"/>
    <mergeCell ref="AC31:AE31"/>
    <mergeCell ref="AC33:AE33"/>
    <mergeCell ref="A35:B35"/>
    <mergeCell ref="E35:G35"/>
    <mergeCell ref="H35:J35"/>
    <mergeCell ref="K35:M35"/>
    <mergeCell ref="N35:P35"/>
    <mergeCell ref="Q35:S35"/>
    <mergeCell ref="T35:V35"/>
    <mergeCell ref="W35:Y35"/>
    <mergeCell ref="Z35:AB35"/>
    <mergeCell ref="AC35:AE35"/>
    <mergeCell ref="A33:B33"/>
    <mergeCell ref="E33:G33"/>
    <mergeCell ref="H33:J33"/>
    <mergeCell ref="K33:M33"/>
    <mergeCell ref="N33:P33"/>
    <mergeCell ref="Q33:S33"/>
    <mergeCell ref="T33:V33"/>
    <mergeCell ref="W33:Y33"/>
    <mergeCell ref="Z33:AB33"/>
    <mergeCell ref="AC37:AE37"/>
    <mergeCell ref="A39:B39"/>
    <mergeCell ref="E39:G39"/>
    <mergeCell ref="H39:J39"/>
    <mergeCell ref="K39:M39"/>
    <mergeCell ref="N39:P39"/>
    <mergeCell ref="Q39:S39"/>
    <mergeCell ref="T39:V39"/>
    <mergeCell ref="W39:Y39"/>
    <mergeCell ref="Z39:AB39"/>
    <mergeCell ref="AC39:AE39"/>
    <mergeCell ref="A37:B37"/>
    <mergeCell ref="E37:G37"/>
    <mergeCell ref="H37:J37"/>
    <mergeCell ref="K37:M37"/>
    <mergeCell ref="N37:P37"/>
    <mergeCell ref="Q37:S37"/>
    <mergeCell ref="T37:V37"/>
    <mergeCell ref="W37:Y37"/>
    <mergeCell ref="Z37:AB37"/>
    <mergeCell ref="AC41:AE41"/>
    <mergeCell ref="A43:B43"/>
    <mergeCell ref="E43:G43"/>
    <mergeCell ref="H43:J43"/>
    <mergeCell ref="K43:M43"/>
    <mergeCell ref="N43:P43"/>
    <mergeCell ref="Q43:S43"/>
    <mergeCell ref="T43:V43"/>
    <mergeCell ref="W43:Y43"/>
    <mergeCell ref="Z43:AB43"/>
    <mergeCell ref="AC43:AE43"/>
    <mergeCell ref="A41:B41"/>
    <mergeCell ref="E41:G41"/>
    <mergeCell ref="H41:J41"/>
    <mergeCell ref="K41:M41"/>
    <mergeCell ref="N41:P41"/>
    <mergeCell ref="Q41:S41"/>
    <mergeCell ref="T41:V41"/>
    <mergeCell ref="W41:Y41"/>
    <mergeCell ref="Z41:AB41"/>
    <mergeCell ref="AC45:AE45"/>
    <mergeCell ref="A47:B47"/>
    <mergeCell ref="E47:G47"/>
    <mergeCell ref="H47:J47"/>
    <mergeCell ref="K47:M47"/>
    <mergeCell ref="N47:P47"/>
    <mergeCell ref="Q47:S47"/>
    <mergeCell ref="T47:V47"/>
    <mergeCell ref="W47:Y47"/>
    <mergeCell ref="Z47:AB47"/>
    <mergeCell ref="A45:B45"/>
    <mergeCell ref="E45:G45"/>
    <mergeCell ref="H45:J45"/>
    <mergeCell ref="K45:M45"/>
    <mergeCell ref="N45:P45"/>
    <mergeCell ref="Q45:S45"/>
    <mergeCell ref="T45:V45"/>
    <mergeCell ref="W45:Y45"/>
    <mergeCell ref="Z45:AB45"/>
    <mergeCell ref="AC49:AE49"/>
    <mergeCell ref="A51:X51"/>
    <mergeCell ref="AC47:AE47"/>
    <mergeCell ref="A49:B49"/>
    <mergeCell ref="E49:G49"/>
    <mergeCell ref="H49:J49"/>
    <mergeCell ref="K49:M49"/>
    <mergeCell ref="N49:P49"/>
    <mergeCell ref="Q49:S49"/>
    <mergeCell ref="T49:V49"/>
    <mergeCell ref="W49:Y49"/>
    <mergeCell ref="Z49:AB49"/>
  </mergeCells>
  <phoneticPr fontId="1"/>
  <pageMargins left="0.70866141732283472" right="0.70866141732283472" top="0.74803149606299213" bottom="0.74803149606299213" header="0.31496062992125984" footer="0.31496062992125984"/>
  <pageSetup paperSize="9" scale="93" firstPageNumber="0" orientation="portrait" r:id="rId1"/>
  <headerFooter differentFirst="1" scaleWithDoc="0">
    <oddFooter>&amp;C- 136 -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P128グラフ</vt:lpstr>
      <vt:lpstr>P129</vt:lpstr>
      <vt:lpstr>P130</vt:lpstr>
      <vt:lpstr>P131</vt:lpstr>
      <vt:lpstr>P132</vt:lpstr>
      <vt:lpstr>P133</vt:lpstr>
      <vt:lpstr>P134</vt:lpstr>
      <vt:lpstr>P135</vt:lpstr>
      <vt:lpstr>P136</vt:lpstr>
      <vt:lpstr>P137</vt:lpstr>
      <vt:lpstr>P138</vt:lpstr>
      <vt:lpstr>P128グラフ!Print_Area</vt:lpstr>
      <vt:lpstr>'P129'!Print_Area</vt:lpstr>
      <vt:lpstr>'P130'!Print_Area</vt:lpstr>
      <vt:lpstr>'P131'!Print_Area</vt:lpstr>
      <vt:lpstr>'P132'!Print_Area</vt:lpstr>
      <vt:lpstr>'P133'!Print_Area</vt:lpstr>
      <vt:lpstr>'P134'!Print_Area</vt:lpstr>
      <vt:lpstr>'P135'!Print_Area</vt:lpstr>
      <vt:lpstr>'P136'!Print_Area</vt:lpstr>
      <vt:lpstr>'P137'!Print_Area</vt:lpstr>
      <vt:lpstr>'P138'!Print_Area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HC29004</dc:creator>
  <cp:lastModifiedBy>HC29004</cp:lastModifiedBy>
  <dcterms:created xsi:type="dcterms:W3CDTF">2022-04-01T05:41:58Z</dcterms:created>
  <dcterms:modified xsi:type="dcterms:W3CDTF">2022-04-04T02:23:48Z</dcterms:modified>
</cp:coreProperties>
</file>