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BD887E5D-3730-4B4C-931E-AA2603AF6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6" l="1"/>
  <c r="I31" i="5"/>
  <c r="I31" i="6"/>
  <c r="O17" i="6"/>
  <c r="O14" i="6"/>
  <c r="O11" i="6"/>
  <c r="O23" i="5"/>
  <c r="O20" i="5"/>
  <c r="O17" i="5"/>
  <c r="O14" i="5"/>
  <c r="O11" i="5"/>
  <c r="J51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10" i="8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10" i="10"/>
  <c r="P1" i="10"/>
  <c r="O1" i="8"/>
  <c r="C10" i="8" s="1"/>
  <c r="E10" i="8" s="1"/>
  <c r="A22" i="10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51" i="8" s="1"/>
  <c r="I10" i="8"/>
  <c r="L11" i="5"/>
  <c r="N20" i="6"/>
  <c r="N17" i="6"/>
  <c r="N14" i="6"/>
  <c r="L11" i="6"/>
  <c r="L23" i="6"/>
  <c r="L20" i="6"/>
  <c r="L17" i="6"/>
  <c r="L14" i="6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A23" i="10" l="1"/>
  <c r="A24" i="10" s="1"/>
  <c r="A25" i="10" s="1"/>
  <c r="A26" i="10" s="1"/>
  <c r="A27" i="10" s="1"/>
  <c r="A28" i="10" s="1"/>
  <c r="A29" i="10" s="1"/>
  <c r="G31" i="10"/>
  <c r="P31" i="10"/>
  <c r="H31" i="10" s="1"/>
  <c r="I31" i="10" s="1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K51" i="8" s="1"/>
  <c r="B10" i="8"/>
  <c r="A10" i="8"/>
  <c r="C11" i="8"/>
  <c r="B11" i="8" s="1"/>
  <c r="N17" i="5"/>
  <c r="N20" i="5"/>
  <c r="N14" i="5"/>
  <c r="N11" i="5"/>
  <c r="N23" i="5"/>
  <c r="A13" i="5"/>
  <c r="B13" i="5"/>
  <c r="E13" i="5"/>
  <c r="F13" i="5" s="1"/>
  <c r="G13" i="5" s="1"/>
  <c r="H13" i="5" s="1"/>
  <c r="I13" i="5" s="1"/>
  <c r="J13" i="5" s="1"/>
  <c r="D16" i="5" s="1"/>
  <c r="A11" i="8" l="1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<sst xmlns="http://schemas.openxmlformats.org/spreadsheetml/2006/main" count="299" uniqueCount="69">
  <si>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</si>
  <si>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</si>
  <si>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</si>
  <si>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</si>
  <si>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</si>
  <si>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</si>
  <si>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</si>
  <si>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</si>
  <si>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</si>
  <si>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</si>
  <si>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</si>
  <si>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</si>
  <si>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</si>
  <si>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</si>
  <si>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</si>
  <si>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</si>
  <si>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</si>
  <si>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</si>
  <si>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</si>
  <si>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</si>
  <si>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</si>
  <si>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</si>
  <si>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</si>
  <si>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</si>
  <si>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</si>
  <si>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</si>
  <si>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</si>
  <si>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</si>
  <si>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</si>
  <si>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</si>
  <si>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</si>
  <si>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</si>
  <si>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</si>
  <si>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</si>
  <si>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</si>
  <si>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</si>
  <si>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</si>
  <si>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</si>
  <si>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</si>
  <si>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</si>
  <si>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</si>
  <si>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</si>
  <si>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</si>
  <si>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</si>
  <si>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</si>
  <si>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</si>
  <si>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</si>
  <si>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</si>
  <si>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</si>
  <si>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</si>
  <si>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</si>
  <si>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</si>
  <si>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</si>
  <si>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</si>
  <si>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</si>
  <si>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</si>
  <si>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</si>
  <si>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</si>
  <si>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</si>
  <si>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</si>
  <si>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</si>
  <si>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</si>
  <si>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</si>
  <si>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</si>
  <si>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</si>
  <si>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</si>
  <si>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</si>
  <si>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</si>
  <si>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※直前の土曜日</t>
    <rPh sb="1" eb="3">
      <t>チョクゼン</t>
    </rPh>
    <rPh sb="4" eb="7">
      <t>ドヨウビ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</si>
</sst>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 activeCell="E31" sqref="E31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50</v>
      </c>
      <c r="G1" s="29"/>
      <c r="H1" s="41"/>
      <c r="I1" s="41"/>
      <c r="J1" s="41"/>
      <c r="K1" s="33" t="s">
        <v>52</v>
      </c>
      <c r="L1" s="46">
        <v>45931</v>
      </c>
      <c r="O1" s="41" t="s">
        <v>68</v>
      </c>
      <c r="P1" s="31">
        <f>L1-WEEKDAY(L1,1)</f>
        <v>45927</v>
      </c>
    </row>
    <row r="2" spans="1:16" ht="16.149999999999999" customHeight="1" thickBot="1" x14ac:dyDescent="0.2">
      <c r="A2" s="28"/>
      <c r="G2" s="41"/>
      <c r="K2" s="33" t="s">
        <v>60</v>
      </c>
      <c r="L2" s="46">
        <v>46295</v>
      </c>
    </row>
    <row r="3" spans="1:16" ht="16.5" customHeight="1" x14ac:dyDescent="0.15">
      <c r="A3" s="71" t="s">
        <v>6</v>
      </c>
      <c r="B3" s="71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1" t="s">
        <v>66</v>
      </c>
      <c r="B4" s="61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1" t="s">
        <v>15</v>
      </c>
      <c r="B5" s="61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1" t="s">
        <v>17</v>
      </c>
      <c r="B6" s="61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2" t="s">
        <v>61</v>
      </c>
      <c r="B8" s="63"/>
      <c r="C8" s="63"/>
      <c r="D8" s="63"/>
      <c r="E8" s="68" t="s">
        <v>21</v>
      </c>
      <c r="F8" s="59" t="s">
        <v>26</v>
      </c>
      <c r="G8" s="59" t="s">
        <v>25</v>
      </c>
      <c r="H8" s="59" t="s">
        <v>62</v>
      </c>
      <c r="I8" s="62" t="s">
        <v>49</v>
      </c>
      <c r="J8" s="63"/>
      <c r="K8" s="63"/>
      <c r="L8" s="64"/>
    </row>
    <row r="9" spans="1:16" ht="16.5" customHeight="1" x14ac:dyDescent="0.15">
      <c r="A9" s="65"/>
      <c r="B9" s="66"/>
      <c r="C9" s="66"/>
      <c r="D9" s="66"/>
      <c r="E9" s="69"/>
      <c r="F9" s="59"/>
      <c r="G9" s="59"/>
      <c r="H9" s="59"/>
      <c r="I9" s="65"/>
      <c r="J9" s="66"/>
      <c r="K9" s="66"/>
      <c r="L9" s="67"/>
    </row>
    <row r="10" spans="1:16" ht="17.100000000000001" customHeight="1" x14ac:dyDescent="0.15">
      <c r="A10" s="47">
        <f>L1</f>
        <v>45931</v>
      </c>
      <c r="B10" s="49" t="s">
        <v>64</v>
      </c>
      <c r="C10" s="48">
        <f>L1</f>
        <v>45931</v>
      </c>
      <c r="D10" s="32" t="s">
        <v>65</v>
      </c>
      <c r="E10" s="45"/>
      <c r="F10" s="45"/>
      <c r="G10" s="38" t="str">
        <f t="shared" ref="G10:G29" si="0">IF(E10=0,"",F10/E10)</f>
        <v/>
      </c>
      <c r="H10" s="37" t="str">
        <f>IF(A10="","",IF(G10&gt;=0.285,"○","×"))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1">IF(A10&gt;L$2,"",EDATE(A10,1))</f>
        <v>45962</v>
      </c>
      <c r="B11" s="49" t="s">
        <v>64</v>
      </c>
      <c r="C11" s="48">
        <f t="shared" ref="C11:C29" si="2">IF(C10&gt;L$2,"",EDATE(A10,1))</f>
        <v>45962</v>
      </c>
      <c r="D11" s="32" t="s">
        <v>65</v>
      </c>
      <c r="E11" s="45"/>
      <c r="F11" s="45"/>
      <c r="G11" s="38" t="str">
        <f t="shared" si="0"/>
        <v/>
      </c>
      <c r="H11" s="37" t="str">
        <f t="shared" ref="H11:H29" si="3">IF(A11="","",IF(G11&gt;=0.285,"○","×"))</f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1"/>
        <v>45992</v>
      </c>
      <c r="B12" s="49" t="s">
        <v>64</v>
      </c>
      <c r="C12" s="48">
        <f t="shared" si="2"/>
        <v>45992</v>
      </c>
      <c r="D12" s="32" t="s">
        <v>65</v>
      </c>
      <c r="E12" s="45"/>
      <c r="F12" s="45"/>
      <c r="G12" s="38" t="str">
        <f t="shared" si="0"/>
        <v/>
      </c>
      <c r="H12" s="37" t="str">
        <f t="shared" si="3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1"/>
        <v>46023</v>
      </c>
      <c r="B13" s="49" t="s">
        <v>64</v>
      </c>
      <c r="C13" s="48">
        <f t="shared" si="2"/>
        <v>46023</v>
      </c>
      <c r="D13" s="32" t="s">
        <v>65</v>
      </c>
      <c r="E13" s="45"/>
      <c r="F13" s="45"/>
      <c r="G13" s="38" t="str">
        <f t="shared" si="0"/>
        <v/>
      </c>
      <c r="H13" s="37" t="str">
        <f t="shared" si="3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1"/>
        <v>46054</v>
      </c>
      <c r="B14" s="49" t="s">
        <v>64</v>
      </c>
      <c r="C14" s="48">
        <f t="shared" si="2"/>
        <v>46054</v>
      </c>
      <c r="D14" s="32" t="s">
        <v>65</v>
      </c>
      <c r="E14" s="45"/>
      <c r="F14" s="45"/>
      <c r="G14" s="38" t="str">
        <f t="shared" si="0"/>
        <v/>
      </c>
      <c r="H14" s="37" t="str">
        <f t="shared" si="3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1"/>
        <v>46082</v>
      </c>
      <c r="B15" s="49" t="s">
        <v>64</v>
      </c>
      <c r="C15" s="48">
        <f t="shared" si="2"/>
        <v>46082</v>
      </c>
      <c r="D15" s="32" t="s">
        <v>65</v>
      </c>
      <c r="E15" s="45"/>
      <c r="F15" s="45"/>
      <c r="G15" s="38" t="str">
        <f t="shared" si="0"/>
        <v/>
      </c>
      <c r="H15" s="37" t="str">
        <f t="shared" si="3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1"/>
        <v>46113</v>
      </c>
      <c r="B16" s="49" t="s">
        <v>64</v>
      </c>
      <c r="C16" s="48">
        <f t="shared" si="2"/>
        <v>46113</v>
      </c>
      <c r="D16" s="32" t="s">
        <v>65</v>
      </c>
      <c r="E16" s="45"/>
      <c r="F16" s="45"/>
      <c r="G16" s="38" t="str">
        <f t="shared" si="0"/>
        <v/>
      </c>
      <c r="H16" s="37" t="str">
        <f t="shared" si="3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1"/>
        <v>46143</v>
      </c>
      <c r="B17" s="49" t="s">
        <v>64</v>
      </c>
      <c r="C17" s="48">
        <f t="shared" si="2"/>
        <v>46143</v>
      </c>
      <c r="D17" s="32" t="s">
        <v>65</v>
      </c>
      <c r="E17" s="45"/>
      <c r="F17" s="45"/>
      <c r="G17" s="38" t="str">
        <f t="shared" si="0"/>
        <v/>
      </c>
      <c r="H17" s="37" t="str">
        <f t="shared" si="3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1"/>
        <v>46174</v>
      </c>
      <c r="B18" s="49" t="s">
        <v>64</v>
      </c>
      <c r="C18" s="48">
        <f t="shared" si="2"/>
        <v>46174</v>
      </c>
      <c r="D18" s="32" t="s">
        <v>65</v>
      </c>
      <c r="E18" s="45"/>
      <c r="F18" s="45"/>
      <c r="G18" s="38" t="str">
        <f t="shared" si="0"/>
        <v/>
      </c>
      <c r="H18" s="37" t="str">
        <f t="shared" si="3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1"/>
        <v>46204</v>
      </c>
      <c r="B19" s="49" t="s">
        <v>64</v>
      </c>
      <c r="C19" s="48">
        <f t="shared" si="2"/>
        <v>46204</v>
      </c>
      <c r="D19" s="32" t="s">
        <v>65</v>
      </c>
      <c r="E19" s="45"/>
      <c r="F19" s="45"/>
      <c r="G19" s="38" t="str">
        <f t="shared" si="0"/>
        <v/>
      </c>
      <c r="H19" s="37" t="str">
        <f t="shared" si="3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1"/>
        <v>46235</v>
      </c>
      <c r="B20" s="49" t="s">
        <v>64</v>
      </c>
      <c r="C20" s="48">
        <f t="shared" si="2"/>
        <v>46235</v>
      </c>
      <c r="D20" s="32" t="s">
        <v>65</v>
      </c>
      <c r="E20" s="45"/>
      <c r="F20" s="45"/>
      <c r="G20" s="38" t="str">
        <f t="shared" si="0"/>
        <v/>
      </c>
      <c r="H20" s="37" t="str">
        <f t="shared" si="3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1"/>
        <v>46266</v>
      </c>
      <c r="B21" s="49" t="s">
        <v>64</v>
      </c>
      <c r="C21" s="48">
        <f t="shared" si="2"/>
        <v>46266</v>
      </c>
      <c r="D21" s="32" t="s">
        <v>65</v>
      </c>
      <c r="E21" s="45"/>
      <c r="F21" s="45"/>
      <c r="G21" s="38" t="str">
        <f t="shared" si="0"/>
        <v/>
      </c>
      <c r="H21" s="37" t="str">
        <f t="shared" si="3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64</v>
      </c>
      <c r="C22" s="48">
        <f t="shared" si="2"/>
        <v>46296</v>
      </c>
      <c r="D22" s="32" t="s">
        <v>65</v>
      </c>
      <c r="E22" s="45"/>
      <c r="F22" s="45"/>
      <c r="G22" s="38" t="str">
        <f t="shared" si="0"/>
        <v/>
      </c>
      <c r="H22" s="37" t="str">
        <f t="shared" si="3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1"/>
        <v/>
      </c>
      <c r="B23" s="49" t="s">
        <v>64</v>
      </c>
      <c r="C23" s="48" t="str">
        <f t="shared" si="2"/>
        <v/>
      </c>
      <c r="D23" s="32" t="s">
        <v>65</v>
      </c>
      <c r="E23" s="45"/>
      <c r="F23" s="45"/>
      <c r="G23" s="38" t="str">
        <f t="shared" si="0"/>
        <v/>
      </c>
      <c r="H23" s="37" t="str">
        <f t="shared" si="3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1"/>
        <v/>
      </c>
      <c r="B24" s="49" t="s">
        <v>64</v>
      </c>
      <c r="C24" s="48" t="str">
        <f t="shared" si="2"/>
        <v/>
      </c>
      <c r="D24" s="32" t="s">
        <v>65</v>
      </c>
      <c r="E24" s="45"/>
      <c r="F24" s="45"/>
      <c r="G24" s="38" t="str">
        <f t="shared" si="0"/>
        <v/>
      </c>
      <c r="H24" s="37" t="str">
        <f t="shared" si="3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1"/>
        <v/>
      </c>
      <c r="B25" s="49" t="s">
        <v>64</v>
      </c>
      <c r="C25" s="48" t="str">
        <f t="shared" si="2"/>
        <v/>
      </c>
      <c r="D25" s="32" t="s">
        <v>65</v>
      </c>
      <c r="E25" s="45"/>
      <c r="F25" s="45"/>
      <c r="G25" s="38" t="str">
        <f t="shared" si="0"/>
        <v/>
      </c>
      <c r="H25" s="37" t="str">
        <f t="shared" si="3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1"/>
        <v/>
      </c>
      <c r="B26" s="49" t="s">
        <v>64</v>
      </c>
      <c r="C26" s="48" t="str">
        <f t="shared" si="2"/>
        <v/>
      </c>
      <c r="D26" s="32" t="s">
        <v>65</v>
      </c>
      <c r="E26" s="45"/>
      <c r="F26" s="45"/>
      <c r="G26" s="38" t="str">
        <f t="shared" si="0"/>
        <v/>
      </c>
      <c r="H26" s="37" t="str">
        <f t="shared" si="3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1"/>
        <v/>
      </c>
      <c r="B27" s="49" t="s">
        <v>64</v>
      </c>
      <c r="C27" s="48" t="str">
        <f t="shared" si="2"/>
        <v/>
      </c>
      <c r="D27" s="32" t="s">
        <v>65</v>
      </c>
      <c r="E27" s="45"/>
      <c r="F27" s="45"/>
      <c r="G27" s="38" t="str">
        <f t="shared" si="0"/>
        <v/>
      </c>
      <c r="H27" s="37" t="str">
        <f t="shared" si="3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1"/>
        <v/>
      </c>
      <c r="B28" s="49" t="s">
        <v>64</v>
      </c>
      <c r="C28" s="48" t="str">
        <f t="shared" si="2"/>
        <v/>
      </c>
      <c r="D28" s="32" t="s">
        <v>65</v>
      </c>
      <c r="E28" s="45"/>
      <c r="F28" s="45"/>
      <c r="G28" s="38" t="str">
        <f t="shared" si="0"/>
        <v/>
      </c>
      <c r="H28" s="37" t="str">
        <f t="shared" si="3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1"/>
        <v/>
      </c>
      <c r="B29" s="49" t="s">
        <v>64</v>
      </c>
      <c r="C29" s="48" t="str">
        <f t="shared" si="2"/>
        <v/>
      </c>
      <c r="D29" s="32" t="s">
        <v>65</v>
      </c>
      <c r="E29" s="45"/>
      <c r="F29" s="45"/>
      <c r="G29" s="38" t="str">
        <f t="shared" si="0"/>
        <v/>
      </c>
      <c r="H29" s="37" t="str">
        <f t="shared" si="3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60" t="s">
        <v>59</v>
      </c>
      <c r="B31" s="61"/>
      <c r="C31" s="61"/>
      <c r="D31" s="61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0" t="str">
        <f>IF(H31="○","月単位週休２日達成",IF(G31&gt;28.5%,"通期の週休２日達成","週休２日未達成"))</f>
        <v>月単位週休２日達成</v>
      </c>
      <c r="J31" s="61"/>
      <c r="K31" s="61"/>
      <c r="L31" s="70"/>
      <c r="O31" s="41" t="s">
        <v>63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A3:B3"/>
    <mergeCell ref="A4:B4"/>
    <mergeCell ref="A5:B5"/>
    <mergeCell ref="A6:B6"/>
    <mergeCell ref="A8:D9"/>
    <mergeCell ref="F8:F9"/>
    <mergeCell ref="G8:G9"/>
    <mergeCell ref="H8:H9"/>
    <mergeCell ref="A31:D31"/>
    <mergeCell ref="I8:L9"/>
    <mergeCell ref="E8:E9"/>
    <mergeCell ref="I31:L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 activeCell="O51" sqref="O51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48</v>
      </c>
      <c r="I1" s="29"/>
      <c r="J1" s="33" t="s">
        <v>52</v>
      </c>
      <c r="K1" s="46">
        <v>45931</v>
      </c>
      <c r="N1" s="41" t="s">
        <v>68</v>
      </c>
      <c r="O1" s="31">
        <f>K1-WEEKDAY(K1,1)</f>
        <v>45927</v>
      </c>
    </row>
    <row r="2" spans="1:15" ht="16.149999999999999" customHeight="1" x14ac:dyDescent="0.15">
      <c r="A2" s="28"/>
      <c r="I2" s="41"/>
    </row>
    <row r="3" spans="1:15" ht="16.5" customHeight="1" x14ac:dyDescent="0.15">
      <c r="A3" s="71" t="s">
        <v>6</v>
      </c>
      <c r="B3" s="71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15">
      <c r="A4" s="61" t="s">
        <v>66</v>
      </c>
      <c r="B4" s="61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1" t="s">
        <v>15</v>
      </c>
      <c r="B5" s="61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1" t="s">
        <v>16</v>
      </c>
      <c r="B6" s="61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2" t="s">
        <v>43</v>
      </c>
      <c r="B8" s="63"/>
      <c r="C8" s="63"/>
      <c r="D8" s="63"/>
      <c r="E8" s="64"/>
      <c r="F8" s="68" t="s">
        <v>21</v>
      </c>
      <c r="G8" s="59" t="s">
        <v>51</v>
      </c>
      <c r="H8" s="59" t="s">
        <v>26</v>
      </c>
      <c r="I8" s="59" t="s">
        <v>25</v>
      </c>
      <c r="J8" s="59" t="s">
        <v>53</v>
      </c>
      <c r="K8" s="72" t="s">
        <v>49</v>
      </c>
    </row>
    <row r="9" spans="1:15" ht="16.5" customHeight="1" x14ac:dyDescent="0.15">
      <c r="A9" s="65"/>
      <c r="B9" s="66"/>
      <c r="C9" s="66"/>
      <c r="D9" s="66"/>
      <c r="E9" s="67"/>
      <c r="F9" s="69"/>
      <c r="G9" s="59"/>
      <c r="H9" s="59"/>
      <c r="I9" s="59"/>
      <c r="J9" s="59"/>
      <c r="K9" s="73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4</v>
      </c>
      <c r="C10" s="42">
        <f>O1</f>
        <v>45927</v>
      </c>
      <c r="D10" s="32" t="s">
        <v>44</v>
      </c>
      <c r="E10" s="43">
        <f>C10+6</f>
        <v>45933</v>
      </c>
      <c r="F10" s="45"/>
      <c r="G10" s="45"/>
      <c r="H10" s="45"/>
      <c r="I10" s="38" t="str">
        <f>IF(F10=0,"",H10/F10)</f>
        <v/>
      </c>
      <c r="J10" s="37" t="str">
        <f>IF(G10=0,"－",IF(I10&gt;=0.285,"○","×"))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1</v>
      </c>
      <c r="C11" s="42">
        <f>C10+7</f>
        <v>45934</v>
      </c>
      <c r="D11" s="32" t="s">
        <v>44</v>
      </c>
      <c r="E11" s="43">
        <f>C11+6</f>
        <v>45940</v>
      </c>
      <c r="F11" s="45"/>
      <c r="G11" s="45"/>
      <c r="H11" s="45"/>
      <c r="I11" s="38" t="str">
        <f t="shared" ref="I11:I41" si="2">IF(F11=0,"",H11/F11)</f>
        <v/>
      </c>
      <c r="J11" s="37" t="str">
        <f t="shared" ref="J11:J49" si="3">IF(G11=0,"－",IF(I11&gt;=0.285,"○","×"))</f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2</v>
      </c>
      <c r="C12" s="42">
        <f t="shared" ref="C12:C41" si="4">C11+7</f>
        <v>45941</v>
      </c>
      <c r="D12" s="32" t="s">
        <v>44</v>
      </c>
      <c r="E12" s="43">
        <f>C12+6</f>
        <v>45947</v>
      </c>
      <c r="F12" s="45"/>
      <c r="G12" s="45"/>
      <c r="H12" s="45"/>
      <c r="I12" s="38" t="str">
        <f t="shared" si="2"/>
        <v/>
      </c>
      <c r="J12" s="37" t="str">
        <f t="shared" si="3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3</v>
      </c>
      <c r="C13" s="42">
        <f t="shared" si="4"/>
        <v>45948</v>
      </c>
      <c r="D13" s="32" t="s">
        <v>44</v>
      </c>
      <c r="E13" s="43">
        <f t="shared" ref="E13:E41" si="5">C13+6</f>
        <v>45954</v>
      </c>
      <c r="F13" s="45"/>
      <c r="G13" s="45"/>
      <c r="H13" s="45"/>
      <c r="I13" s="38" t="str">
        <f t="shared" si="2"/>
        <v/>
      </c>
      <c r="J13" s="37" t="str">
        <f t="shared" si="3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4</v>
      </c>
      <c r="C14" s="42">
        <f t="shared" si="4"/>
        <v>45955</v>
      </c>
      <c r="D14" s="32" t="s">
        <v>44</v>
      </c>
      <c r="E14" s="43">
        <f t="shared" si="5"/>
        <v>45961</v>
      </c>
      <c r="F14" s="45"/>
      <c r="G14" s="45"/>
      <c r="H14" s="45"/>
      <c r="I14" s="38" t="str">
        <f t="shared" si="2"/>
        <v/>
      </c>
      <c r="J14" s="37" t="str">
        <f t="shared" si="3"/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1</v>
      </c>
      <c r="C15" s="42">
        <f t="shared" si="4"/>
        <v>45962</v>
      </c>
      <c r="D15" s="32" t="s">
        <v>44</v>
      </c>
      <c r="E15" s="43">
        <f t="shared" si="5"/>
        <v>45968</v>
      </c>
      <c r="F15" s="45"/>
      <c r="G15" s="45"/>
      <c r="H15" s="45"/>
      <c r="I15" s="38" t="str">
        <f t="shared" si="2"/>
        <v/>
      </c>
      <c r="J15" s="37" t="str">
        <f t="shared" si="3"/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2</v>
      </c>
      <c r="C16" s="42">
        <f t="shared" si="4"/>
        <v>45969</v>
      </c>
      <c r="D16" s="32" t="s">
        <v>44</v>
      </c>
      <c r="E16" s="43">
        <f t="shared" si="5"/>
        <v>45975</v>
      </c>
      <c r="F16" s="45"/>
      <c r="G16" s="45"/>
      <c r="H16" s="45"/>
      <c r="I16" s="38" t="str">
        <f t="shared" si="2"/>
        <v/>
      </c>
      <c r="J16" s="37" t="str">
        <f t="shared" si="3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3</v>
      </c>
      <c r="C17" s="42">
        <f t="shared" si="4"/>
        <v>45976</v>
      </c>
      <c r="D17" s="32" t="s">
        <v>44</v>
      </c>
      <c r="E17" s="43">
        <f t="shared" si="5"/>
        <v>45982</v>
      </c>
      <c r="F17" s="45"/>
      <c r="G17" s="45"/>
      <c r="H17" s="45"/>
      <c r="I17" s="38" t="str">
        <f t="shared" si="2"/>
        <v/>
      </c>
      <c r="J17" s="37" t="str">
        <f t="shared" si="3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4</v>
      </c>
      <c r="C18" s="42">
        <f t="shared" si="4"/>
        <v>45983</v>
      </c>
      <c r="D18" s="32" t="s">
        <v>44</v>
      </c>
      <c r="E18" s="43">
        <f t="shared" si="5"/>
        <v>45989</v>
      </c>
      <c r="F18" s="45"/>
      <c r="G18" s="45"/>
      <c r="H18" s="45"/>
      <c r="I18" s="38" t="str">
        <f t="shared" si="2"/>
        <v/>
      </c>
      <c r="J18" s="37" t="str">
        <f t="shared" si="3"/>
        <v>－</v>
      </c>
      <c r="K18" s="44"/>
    </row>
    <row r="19" spans="1:11" ht="17.100000000000001" customHeight="1" x14ac:dyDescent="0.15">
      <c r="A19" s="35">
        <f t="shared" si="0"/>
        <v>11</v>
      </c>
      <c r="B19" s="36">
        <f t="shared" si="1"/>
        <v>5</v>
      </c>
      <c r="C19" s="42">
        <f t="shared" si="4"/>
        <v>45990</v>
      </c>
      <c r="D19" s="32" t="s">
        <v>44</v>
      </c>
      <c r="E19" s="43">
        <f t="shared" si="5"/>
        <v>45996</v>
      </c>
      <c r="F19" s="45"/>
      <c r="G19" s="45"/>
      <c r="H19" s="45"/>
      <c r="I19" s="38" t="str">
        <f t="shared" si="2"/>
        <v/>
      </c>
      <c r="J19" s="37" t="str">
        <f t="shared" si="3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1</v>
      </c>
      <c r="C20" s="42">
        <f t="shared" si="4"/>
        <v>45997</v>
      </c>
      <c r="D20" s="32" t="s">
        <v>44</v>
      </c>
      <c r="E20" s="43">
        <f t="shared" si="5"/>
        <v>46003</v>
      </c>
      <c r="F20" s="45"/>
      <c r="G20" s="45"/>
      <c r="H20" s="45"/>
      <c r="I20" s="38" t="str">
        <f t="shared" si="2"/>
        <v/>
      </c>
      <c r="J20" s="37" t="str">
        <f t="shared" si="3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2</v>
      </c>
      <c r="C21" s="42">
        <f t="shared" si="4"/>
        <v>46004</v>
      </c>
      <c r="D21" s="32" t="s">
        <v>44</v>
      </c>
      <c r="E21" s="43">
        <f t="shared" si="5"/>
        <v>46010</v>
      </c>
      <c r="F21" s="45"/>
      <c r="G21" s="45"/>
      <c r="H21" s="45"/>
      <c r="I21" s="38" t="str">
        <f t="shared" si="2"/>
        <v/>
      </c>
      <c r="J21" s="37" t="str">
        <f t="shared" si="3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3</v>
      </c>
      <c r="C22" s="42">
        <f t="shared" si="4"/>
        <v>46011</v>
      </c>
      <c r="D22" s="32" t="s">
        <v>44</v>
      </c>
      <c r="E22" s="43">
        <f t="shared" si="5"/>
        <v>46017</v>
      </c>
      <c r="F22" s="45"/>
      <c r="G22" s="45"/>
      <c r="H22" s="45"/>
      <c r="I22" s="38" t="str">
        <f t="shared" si="2"/>
        <v/>
      </c>
      <c r="J22" s="37" t="str">
        <f t="shared" si="3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4</v>
      </c>
      <c r="C23" s="42">
        <f t="shared" si="4"/>
        <v>46018</v>
      </c>
      <c r="D23" s="32" t="s">
        <v>44</v>
      </c>
      <c r="E23" s="43">
        <f t="shared" si="5"/>
        <v>46024</v>
      </c>
      <c r="F23" s="45"/>
      <c r="G23" s="45"/>
      <c r="H23" s="45"/>
      <c r="I23" s="38" t="str">
        <f t="shared" si="2"/>
        <v/>
      </c>
      <c r="J23" s="37" t="str">
        <f t="shared" si="3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1</v>
      </c>
      <c r="C24" s="42">
        <f t="shared" si="4"/>
        <v>46025</v>
      </c>
      <c r="D24" s="32" t="s">
        <v>44</v>
      </c>
      <c r="E24" s="43">
        <f t="shared" si="5"/>
        <v>46031</v>
      </c>
      <c r="F24" s="45"/>
      <c r="G24" s="45"/>
      <c r="H24" s="45"/>
      <c r="I24" s="38" t="str">
        <f t="shared" si="2"/>
        <v/>
      </c>
      <c r="J24" s="37" t="str">
        <f t="shared" si="3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2</v>
      </c>
      <c r="C25" s="42">
        <f t="shared" si="4"/>
        <v>46032</v>
      </c>
      <c r="D25" s="32" t="s">
        <v>44</v>
      </c>
      <c r="E25" s="43">
        <f t="shared" si="5"/>
        <v>46038</v>
      </c>
      <c r="F25" s="45"/>
      <c r="G25" s="45"/>
      <c r="H25" s="45"/>
      <c r="I25" s="38" t="str">
        <f t="shared" si="2"/>
        <v/>
      </c>
      <c r="J25" s="37" t="str">
        <f t="shared" si="3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3</v>
      </c>
      <c r="C26" s="42">
        <f t="shared" si="4"/>
        <v>46039</v>
      </c>
      <c r="D26" s="32" t="s">
        <v>44</v>
      </c>
      <c r="E26" s="43">
        <f t="shared" si="5"/>
        <v>46045</v>
      </c>
      <c r="F26" s="45"/>
      <c r="G26" s="45"/>
      <c r="H26" s="45"/>
      <c r="I26" s="38" t="str">
        <f t="shared" si="2"/>
        <v/>
      </c>
      <c r="J26" s="37" t="str">
        <f t="shared" si="3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4</v>
      </c>
      <c r="C27" s="42">
        <f t="shared" si="4"/>
        <v>46046</v>
      </c>
      <c r="D27" s="32" t="s">
        <v>44</v>
      </c>
      <c r="E27" s="43">
        <f t="shared" si="5"/>
        <v>46052</v>
      </c>
      <c r="F27" s="45"/>
      <c r="G27" s="45"/>
      <c r="H27" s="45"/>
      <c r="I27" s="38" t="str">
        <f t="shared" si="2"/>
        <v/>
      </c>
      <c r="J27" s="37" t="str">
        <f t="shared" si="3"/>
        <v>－</v>
      </c>
      <c r="K27" s="44"/>
    </row>
    <row r="28" spans="1:11" ht="17.100000000000001" customHeight="1" x14ac:dyDescent="0.15">
      <c r="A28" s="35">
        <f t="shared" si="0"/>
        <v>1</v>
      </c>
      <c r="B28" s="36">
        <f t="shared" si="1"/>
        <v>5</v>
      </c>
      <c r="C28" s="42">
        <f t="shared" si="4"/>
        <v>46053</v>
      </c>
      <c r="D28" s="32" t="s">
        <v>44</v>
      </c>
      <c r="E28" s="43">
        <f t="shared" si="5"/>
        <v>46059</v>
      </c>
      <c r="F28" s="45"/>
      <c r="G28" s="45"/>
      <c r="H28" s="45"/>
      <c r="I28" s="38" t="str">
        <f t="shared" si="2"/>
        <v/>
      </c>
      <c r="J28" s="37" t="str">
        <f t="shared" si="3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2</v>
      </c>
      <c r="C29" s="42">
        <f t="shared" si="4"/>
        <v>46060</v>
      </c>
      <c r="D29" s="32" t="s">
        <v>44</v>
      </c>
      <c r="E29" s="43">
        <f t="shared" si="5"/>
        <v>46066</v>
      </c>
      <c r="F29" s="45"/>
      <c r="G29" s="45"/>
      <c r="H29" s="45"/>
      <c r="I29" s="38" t="str">
        <f t="shared" si="2"/>
        <v/>
      </c>
      <c r="J29" s="37" t="str">
        <f t="shared" si="3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3</v>
      </c>
      <c r="C30" s="42">
        <f t="shared" si="4"/>
        <v>46067</v>
      </c>
      <c r="D30" s="32" t="s">
        <v>44</v>
      </c>
      <c r="E30" s="43">
        <f t="shared" si="5"/>
        <v>46073</v>
      </c>
      <c r="F30" s="45"/>
      <c r="G30" s="45"/>
      <c r="H30" s="45"/>
      <c r="I30" s="38" t="str">
        <f t="shared" si="2"/>
        <v/>
      </c>
      <c r="J30" s="37" t="str">
        <f t="shared" si="3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4</v>
      </c>
      <c r="C31" s="42">
        <f t="shared" si="4"/>
        <v>46074</v>
      </c>
      <c r="D31" s="32" t="s">
        <v>44</v>
      </c>
      <c r="E31" s="43">
        <f t="shared" si="5"/>
        <v>46080</v>
      </c>
      <c r="F31" s="45"/>
      <c r="G31" s="45"/>
      <c r="H31" s="45"/>
      <c r="I31" s="38" t="str">
        <f t="shared" si="2"/>
        <v/>
      </c>
      <c r="J31" s="37" t="str">
        <f t="shared" si="3"/>
        <v>－</v>
      </c>
      <c r="K31" s="44"/>
    </row>
    <row r="32" spans="1:11" ht="17.100000000000001" customHeight="1" x14ac:dyDescent="0.15">
      <c r="A32" s="35">
        <f t="shared" si="0"/>
        <v>2</v>
      </c>
      <c r="B32" s="36">
        <f t="shared" si="1"/>
        <v>5</v>
      </c>
      <c r="C32" s="42">
        <f t="shared" si="4"/>
        <v>46081</v>
      </c>
      <c r="D32" s="32" t="s">
        <v>44</v>
      </c>
      <c r="E32" s="43">
        <f t="shared" si="5"/>
        <v>46087</v>
      </c>
      <c r="F32" s="45"/>
      <c r="G32" s="45"/>
      <c r="H32" s="45"/>
      <c r="I32" s="38" t="str">
        <f t="shared" si="2"/>
        <v/>
      </c>
      <c r="J32" s="37" t="str">
        <f t="shared" si="3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2</v>
      </c>
      <c r="C33" s="42">
        <f t="shared" si="4"/>
        <v>46088</v>
      </c>
      <c r="D33" s="32" t="s">
        <v>44</v>
      </c>
      <c r="E33" s="43">
        <f t="shared" si="5"/>
        <v>46094</v>
      </c>
      <c r="F33" s="45"/>
      <c r="G33" s="45"/>
      <c r="H33" s="45"/>
      <c r="I33" s="38" t="str">
        <f t="shared" si="2"/>
        <v/>
      </c>
      <c r="J33" s="37" t="str">
        <f t="shared" si="3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3</v>
      </c>
      <c r="C34" s="42">
        <f t="shared" si="4"/>
        <v>46095</v>
      </c>
      <c r="D34" s="32" t="s">
        <v>44</v>
      </c>
      <c r="E34" s="43">
        <f t="shared" si="5"/>
        <v>46101</v>
      </c>
      <c r="F34" s="45"/>
      <c r="G34" s="45"/>
      <c r="H34" s="45"/>
      <c r="I34" s="38" t="str">
        <f t="shared" si="2"/>
        <v/>
      </c>
      <c r="J34" s="37" t="str">
        <f t="shared" si="3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4</v>
      </c>
      <c r="C35" s="42">
        <f t="shared" si="4"/>
        <v>46102</v>
      </c>
      <c r="D35" s="32" t="s">
        <v>44</v>
      </c>
      <c r="E35" s="43">
        <f t="shared" si="5"/>
        <v>46108</v>
      </c>
      <c r="F35" s="45"/>
      <c r="G35" s="45"/>
      <c r="H35" s="45"/>
      <c r="I35" s="38" t="str">
        <f t="shared" si="2"/>
        <v/>
      </c>
      <c r="J35" s="37" t="str">
        <f t="shared" si="3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5</v>
      </c>
      <c r="C36" s="42">
        <f t="shared" si="4"/>
        <v>46109</v>
      </c>
      <c r="D36" s="32" t="s">
        <v>44</v>
      </c>
      <c r="E36" s="43">
        <f t="shared" si="5"/>
        <v>46115</v>
      </c>
      <c r="F36" s="45"/>
      <c r="G36" s="45"/>
      <c r="H36" s="45"/>
      <c r="I36" s="38" t="str">
        <f t="shared" si="2"/>
        <v/>
      </c>
      <c r="J36" s="37" t="str">
        <f t="shared" si="3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1</v>
      </c>
      <c r="C37" s="42">
        <f t="shared" si="4"/>
        <v>46116</v>
      </c>
      <c r="D37" s="32" t="s">
        <v>44</v>
      </c>
      <c r="E37" s="43">
        <f t="shared" si="5"/>
        <v>46122</v>
      </c>
      <c r="F37" s="45"/>
      <c r="G37" s="45"/>
      <c r="H37" s="45"/>
      <c r="I37" s="38" t="str">
        <f t="shared" si="2"/>
        <v/>
      </c>
      <c r="J37" s="37" t="str">
        <f t="shared" si="3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2</v>
      </c>
      <c r="C38" s="42">
        <f t="shared" si="4"/>
        <v>46123</v>
      </c>
      <c r="D38" s="32" t="s">
        <v>44</v>
      </c>
      <c r="E38" s="43">
        <f t="shared" si="5"/>
        <v>46129</v>
      </c>
      <c r="F38" s="45"/>
      <c r="G38" s="45"/>
      <c r="H38" s="45"/>
      <c r="I38" s="38" t="str">
        <f t="shared" si="2"/>
        <v/>
      </c>
      <c r="J38" s="37" t="str">
        <f t="shared" si="3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3</v>
      </c>
      <c r="C39" s="42">
        <f t="shared" si="4"/>
        <v>46130</v>
      </c>
      <c r="D39" s="32" t="s">
        <v>44</v>
      </c>
      <c r="E39" s="43">
        <f t="shared" si="5"/>
        <v>46136</v>
      </c>
      <c r="F39" s="45"/>
      <c r="G39" s="45"/>
      <c r="H39" s="45"/>
      <c r="I39" s="38" t="str">
        <f t="shared" si="2"/>
        <v/>
      </c>
      <c r="J39" s="37" t="str">
        <f t="shared" si="3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4</v>
      </c>
      <c r="C40" s="42">
        <f t="shared" si="4"/>
        <v>46137</v>
      </c>
      <c r="D40" s="32" t="s">
        <v>44</v>
      </c>
      <c r="E40" s="43">
        <f t="shared" si="5"/>
        <v>46143</v>
      </c>
      <c r="F40" s="45"/>
      <c r="G40" s="45"/>
      <c r="H40" s="45"/>
      <c r="I40" s="38" t="str">
        <f t="shared" si="2"/>
        <v/>
      </c>
      <c r="J40" s="37" t="str">
        <f t="shared" si="3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1</v>
      </c>
      <c r="C41" s="42">
        <f t="shared" si="4"/>
        <v>46144</v>
      </c>
      <c r="D41" s="32" t="s">
        <v>44</v>
      </c>
      <c r="E41" s="43">
        <f t="shared" si="5"/>
        <v>46150</v>
      </c>
      <c r="F41" s="45"/>
      <c r="G41" s="45"/>
      <c r="H41" s="45"/>
      <c r="I41" s="38" t="str">
        <f t="shared" si="2"/>
        <v/>
      </c>
      <c r="J41" s="37" t="str">
        <f t="shared" si="3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2</v>
      </c>
      <c r="C42" s="42">
        <f t="shared" ref="C42:C49" si="6">C41+7</f>
        <v>46151</v>
      </c>
      <c r="D42" s="32" t="s">
        <v>44</v>
      </c>
      <c r="E42" s="43">
        <f t="shared" ref="E42:E49" si="7">C42+6</f>
        <v>46157</v>
      </c>
      <c r="F42" s="45"/>
      <c r="G42" s="45"/>
      <c r="H42" s="45"/>
      <c r="I42" s="38" t="str">
        <f t="shared" ref="I42:I51" si="8">IF(F42=0,"",H42/F42)</f>
        <v/>
      </c>
      <c r="J42" s="37" t="str">
        <f t="shared" si="3"/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3</v>
      </c>
      <c r="C43" s="42">
        <f t="shared" si="6"/>
        <v>46158</v>
      </c>
      <c r="D43" s="32" t="s">
        <v>44</v>
      </c>
      <c r="E43" s="43">
        <f t="shared" si="7"/>
        <v>46164</v>
      </c>
      <c r="F43" s="45"/>
      <c r="G43" s="45"/>
      <c r="H43" s="45"/>
      <c r="I43" s="38" t="str">
        <f t="shared" si="8"/>
        <v/>
      </c>
      <c r="J43" s="37" t="str">
        <f t="shared" si="3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4</v>
      </c>
      <c r="C44" s="42">
        <f t="shared" si="6"/>
        <v>46165</v>
      </c>
      <c r="D44" s="32" t="s">
        <v>44</v>
      </c>
      <c r="E44" s="43">
        <f t="shared" si="7"/>
        <v>46171</v>
      </c>
      <c r="F44" s="45"/>
      <c r="G44" s="45"/>
      <c r="H44" s="45"/>
      <c r="I44" s="38" t="str">
        <f t="shared" si="8"/>
        <v/>
      </c>
      <c r="J44" s="37" t="str">
        <f t="shared" si="3"/>
        <v>－</v>
      </c>
      <c r="K44" s="44"/>
    </row>
    <row r="45" spans="1:11" ht="17.100000000000001" customHeight="1" x14ac:dyDescent="0.15">
      <c r="A45" s="35">
        <f t="shared" si="0"/>
        <v>5</v>
      </c>
      <c r="B45" s="36">
        <f t="shared" si="1"/>
        <v>5</v>
      </c>
      <c r="C45" s="42">
        <f t="shared" si="6"/>
        <v>46172</v>
      </c>
      <c r="D45" s="32" t="s">
        <v>44</v>
      </c>
      <c r="E45" s="43">
        <f t="shared" si="7"/>
        <v>46178</v>
      </c>
      <c r="F45" s="45"/>
      <c r="G45" s="45"/>
      <c r="H45" s="45"/>
      <c r="I45" s="38" t="str">
        <f t="shared" si="8"/>
        <v/>
      </c>
      <c r="J45" s="37" t="str">
        <f t="shared" si="3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1</v>
      </c>
      <c r="C46" s="42">
        <f t="shared" si="6"/>
        <v>46179</v>
      </c>
      <c r="D46" s="32" t="s">
        <v>44</v>
      </c>
      <c r="E46" s="43">
        <f t="shared" si="7"/>
        <v>46185</v>
      </c>
      <c r="F46" s="45"/>
      <c r="G46" s="45"/>
      <c r="H46" s="45"/>
      <c r="I46" s="38" t="str">
        <f t="shared" si="8"/>
        <v/>
      </c>
      <c r="J46" s="37" t="str">
        <f t="shared" si="3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2</v>
      </c>
      <c r="C47" s="42">
        <f t="shared" si="6"/>
        <v>46186</v>
      </c>
      <c r="D47" s="32" t="s">
        <v>44</v>
      </c>
      <c r="E47" s="43">
        <f t="shared" si="7"/>
        <v>46192</v>
      </c>
      <c r="F47" s="45"/>
      <c r="G47" s="45"/>
      <c r="H47" s="45"/>
      <c r="I47" s="38" t="str">
        <f t="shared" si="8"/>
        <v/>
      </c>
      <c r="J47" s="37" t="str">
        <f t="shared" si="3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3</v>
      </c>
      <c r="C48" s="42">
        <f t="shared" si="6"/>
        <v>46193</v>
      </c>
      <c r="D48" s="32" t="s">
        <v>44</v>
      </c>
      <c r="E48" s="43">
        <f t="shared" si="7"/>
        <v>46199</v>
      </c>
      <c r="F48" s="45"/>
      <c r="G48" s="45"/>
      <c r="H48" s="45"/>
      <c r="I48" s="38" t="str">
        <f t="shared" si="8"/>
        <v/>
      </c>
      <c r="J48" s="37" t="str">
        <f t="shared" si="3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4</v>
      </c>
      <c r="C49" s="42">
        <f t="shared" si="6"/>
        <v>46200</v>
      </c>
      <c r="D49" s="32" t="s">
        <v>44</v>
      </c>
      <c r="E49" s="43">
        <f t="shared" si="7"/>
        <v>46206</v>
      </c>
      <c r="F49" s="45"/>
      <c r="G49" s="45"/>
      <c r="H49" s="45"/>
      <c r="I49" s="38" t="str">
        <f t="shared" si="8"/>
        <v/>
      </c>
      <c r="J49" s="37" t="str">
        <f t="shared" si="3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60" t="s">
        <v>59</v>
      </c>
      <c r="B51" s="61"/>
      <c r="C51" s="61"/>
      <c r="D51" s="61"/>
      <c r="E51" s="70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8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58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51:E51"/>
    <mergeCell ref="F8:F9"/>
    <mergeCell ref="G8:G9"/>
    <mergeCell ref="I8:I9"/>
    <mergeCell ref="J8:J9"/>
    <mergeCell ref="H8:H9"/>
    <mergeCell ref="A3:B3"/>
    <mergeCell ref="A4:B4"/>
    <mergeCell ref="A5:B5"/>
    <mergeCell ref="A6:B6"/>
    <mergeCell ref="K8:K9"/>
    <mergeCell ref="A8:E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>
      <selection activeCell="E29" sqref="E29"/>
    </sheetView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35</v>
      </c>
      <c r="P1" s="11"/>
      <c r="Q1" s="80">
        <v>45931</v>
      </c>
      <c r="R1" s="81"/>
    </row>
    <row r="2" spans="1:18" ht="16.5" customHeight="1" x14ac:dyDescent="0.15">
      <c r="A2" s="1"/>
      <c r="E2" s="1"/>
    </row>
    <row r="3" spans="1:18" ht="16.5" customHeight="1" x14ac:dyDescent="0.15">
      <c r="A3" s="85" t="s">
        <v>6</v>
      </c>
      <c r="B3" s="85"/>
      <c r="C3" s="87"/>
      <c r="D3" s="87"/>
      <c r="E3" s="87"/>
      <c r="F3" s="87"/>
      <c r="G3" s="87"/>
      <c r="H3" s="87"/>
      <c r="I3" s="87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6" t="s">
        <v>66</v>
      </c>
      <c r="B4" s="86"/>
      <c r="C4" s="89"/>
      <c r="D4" s="89"/>
      <c r="E4" s="89"/>
      <c r="F4" s="89"/>
      <c r="G4" s="89"/>
      <c r="H4" s="89"/>
      <c r="I4" s="89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6" t="s">
        <v>15</v>
      </c>
      <c r="B5" s="86"/>
      <c r="C5" s="89"/>
      <c r="D5" s="89"/>
      <c r="E5" s="89"/>
      <c r="F5" s="89"/>
      <c r="G5" s="89"/>
      <c r="H5" s="89"/>
      <c r="I5" s="89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6" t="s">
        <v>16</v>
      </c>
      <c r="B6" s="86"/>
      <c r="C6" s="89"/>
      <c r="D6" s="89"/>
      <c r="E6" s="89"/>
      <c r="F6" s="89"/>
      <c r="G6" s="89"/>
      <c r="H6" s="89"/>
      <c r="I6" s="89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90"/>
      <c r="B8" s="91"/>
      <c r="C8" s="92"/>
      <c r="D8" s="88" t="s">
        <v>10</v>
      </c>
      <c r="E8" s="88" t="s">
        <v>13</v>
      </c>
      <c r="F8" s="88" t="s">
        <v>14</v>
      </c>
      <c r="G8" s="88" t="s">
        <v>18</v>
      </c>
      <c r="H8" s="88" t="s">
        <v>19</v>
      </c>
      <c r="I8" s="96" t="s">
        <v>12</v>
      </c>
      <c r="J8" s="97" t="s">
        <v>3</v>
      </c>
      <c r="K8" s="59" t="s">
        <v>21</v>
      </c>
      <c r="L8" s="59" t="s">
        <v>54</v>
      </c>
      <c r="M8" s="59" t="s">
        <v>26</v>
      </c>
      <c r="N8" s="59" t="s">
        <v>25</v>
      </c>
      <c r="O8" s="59" t="s">
        <v>47</v>
      </c>
      <c r="P8" s="59" t="s">
        <v>20</v>
      </c>
      <c r="Q8" s="59" t="s">
        <v>36</v>
      </c>
      <c r="R8" s="59"/>
    </row>
    <row r="9" spans="1:18" ht="16.5" customHeight="1" x14ac:dyDescent="0.15">
      <c r="A9" s="93"/>
      <c r="B9" s="94"/>
      <c r="C9" s="95"/>
      <c r="D9" s="88"/>
      <c r="E9" s="88"/>
      <c r="F9" s="88"/>
      <c r="G9" s="88"/>
      <c r="H9" s="88"/>
      <c r="I9" s="96"/>
      <c r="J9" s="97"/>
      <c r="K9" s="59"/>
      <c r="L9" s="59"/>
      <c r="M9" s="59"/>
      <c r="N9" s="59"/>
      <c r="O9" s="59"/>
      <c r="P9" s="59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2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IF(L11=0,"－",IF(N11&gt;=0.285,"○","×"))</f>
        <v>×</v>
      </c>
      <c r="P11" s="83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84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2"/>
      <c r="Q13" s="52"/>
      <c r="R13" s="52"/>
    </row>
    <row r="14" spans="1:18" ht="16.5" customHeight="1" x14ac:dyDescent="0.15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IF(L14=0,"－",IF(N14&gt;=0.285,"○","×"))</f>
        <v>×</v>
      </c>
      <c r="P14" s="83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84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2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IF(N17&gt;=0.285,"○","×")</f>
        <v>×</v>
      </c>
      <c r="P17" s="83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84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2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IF(N20&gt;=0.285,"○","×")</f>
        <v>×</v>
      </c>
      <c r="P20" s="83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84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2"/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IF(L23=0,"－",IF(N23&gt;=0.285,"○","×"))</f>
        <v>×</v>
      </c>
      <c r="P23" s="83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84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2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3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4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</row>
    <row r="32" spans="1:18" ht="16.5" customHeight="1" x14ac:dyDescent="0.15"/>
  </sheetData>
  <mergeCells count="42">
    <mergeCell ref="N8:N9"/>
    <mergeCell ref="A10:A12"/>
    <mergeCell ref="B10:B12"/>
    <mergeCell ref="A13:A15"/>
    <mergeCell ref="B13:B15"/>
    <mergeCell ref="I8:I9"/>
    <mergeCell ref="J8:J9"/>
    <mergeCell ref="K8:K9"/>
    <mergeCell ref="A22:A24"/>
    <mergeCell ref="B22:B24"/>
    <mergeCell ref="A8:C9"/>
    <mergeCell ref="A16:A18"/>
    <mergeCell ref="B16:B18"/>
    <mergeCell ref="A19:A21"/>
    <mergeCell ref="B19:B21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>
      <selection activeCell="O23" sqref="O23"/>
    </sheetView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35</v>
      </c>
      <c r="P1" s="11"/>
      <c r="Q1" s="80">
        <v>45931</v>
      </c>
      <c r="R1" s="81"/>
    </row>
    <row r="2" spans="1:18" ht="16.5" customHeight="1" x14ac:dyDescent="0.15">
      <c r="A2" s="1"/>
      <c r="E2" s="1"/>
    </row>
    <row r="3" spans="1:18" ht="16.5" customHeight="1" x14ac:dyDescent="0.15">
      <c r="A3" s="85" t="s">
        <v>6</v>
      </c>
      <c r="B3" s="85"/>
      <c r="C3" s="87"/>
      <c r="D3" s="87"/>
      <c r="E3" s="87"/>
      <c r="F3" s="87"/>
      <c r="G3" s="87"/>
      <c r="H3" s="87"/>
      <c r="I3" s="87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6" t="s">
        <v>66</v>
      </c>
      <c r="B4" s="86"/>
      <c r="C4" s="89"/>
      <c r="D4" s="89"/>
      <c r="E4" s="89"/>
      <c r="F4" s="89"/>
      <c r="G4" s="89"/>
      <c r="H4" s="89"/>
      <c r="I4" s="89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6" t="s">
        <v>15</v>
      </c>
      <c r="B5" s="86"/>
      <c r="C5" s="89"/>
      <c r="D5" s="89"/>
      <c r="E5" s="89"/>
      <c r="F5" s="89"/>
      <c r="G5" s="89"/>
      <c r="H5" s="89"/>
      <c r="I5" s="89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6" t="s">
        <v>16</v>
      </c>
      <c r="B6" s="86"/>
      <c r="C6" s="89"/>
      <c r="D6" s="89"/>
      <c r="E6" s="89"/>
      <c r="F6" s="89"/>
      <c r="G6" s="89"/>
      <c r="H6" s="89"/>
      <c r="I6" s="89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90"/>
      <c r="B8" s="91"/>
      <c r="C8" s="92"/>
      <c r="D8" s="88" t="s">
        <v>10</v>
      </c>
      <c r="E8" s="88" t="s">
        <v>13</v>
      </c>
      <c r="F8" s="88" t="s">
        <v>14</v>
      </c>
      <c r="G8" s="88" t="s">
        <v>18</v>
      </c>
      <c r="H8" s="88" t="s">
        <v>19</v>
      </c>
      <c r="I8" s="96" t="s">
        <v>12</v>
      </c>
      <c r="J8" s="97" t="s">
        <v>3</v>
      </c>
      <c r="K8" s="59" t="s">
        <v>21</v>
      </c>
      <c r="L8" s="59" t="s">
        <v>54</v>
      </c>
      <c r="M8" s="59" t="s">
        <v>26</v>
      </c>
      <c r="N8" s="59" t="s">
        <v>25</v>
      </c>
      <c r="O8" s="59" t="s">
        <v>47</v>
      </c>
      <c r="P8" s="59" t="s">
        <v>20</v>
      </c>
      <c r="Q8" s="59" t="s">
        <v>36</v>
      </c>
      <c r="R8" s="59"/>
    </row>
    <row r="9" spans="1:18" ht="16.5" customHeight="1" x14ac:dyDescent="0.15">
      <c r="A9" s="93"/>
      <c r="B9" s="94"/>
      <c r="C9" s="95"/>
      <c r="D9" s="88"/>
      <c r="E9" s="88"/>
      <c r="F9" s="88"/>
      <c r="G9" s="88"/>
      <c r="H9" s="88"/>
      <c r="I9" s="96"/>
      <c r="J9" s="97"/>
      <c r="K9" s="59"/>
      <c r="L9" s="59"/>
      <c r="M9" s="59"/>
      <c r="N9" s="59"/>
      <c r="O9" s="59"/>
      <c r="P9" s="59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2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IF(L11=0,"－",IF(N11&gt;=0.285,"○","×"))</f>
        <v>○</v>
      </c>
      <c r="P11" s="83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84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2" t="s">
        <v>46</v>
      </c>
      <c r="Q13" s="52"/>
      <c r="R13" s="52"/>
    </row>
    <row r="14" spans="1:18" ht="16.5" customHeight="1" x14ac:dyDescent="0.15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IF(L14=0,"－",IF(N14&gt;=0.285,"○","×"))</f>
        <v>－</v>
      </c>
      <c r="P14" s="83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84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2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IF(L17=0,"－",IF(N17&gt;=0.285,"○","×"))</f>
        <v>○</v>
      </c>
      <c r="P17" s="83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84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2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IF(L20=0,"－",IF(N20&gt;=0.285,"○","×"))</f>
        <v>○</v>
      </c>
      <c r="P20" s="83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84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2" t="s">
        <v>55</v>
      </c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56</v>
      </c>
      <c r="P23" s="83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84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2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3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4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  <c r="P31" s="27"/>
    </row>
    <row r="32" spans="1:18" ht="16.5" customHeight="1" x14ac:dyDescent="0.15"/>
  </sheetData>
  <mergeCells count="42">
    <mergeCell ref="A5:B5"/>
    <mergeCell ref="C5:I5"/>
    <mergeCell ref="Q1:R1"/>
    <mergeCell ref="A3:B3"/>
    <mergeCell ref="C3:I3"/>
    <mergeCell ref="A4:B4"/>
    <mergeCell ref="C4:I4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P22:P24"/>
    <mergeCell ref="P25:P27"/>
    <mergeCell ref="P8:P9"/>
    <mergeCell ref="P10:P12"/>
    <mergeCell ref="P13:P15"/>
    <mergeCell ref="P16:P18"/>
    <mergeCell ref="P19:P21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2025-09-19T04:29:47Z</dcterms:modified>
</cp:coreProperties>
</file>