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240" windowWidth="16605" windowHeight="7395" activeTab="3"/>
  </bookViews>
  <sheets>
    <sheet name="1.貸借対照表" sheetId="21" r:id="rId1"/>
    <sheet name="2.行政コスト計算書" sheetId="42" r:id="rId2"/>
    <sheet name="3.純資産変動計算書" sheetId="40" r:id="rId3"/>
    <sheet name="4.資金収支計算書" sheetId="25" r:id="rId4"/>
  </sheets>
  <definedNames>
    <definedName name="_xlnm._FilterDatabase" localSheetId="0" hidden="1">'1.貸借対照表'!#REF!</definedName>
    <definedName name="_xlnm._FilterDatabase" localSheetId="1" hidden="1">'2.行政コスト計算書'!#REF!</definedName>
    <definedName name="_xlnm._FilterDatabase" localSheetId="2" hidden="1">'3.純資産変動計算書'!#REF!</definedName>
    <definedName name="_xlnm._FilterDatabase" localSheetId="3" hidden="1">'4.資金収支計算書'!#REF!</definedName>
    <definedName name="_xlnm.Print_Area" localSheetId="0">'1.貸借対照表'!$A$1:$AC$63</definedName>
    <definedName name="_xlnm.Print_Area" localSheetId="1">'2.行政コスト計算書'!$A$1:$N$41</definedName>
    <definedName name="_xlnm.Print_Area" localSheetId="2">'3.純資産変動計算書'!$A$1:$O$26</definedName>
    <definedName name="_xlnm.Print_Area" localSheetId="3">'4.資金収支計算書'!$A$1:$N$60</definedName>
  </definedNames>
  <calcPr calcId="145621"/>
</workbook>
</file>

<file path=xl/calcChain.xml><?xml version="1.0" encoding="utf-8"?>
<calcChain xmlns="http://schemas.openxmlformats.org/spreadsheetml/2006/main">
  <c r="M12" i="40" l="1"/>
  <c r="M11" i="40"/>
  <c r="M10" i="40"/>
  <c r="M9" i="40"/>
  <c r="L25" i="40"/>
  <c r="J25" i="40"/>
  <c r="N13" i="40" l="1"/>
  <c r="N21" i="40"/>
  <c r="L31" i="42"/>
  <c r="L20" i="40"/>
  <c r="L19" i="40"/>
  <c r="L14" i="40" l="1"/>
  <c r="L24" i="40" s="1"/>
  <c r="L58" i="25" l="1"/>
  <c r="L48" i="25"/>
  <c r="L45" i="25"/>
  <c r="L37" i="25"/>
  <c r="L31" i="25"/>
  <c r="L25" i="25"/>
  <c r="L20" i="25"/>
  <c r="L15" i="25"/>
  <c r="L10" i="25"/>
  <c r="L51" i="25" l="1"/>
  <c r="L43" i="25"/>
  <c r="L9" i="25"/>
  <c r="L29" i="25" s="1"/>
  <c r="N24" i="40"/>
  <c r="N25" i="40" s="1"/>
  <c r="L52" i="25" l="1"/>
  <c r="L54" i="25" s="1"/>
  <c r="L59" i="25" s="1"/>
  <c r="M13" i="40"/>
  <c r="M15" i="40"/>
  <c r="M16" i="40"/>
  <c r="M17" i="40"/>
  <c r="M18" i="40"/>
  <c r="J10" i="40"/>
  <c r="M14" i="40" l="1"/>
  <c r="M24" i="40" s="1"/>
  <c r="M25" i="40" s="1"/>
  <c r="Q10" i="40"/>
  <c r="Q11" i="40"/>
  <c r="Q12" i="40"/>
  <c r="Q15" i="40"/>
  <c r="Q16" i="40"/>
  <c r="Q17" i="40"/>
  <c r="Q18" i="40"/>
  <c r="Q19" i="40"/>
  <c r="Q20" i="40"/>
  <c r="Q21" i="40"/>
  <c r="Q22" i="40"/>
  <c r="Q23" i="40"/>
  <c r="Q8" i="40"/>
  <c r="Q14" i="40" l="1"/>
  <c r="L37" i="42"/>
  <c r="L32" i="42"/>
  <c r="L23" i="42"/>
  <c r="L28" i="42"/>
  <c r="L19" i="42"/>
  <c r="L14" i="42"/>
  <c r="L9" i="42"/>
  <c r="N55" i="21"/>
  <c r="N51" i="21" s="1"/>
  <c r="AA25" i="21"/>
  <c r="AA24" i="21"/>
  <c r="AA61" i="21" s="1"/>
  <c r="AA13" i="21"/>
  <c r="AA7" i="21"/>
  <c r="N40" i="21"/>
  <c r="N39" i="21" s="1"/>
  <c r="N46" i="21"/>
  <c r="N36" i="21"/>
  <c r="N25" i="21"/>
  <c r="N9" i="21"/>
  <c r="L8" i="42" l="1"/>
  <c r="L7" i="42" s="1"/>
  <c r="L40" i="42" s="1"/>
  <c r="J9" i="40" s="1"/>
  <c r="N8" i="21"/>
  <c r="AA22" i="21"/>
  <c r="N7" i="21"/>
  <c r="N62" i="21" s="1"/>
  <c r="Q9" i="40" l="1"/>
  <c r="J13" i="40"/>
  <c r="AA62" i="21"/>
  <c r="J24" i="40" l="1"/>
  <c r="Q13" i="40"/>
  <c r="Q25" i="40" l="1"/>
  <c r="Q24" i="40"/>
</calcChain>
</file>

<file path=xl/sharedStrings.xml><?xml version="1.0" encoding="utf-8"?>
<sst xmlns="http://schemas.openxmlformats.org/spreadsheetml/2006/main" count="225" uniqueCount="182">
  <si>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</si>
  <si>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</si>
  <si>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</si>
  <si>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</si>
  <si>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</si>
  <si>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</si>
  <si>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</si>
  <si>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</si>
  <si>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</si>
  <si>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</si>
  <si>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</si>
  <si>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</si>
  <si>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</si>
  <si>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</si>
  <si>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</si>
  <si>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</si>
  <si>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</si>
  <si>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</si>
  <si>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</si>
  <si>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</si>
  <si>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</si>
  <si>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</si>
  <si>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</si>
  <si>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</si>
  <si>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</si>
  <si>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</si>
  <si>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</si>
  <si>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</si>
  <si>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</si>
  <si>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</si>
  <si>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</si>
  <si>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</si>
  <si>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</si>
  <si>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</si>
  <si>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</si>
  <si>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</si>
  <si>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</si>
  <si>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</si>
  <si>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</si>
  <si>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</si>
  <si>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</si>
  <si>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</si>
  <si>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</si>
  <si>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</si>
  <si>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</si>
  <si>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</si>
  <si>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</si>
  <si>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</si>
  <si>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</si>
  <si>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</si>
  <si>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</si>
  <si>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</si>
  <si>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</si>
  <si>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</si>
  <si>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</si>
  <si>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</si>
  <si>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</si>
  <si>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</si>
  <si>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</si>
  <si>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</si>
  <si>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</si>
  <si>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</si>
  <si>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</si>
  <si>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</si>
  <si>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</si>
  <si>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</si>
  <si>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</si>
  <si>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</si>
  <si>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</si>
  <si>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</si>
  <si>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</si>
  <si>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</si>
  <si>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</si>
  <si>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</si>
  <si>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</si>
  <si>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</si>
  <si>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</si>
  <si>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</si>
  <si>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</si>
  <si>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</si>
  <si>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</si>
  <si>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</si>
  <si>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</si>
  <si>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</si>
  <si>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</si>
  <si>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</si>
  <si>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</si>
  <si>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</si>
  <si>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</si>
  <si>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</si>
  <si>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</si>
  <si>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</si>
  <si>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</si>
  <si>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</si>
  <si>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</si>
  <si>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</si>
  <si>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</si>
  <si>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</si>
  <si>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</si>
  <si>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</si>
  <si>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</si>
  <si>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</si>
  <si>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</si>
  <si>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</si>
  <si>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</si>
  <si>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</si>
  <si>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</si>
  <si>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</si>
  <si>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</si>
  <si>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</si>
  <si>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</si>
  <si>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</si>
  <si>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</si>
  <si>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</si>
  <si>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</si>
  <si>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</si>
  <si>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</si>
  <si>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</si>
  <si>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</si>
  <si>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</si>
  <si>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</si>
  <si>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</si>
  <si>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</si>
  <si>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</si>
  <si>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</si>
  <si>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</si>
  <si>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</si>
  <si>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</si>
  <si>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</si>
  <si>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</si>
  <si>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</si>
  <si>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</si>
  <si>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</si>
  <si>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</si>
  <si>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</si>
  <si>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</si>
  <si>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</si>
  <si>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</si>
  <si>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</si>
  <si>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</si>
  <si>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</si>
  <si>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</si>
  <si>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</si>
  <si>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</si>
  <si>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</si>
  <si>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</si>
  <si>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</si>
  <si>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</si>
  <si>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</si>
  <si>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</si>
  <si>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</si>
  <si>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</si>
  <si>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</si>
  <si>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</si>
  <si>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</si>
  <si>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</si>
  <si>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</si>
  <si>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</si>
  <si>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</si>
  <si>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</si>
  <si>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</si>
  <si>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</si>
  <si>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</si>
  <si>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</si>
  <si>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</si>
  <si>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</si>
  <si>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【様式第４号】</t>
    <rPh sb="3" eb="4">
      <t>ダイ</t>
    </rPh>
    <rPh sb="5" eb="6">
      <t>ゴウ</t>
    </rPh>
    <phoneticPr fontId="3"/>
  </si>
  <si>
    <t>他団体出資等分</t>
    <phoneticPr fontId="3"/>
  </si>
  <si>
    <t>本年度差額</t>
    <phoneticPr fontId="3"/>
  </si>
  <si>
    <t>-</t>
    <phoneticPr fontId="3"/>
  </si>
  <si>
    <t>（単位：千円）</t>
    <rPh sb="1" eb="3">
      <t>タンイ</t>
    </rPh>
    <rPh sb="4" eb="6">
      <t>センエン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</si>
  <si>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</si>
  <si>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他会計への繰出金</t>
    <rPh sb="0" eb="1">
      <t>タ</t>
    </rPh>
    <rPh sb="1" eb="3">
      <t>カイケイ</t>
    </rPh>
    <rPh sb="5" eb="8">
      <t>クリダシキン</t>
    </rPh>
    <phoneticPr fontId="3"/>
  </si>
  <si>
    <t>(単位：千円）</t>
    <rPh sb="4" eb="6">
      <t>センエン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</si>
  <si>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</si>
  <si>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</si>
  <si>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</si>
  <si>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至　平成３０年３月３１日</t>
    <phoneticPr fontId="3"/>
  </si>
  <si>
    <t>自　　平成２９年４月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</si>
  <si>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至　　平成３０年３月３１日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</si>
  <si>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平成２９年４月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</si>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</sst>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43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7" fillId="0" borderId="5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5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38" fontId="17" fillId="0" borderId="13" xfId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0" fontId="17" fillId="0" borderId="9" xfId="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38" fontId="17" fillId="0" borderId="38" xfId="1" applyFont="1" applyFill="1" applyBorder="1" applyAlignment="1">
      <alignment vertical="center"/>
    </xf>
    <xf numFmtId="0" fontId="20" fillId="0" borderId="39" xfId="3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20" fillId="0" borderId="30" xfId="1" applyFont="1" applyFill="1" applyBorder="1" applyAlignment="1">
      <alignment vertical="center"/>
    </xf>
    <xf numFmtId="38" fontId="17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/>
    </xf>
    <xf numFmtId="0" fontId="21" fillId="0" borderId="24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38" fontId="25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17" fillId="0" borderId="14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vertical="center"/>
    </xf>
    <xf numFmtId="0" fontId="17" fillId="0" borderId="3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17" fillId="0" borderId="39" xfId="0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17" fillId="0" borderId="58" xfId="3" applyFont="1" applyFill="1" applyBorder="1" applyAlignment="1">
      <alignment vertical="center"/>
    </xf>
    <xf numFmtId="176" fontId="12" fillId="0" borderId="0" xfId="0" applyNumberFormat="1" applyFont="1" applyFill="1" applyBorder="1" applyAlignment="1"/>
    <xf numFmtId="176" fontId="19" fillId="0" borderId="44" xfId="0" applyNumberFormat="1" applyFont="1" applyFill="1" applyBorder="1" applyAlignment="1">
      <alignment horizontal="center" vertical="center" wrapText="1"/>
    </xf>
    <xf numFmtId="176" fontId="19" fillId="0" borderId="29" xfId="0" applyNumberFormat="1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7" fillId="0" borderId="57" xfId="1" applyNumberFormat="1" applyFont="1" applyFill="1" applyBorder="1" applyAlignment="1">
      <alignment vertical="center"/>
    </xf>
    <xf numFmtId="176" fontId="2" fillId="0" borderId="44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7" fillId="0" borderId="53" xfId="1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176" fontId="2" fillId="0" borderId="46" xfId="0" applyNumberFormat="1" applyFont="1" applyFill="1" applyBorder="1" applyAlignment="1">
      <alignment vertical="center"/>
    </xf>
    <xf numFmtId="176" fontId="2" fillId="0" borderId="47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56" xfId="0" applyNumberFormat="1" applyFont="1" applyFill="1" applyBorder="1" applyAlignment="1">
      <alignment vertical="center"/>
    </xf>
    <xf numFmtId="176" fontId="2" fillId="0" borderId="48" xfId="0" applyNumberFormat="1" applyFont="1" applyFill="1" applyBorder="1" applyAlignment="1">
      <alignment vertical="center"/>
    </xf>
    <xf numFmtId="176" fontId="2" fillId="0" borderId="49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0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/>
    </xf>
    <xf numFmtId="176" fontId="2" fillId="0" borderId="32" xfId="0" applyNumberFormat="1" applyFont="1" applyFill="1" applyBorder="1" applyAlignment="1">
      <alignment vertical="center"/>
    </xf>
    <xf numFmtId="176" fontId="2" fillId="0" borderId="45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0" fillId="0" borderId="6" xfId="0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horizontal="right" vertical="center"/>
    </xf>
    <xf numFmtId="176" fontId="0" fillId="2" borderId="6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40" xfId="0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176" fontId="0" fillId="2" borderId="3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8" fontId="2" fillId="0" borderId="6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39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176" fontId="17" fillId="0" borderId="27" xfId="0" applyNumberFormat="1" applyFont="1" applyFill="1" applyBorder="1" applyAlignment="1">
      <alignment horizontal="center" vertical="center"/>
    </xf>
    <xf numFmtId="176" fontId="17" fillId="0" borderId="24" xfId="0" applyNumberFormat="1" applyFont="1" applyFill="1" applyBorder="1" applyAlignment="1">
      <alignment horizontal="center" vertical="center"/>
    </xf>
    <xf numFmtId="176" fontId="17" fillId="0" borderId="21" xfId="0" applyNumberFormat="1" applyFont="1" applyFill="1" applyBorder="1" applyAlignment="1">
      <alignment horizontal="center" vertical="center"/>
    </xf>
    <xf numFmtId="176" fontId="17" fillId="0" borderId="19" xfId="0" applyNumberFormat="1" applyFont="1" applyFill="1" applyBorder="1" applyAlignment="1">
      <alignment horizontal="center"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41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horizontal="center" vertical="center"/>
    </xf>
    <xf numFmtId="176" fontId="7" fillId="0" borderId="28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</cellXfs>
  <cellStyles count="7">
    <cellStyle name="桁区切り" xfId="1" builtinId="6"/>
    <cellStyle name="桁区切り 2" xf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282"/>
  <sheetViews>
    <sheetView showGridLines="0" topLeftCell="A47" zoomScale="110" zoomScaleNormal="110" zoomScaleSheetLayoutView="80" workbookViewId="0">
      <selection activeCell="AB65" sqref="AB65"/>
    </sheetView>
  </sheetViews>
  <sheetFormatPr defaultColWidth="9" defaultRowHeight="18" customHeight="1" x14ac:dyDescent="0.15"/>
  <cols>
    <col min="1" max="1" width="0.625" style="59" customWidth="1"/>
    <col min="2" max="12" width="2.125" style="59" customWidth="1"/>
    <col min="13" max="13" width="17.25" style="59" customWidth="1"/>
    <col min="14" max="15" width="6.625" style="59" customWidth="1"/>
    <col min="16" max="17" width="2.125" style="59" customWidth="1"/>
    <col min="18" max="25" width="3.875" style="59" customWidth="1"/>
    <col min="26" max="26" width="4.125" style="59" customWidth="1"/>
    <col min="27" max="28" width="6.625" style="59" customWidth="1"/>
    <col min="29" max="29" width="0.625" style="59" customWidth="1"/>
    <col min="30" max="16384" width="9" style="59"/>
  </cols>
  <sheetData>
    <row r="1" spans="1:28" ht="18" customHeight="1" x14ac:dyDescent="0.15">
      <c r="B1" s="155" t="s">
        <v>163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</row>
    <row r="2" spans="1:28" ht="23.25" customHeight="1" x14ac:dyDescent="0.25">
      <c r="A2" s="60"/>
      <c r="B2" s="156" t="s">
        <v>149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</row>
    <row r="3" spans="1:28" ht="21" customHeight="1" x14ac:dyDescent="0.15">
      <c r="B3" s="157" t="s">
        <v>175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1:28" s="61" customFormat="1" ht="16.5" customHeight="1" thickBot="1" x14ac:dyDescent="0.2">
      <c r="B4" s="62"/>
      <c r="AB4" s="63" t="s">
        <v>170</v>
      </c>
    </row>
    <row r="5" spans="1:28" s="64" customFormat="1" ht="14.25" customHeight="1" thickBot="1" x14ac:dyDescent="0.2">
      <c r="B5" s="158" t="s">
        <v>0</v>
      </c>
      <c r="C5" s="159"/>
      <c r="D5" s="159"/>
      <c r="E5" s="159"/>
      <c r="F5" s="159"/>
      <c r="G5" s="159"/>
      <c r="H5" s="159"/>
      <c r="I5" s="160"/>
      <c r="J5" s="160"/>
      <c r="K5" s="160"/>
      <c r="L5" s="160"/>
      <c r="M5" s="160"/>
      <c r="N5" s="161" t="s">
        <v>1</v>
      </c>
      <c r="O5" s="162"/>
      <c r="P5" s="159" t="s">
        <v>0</v>
      </c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61" t="s">
        <v>1</v>
      </c>
      <c r="AB5" s="162"/>
    </row>
    <row r="6" spans="1:28" s="65" customFormat="1" ht="14.65" customHeight="1" x14ac:dyDescent="0.15">
      <c r="B6" s="66" t="s">
        <v>2</v>
      </c>
      <c r="C6" s="2"/>
      <c r="D6" s="1"/>
      <c r="E6" s="99"/>
      <c r="F6" s="99"/>
      <c r="G6" s="99"/>
      <c r="H6" s="99"/>
      <c r="I6" s="2"/>
      <c r="J6" s="2"/>
      <c r="K6" s="2"/>
      <c r="L6" s="2"/>
      <c r="M6" s="2"/>
      <c r="N6" s="151"/>
      <c r="O6" s="152"/>
      <c r="P6" s="1" t="s">
        <v>3</v>
      </c>
      <c r="Q6" s="1"/>
      <c r="R6" s="1"/>
      <c r="S6" s="1"/>
      <c r="T6" s="1"/>
      <c r="U6" s="1"/>
      <c r="V6" s="67"/>
      <c r="W6" s="2"/>
      <c r="X6" s="2"/>
      <c r="Y6" s="2"/>
      <c r="Z6" s="2"/>
      <c r="AA6" s="151"/>
      <c r="AB6" s="152"/>
    </row>
    <row r="7" spans="1:28" s="65" customFormat="1" ht="14.65" customHeight="1" x14ac:dyDescent="0.15">
      <c r="B7" s="100"/>
      <c r="C7" s="1" t="s">
        <v>4</v>
      </c>
      <c r="D7" s="1"/>
      <c r="E7" s="1"/>
      <c r="F7" s="1"/>
      <c r="G7" s="1"/>
      <c r="H7" s="1"/>
      <c r="I7" s="2"/>
      <c r="J7" s="2"/>
      <c r="K7" s="2"/>
      <c r="L7" s="2"/>
      <c r="M7" s="2"/>
      <c r="N7" s="153">
        <f>N8+N36+N39</f>
        <v>160158385</v>
      </c>
      <c r="O7" s="154"/>
      <c r="P7" s="1"/>
      <c r="Q7" s="1" t="s">
        <v>5</v>
      </c>
      <c r="R7" s="1"/>
      <c r="S7" s="1"/>
      <c r="T7" s="1"/>
      <c r="U7" s="1"/>
      <c r="V7" s="2"/>
      <c r="W7" s="2"/>
      <c r="X7" s="2"/>
      <c r="Y7" s="2"/>
      <c r="Z7" s="2"/>
      <c r="AA7" s="153">
        <f>SUM(AA8:AB12)</f>
        <v>49707475</v>
      </c>
      <c r="AB7" s="154"/>
    </row>
    <row r="8" spans="1:28" s="65" customFormat="1" ht="14.65" customHeight="1" x14ac:dyDescent="0.15">
      <c r="B8" s="100"/>
      <c r="C8" s="1"/>
      <c r="D8" s="1" t="s">
        <v>6</v>
      </c>
      <c r="E8" s="1"/>
      <c r="F8" s="1"/>
      <c r="G8" s="1"/>
      <c r="H8" s="1"/>
      <c r="I8" s="2"/>
      <c r="J8" s="2"/>
      <c r="K8" s="2"/>
      <c r="L8" s="2"/>
      <c r="M8" s="2"/>
      <c r="N8" s="153">
        <f>N9+N25+N34+N35</f>
        <v>151985210</v>
      </c>
      <c r="O8" s="154"/>
      <c r="P8" s="1"/>
      <c r="Q8" s="1"/>
      <c r="R8" s="1" t="s">
        <v>154</v>
      </c>
      <c r="S8" s="1"/>
      <c r="T8" s="1"/>
      <c r="U8" s="1"/>
      <c r="V8" s="2"/>
      <c r="W8" s="2"/>
      <c r="X8" s="2"/>
      <c r="Y8" s="2"/>
      <c r="Z8" s="2"/>
      <c r="AA8" s="153">
        <v>36214940</v>
      </c>
      <c r="AB8" s="154"/>
    </row>
    <row r="9" spans="1:28" s="65" customFormat="1" ht="14.65" customHeight="1" x14ac:dyDescent="0.15">
      <c r="B9" s="100"/>
      <c r="C9" s="1"/>
      <c r="D9" s="1"/>
      <c r="E9" s="1" t="s">
        <v>7</v>
      </c>
      <c r="F9" s="1"/>
      <c r="G9" s="1"/>
      <c r="H9" s="1"/>
      <c r="I9" s="2"/>
      <c r="J9" s="2"/>
      <c r="K9" s="2"/>
      <c r="L9" s="2"/>
      <c r="M9" s="2"/>
      <c r="N9" s="153">
        <f>SUM(N10:O24)</f>
        <v>78075669</v>
      </c>
      <c r="O9" s="154"/>
      <c r="P9" s="1"/>
      <c r="Q9" s="1"/>
      <c r="R9" s="3" t="s">
        <v>8</v>
      </c>
      <c r="S9" s="1"/>
      <c r="T9" s="1"/>
      <c r="U9" s="1"/>
      <c r="V9" s="2"/>
      <c r="W9" s="2"/>
      <c r="X9" s="2"/>
      <c r="Y9" s="2"/>
      <c r="Z9" s="2"/>
      <c r="AA9" s="153">
        <v>863557</v>
      </c>
      <c r="AB9" s="154"/>
    </row>
    <row r="10" spans="1:28" s="65" customFormat="1" ht="14.65" customHeight="1" x14ac:dyDescent="0.15">
      <c r="B10" s="100"/>
      <c r="C10" s="1"/>
      <c r="D10" s="1"/>
      <c r="E10" s="1"/>
      <c r="F10" s="1" t="s">
        <v>9</v>
      </c>
      <c r="G10" s="1"/>
      <c r="H10" s="1"/>
      <c r="I10" s="2"/>
      <c r="J10" s="2"/>
      <c r="K10" s="2"/>
      <c r="L10" s="2"/>
      <c r="M10" s="2"/>
      <c r="N10" s="153">
        <v>48076335</v>
      </c>
      <c r="O10" s="154"/>
      <c r="P10" s="1"/>
      <c r="Q10" s="1"/>
      <c r="R10" s="1" t="s">
        <v>10</v>
      </c>
      <c r="S10" s="1"/>
      <c r="T10" s="1"/>
      <c r="U10" s="1"/>
      <c r="V10" s="2"/>
      <c r="W10" s="2"/>
      <c r="X10" s="2"/>
      <c r="Y10" s="2"/>
      <c r="Z10" s="2"/>
      <c r="AA10" s="153">
        <v>6618711</v>
      </c>
      <c r="AB10" s="154"/>
    </row>
    <row r="11" spans="1:28" s="65" customFormat="1" ht="14.65" customHeight="1" x14ac:dyDescent="0.15">
      <c r="B11" s="100"/>
      <c r="C11" s="1"/>
      <c r="D11" s="1"/>
      <c r="E11" s="1"/>
      <c r="F11" s="1" t="s">
        <v>11</v>
      </c>
      <c r="G11" s="1"/>
      <c r="H11" s="1"/>
      <c r="I11" s="2"/>
      <c r="J11" s="2"/>
      <c r="K11" s="2"/>
      <c r="L11" s="2"/>
      <c r="M11" s="2"/>
      <c r="N11" s="153">
        <v>29190</v>
      </c>
      <c r="O11" s="154"/>
      <c r="P11" s="1"/>
      <c r="Q11" s="1"/>
      <c r="R11" s="1" t="s">
        <v>12</v>
      </c>
      <c r="S11" s="1"/>
      <c r="T11" s="1"/>
      <c r="U11" s="1"/>
      <c r="V11" s="2"/>
      <c r="W11" s="2"/>
      <c r="X11" s="2"/>
      <c r="Y11" s="2"/>
      <c r="Z11" s="2"/>
      <c r="AA11" s="153">
        <v>348</v>
      </c>
      <c r="AB11" s="154"/>
    </row>
    <row r="12" spans="1:28" s="65" customFormat="1" ht="14.65" customHeight="1" x14ac:dyDescent="0.15">
      <c r="B12" s="100"/>
      <c r="C12" s="1"/>
      <c r="D12" s="1"/>
      <c r="E12" s="1"/>
      <c r="F12" s="1" t="s">
        <v>13</v>
      </c>
      <c r="G12" s="1"/>
      <c r="H12" s="1"/>
      <c r="I12" s="2"/>
      <c r="J12" s="2"/>
      <c r="K12" s="2"/>
      <c r="L12" s="2"/>
      <c r="M12" s="2"/>
      <c r="N12" s="153">
        <v>62476360</v>
      </c>
      <c r="O12" s="154"/>
      <c r="P12" s="1"/>
      <c r="Q12" s="1"/>
      <c r="R12" s="1" t="s">
        <v>14</v>
      </c>
      <c r="S12" s="1"/>
      <c r="T12" s="1"/>
      <c r="U12" s="1"/>
      <c r="V12" s="2"/>
      <c r="W12" s="2"/>
      <c r="X12" s="2"/>
      <c r="Y12" s="2"/>
      <c r="Z12" s="2"/>
      <c r="AA12" s="153">
        <v>6009919</v>
      </c>
      <c r="AB12" s="154"/>
    </row>
    <row r="13" spans="1:28" s="65" customFormat="1" ht="14.65" customHeight="1" x14ac:dyDescent="0.15">
      <c r="B13" s="100"/>
      <c r="C13" s="1"/>
      <c r="D13" s="1"/>
      <c r="E13" s="1"/>
      <c r="F13" s="1" t="s">
        <v>15</v>
      </c>
      <c r="G13" s="1"/>
      <c r="H13" s="1"/>
      <c r="I13" s="2"/>
      <c r="J13" s="2"/>
      <c r="K13" s="2"/>
      <c r="L13" s="2"/>
      <c r="M13" s="2"/>
      <c r="N13" s="153">
        <v>-34047630</v>
      </c>
      <c r="O13" s="154"/>
      <c r="P13" s="1"/>
      <c r="Q13" s="1" t="s">
        <v>139</v>
      </c>
      <c r="R13" s="1"/>
      <c r="S13" s="1"/>
      <c r="T13" s="1"/>
      <c r="U13" s="1"/>
      <c r="V13" s="2"/>
      <c r="W13" s="2"/>
      <c r="X13" s="2"/>
      <c r="Y13" s="2"/>
      <c r="Z13" s="2"/>
      <c r="AA13" s="153">
        <f>SUM(AA14:AB21)</f>
        <v>4275206</v>
      </c>
      <c r="AB13" s="154"/>
    </row>
    <row r="14" spans="1:28" s="65" customFormat="1" ht="14.65" customHeight="1" x14ac:dyDescent="0.15">
      <c r="B14" s="100"/>
      <c r="C14" s="1"/>
      <c r="D14" s="1"/>
      <c r="E14" s="1"/>
      <c r="F14" s="1" t="s">
        <v>16</v>
      </c>
      <c r="G14" s="1"/>
      <c r="H14" s="1"/>
      <c r="I14" s="2"/>
      <c r="J14" s="2"/>
      <c r="K14" s="2"/>
      <c r="L14" s="2"/>
      <c r="M14" s="2"/>
      <c r="N14" s="153">
        <v>4973560</v>
      </c>
      <c r="O14" s="154"/>
      <c r="P14" s="1"/>
      <c r="Q14" s="1"/>
      <c r="R14" s="3" t="s">
        <v>158</v>
      </c>
      <c r="S14" s="1"/>
      <c r="T14" s="1"/>
      <c r="U14" s="1"/>
      <c r="V14" s="2"/>
      <c r="W14" s="2"/>
      <c r="X14" s="2"/>
      <c r="Y14" s="2"/>
      <c r="Z14" s="2"/>
      <c r="AA14" s="153">
        <v>3102530</v>
      </c>
      <c r="AB14" s="154"/>
    </row>
    <row r="15" spans="1:28" s="65" customFormat="1" ht="14.65" customHeight="1" x14ac:dyDescent="0.15">
      <c r="B15" s="100"/>
      <c r="C15" s="1"/>
      <c r="D15" s="1"/>
      <c r="E15" s="1"/>
      <c r="F15" s="1" t="s">
        <v>17</v>
      </c>
      <c r="G15" s="1"/>
      <c r="H15" s="1"/>
      <c r="I15" s="2"/>
      <c r="J15" s="2"/>
      <c r="K15" s="2"/>
      <c r="L15" s="2"/>
      <c r="M15" s="2"/>
      <c r="N15" s="153">
        <v>-3489469</v>
      </c>
      <c r="O15" s="154"/>
      <c r="P15" s="1"/>
      <c r="Q15" s="1"/>
      <c r="R15" s="3" t="s">
        <v>18</v>
      </c>
      <c r="S15" s="3"/>
      <c r="T15" s="3"/>
      <c r="U15" s="3"/>
      <c r="V15" s="68"/>
      <c r="W15" s="68"/>
      <c r="X15" s="68"/>
      <c r="Y15" s="68"/>
      <c r="Z15" s="68"/>
      <c r="AA15" s="153">
        <v>516727</v>
      </c>
      <c r="AB15" s="154"/>
    </row>
    <row r="16" spans="1:28" s="65" customFormat="1" ht="14.65" customHeight="1" x14ac:dyDescent="0.15">
      <c r="B16" s="100"/>
      <c r="C16" s="1"/>
      <c r="D16" s="1"/>
      <c r="E16" s="1"/>
      <c r="F16" s="1" t="s">
        <v>140</v>
      </c>
      <c r="G16" s="87"/>
      <c r="H16" s="87"/>
      <c r="I16" s="88"/>
      <c r="J16" s="88"/>
      <c r="K16" s="88"/>
      <c r="L16" s="88"/>
      <c r="M16" s="88"/>
      <c r="N16" s="153" t="s">
        <v>169</v>
      </c>
      <c r="O16" s="154"/>
      <c r="P16" s="1"/>
      <c r="Q16" s="1"/>
      <c r="R16" s="3" t="s">
        <v>19</v>
      </c>
      <c r="S16" s="3"/>
      <c r="T16" s="3"/>
      <c r="U16" s="3"/>
      <c r="V16" s="68"/>
      <c r="W16" s="68"/>
      <c r="X16" s="68"/>
      <c r="Y16" s="68"/>
      <c r="Z16" s="68"/>
      <c r="AA16" s="153" t="s">
        <v>169</v>
      </c>
      <c r="AB16" s="154"/>
    </row>
    <row r="17" spans="2:28" s="65" customFormat="1" ht="14.65" customHeight="1" x14ac:dyDescent="0.15">
      <c r="B17" s="100"/>
      <c r="C17" s="1"/>
      <c r="D17" s="1"/>
      <c r="E17" s="1"/>
      <c r="F17" s="1" t="s">
        <v>141</v>
      </c>
      <c r="G17" s="87"/>
      <c r="H17" s="87"/>
      <c r="I17" s="88"/>
      <c r="J17" s="88"/>
      <c r="K17" s="88"/>
      <c r="L17" s="88"/>
      <c r="M17" s="88"/>
      <c r="N17" s="153" t="s">
        <v>169</v>
      </c>
      <c r="O17" s="154"/>
      <c r="P17" s="2"/>
      <c r="Q17" s="1"/>
      <c r="R17" s="3" t="s">
        <v>20</v>
      </c>
      <c r="S17" s="3"/>
      <c r="T17" s="3"/>
      <c r="U17" s="3"/>
      <c r="V17" s="68"/>
      <c r="W17" s="68"/>
      <c r="X17" s="68"/>
      <c r="Y17" s="68"/>
      <c r="Z17" s="68"/>
      <c r="AA17" s="153">
        <v>132</v>
      </c>
      <c r="AB17" s="154"/>
    </row>
    <row r="18" spans="2:28" s="65" customFormat="1" ht="14.65" customHeight="1" x14ac:dyDescent="0.15">
      <c r="B18" s="100"/>
      <c r="C18" s="1"/>
      <c r="D18" s="1"/>
      <c r="E18" s="1"/>
      <c r="F18" s="1" t="s">
        <v>21</v>
      </c>
      <c r="G18" s="87"/>
      <c r="H18" s="87"/>
      <c r="I18" s="88"/>
      <c r="J18" s="88"/>
      <c r="K18" s="88"/>
      <c r="L18" s="88"/>
      <c r="M18" s="88"/>
      <c r="N18" s="153" t="s">
        <v>169</v>
      </c>
      <c r="O18" s="154"/>
      <c r="P18" s="2"/>
      <c r="Q18" s="1"/>
      <c r="R18" s="3" t="s">
        <v>22</v>
      </c>
      <c r="S18" s="3"/>
      <c r="T18" s="3"/>
      <c r="U18" s="3"/>
      <c r="V18" s="68"/>
      <c r="W18" s="68"/>
      <c r="X18" s="68"/>
      <c r="Y18" s="68"/>
      <c r="Z18" s="68"/>
      <c r="AA18" s="153">
        <v>18</v>
      </c>
      <c r="AB18" s="154"/>
    </row>
    <row r="19" spans="2:28" s="65" customFormat="1" ht="14.65" customHeight="1" x14ac:dyDescent="0.15">
      <c r="B19" s="100"/>
      <c r="C19" s="1"/>
      <c r="D19" s="1"/>
      <c r="E19" s="1"/>
      <c r="F19" s="1" t="s">
        <v>142</v>
      </c>
      <c r="G19" s="87"/>
      <c r="H19" s="87"/>
      <c r="I19" s="88"/>
      <c r="J19" s="88"/>
      <c r="K19" s="88"/>
      <c r="L19" s="88"/>
      <c r="M19" s="88"/>
      <c r="N19" s="153" t="s">
        <v>169</v>
      </c>
      <c r="O19" s="154"/>
      <c r="P19" s="1"/>
      <c r="Q19" s="1"/>
      <c r="R19" s="1" t="s">
        <v>23</v>
      </c>
      <c r="S19" s="1"/>
      <c r="T19" s="1"/>
      <c r="U19" s="1"/>
      <c r="V19" s="2"/>
      <c r="W19" s="2"/>
      <c r="X19" s="2"/>
      <c r="Y19" s="2"/>
      <c r="Z19" s="2"/>
      <c r="AA19" s="153">
        <v>403505</v>
      </c>
      <c r="AB19" s="154"/>
    </row>
    <row r="20" spans="2:28" s="65" customFormat="1" ht="14.65" customHeight="1" x14ac:dyDescent="0.15">
      <c r="B20" s="100"/>
      <c r="C20" s="1"/>
      <c r="D20" s="1"/>
      <c r="E20" s="1"/>
      <c r="F20" s="1" t="s">
        <v>24</v>
      </c>
      <c r="G20" s="87"/>
      <c r="H20" s="87"/>
      <c r="I20" s="88"/>
      <c r="J20" s="88"/>
      <c r="K20" s="88"/>
      <c r="L20" s="88"/>
      <c r="M20" s="88"/>
      <c r="N20" s="153" t="s">
        <v>169</v>
      </c>
      <c r="O20" s="154"/>
      <c r="P20" s="1"/>
      <c r="Q20" s="1"/>
      <c r="R20" s="3" t="s">
        <v>143</v>
      </c>
      <c r="S20" s="1"/>
      <c r="T20" s="1"/>
      <c r="U20" s="1"/>
      <c r="V20" s="2"/>
      <c r="W20" s="2"/>
      <c r="X20" s="2"/>
      <c r="Y20" s="2"/>
      <c r="Z20" s="2"/>
      <c r="AA20" s="153">
        <v>249096</v>
      </c>
      <c r="AB20" s="154"/>
    </row>
    <row r="21" spans="2:28" s="65" customFormat="1" ht="14.65" customHeight="1" x14ac:dyDescent="0.15">
      <c r="B21" s="100"/>
      <c r="C21" s="1"/>
      <c r="D21" s="1"/>
      <c r="E21" s="1"/>
      <c r="F21" s="1" t="s">
        <v>25</v>
      </c>
      <c r="G21" s="87"/>
      <c r="H21" s="87"/>
      <c r="I21" s="88"/>
      <c r="J21" s="88"/>
      <c r="K21" s="88"/>
      <c r="L21" s="88"/>
      <c r="M21" s="88"/>
      <c r="N21" s="153" t="s">
        <v>169</v>
      </c>
      <c r="O21" s="154"/>
      <c r="P21" s="1"/>
      <c r="Q21" s="1"/>
      <c r="R21" s="1" t="s">
        <v>14</v>
      </c>
      <c r="S21" s="1"/>
      <c r="T21" s="1"/>
      <c r="U21" s="1"/>
      <c r="V21" s="2"/>
      <c r="W21" s="2"/>
      <c r="X21" s="2"/>
      <c r="Y21" s="2"/>
      <c r="Z21" s="2"/>
      <c r="AA21" s="153">
        <v>3198</v>
      </c>
      <c r="AB21" s="154"/>
    </row>
    <row r="22" spans="2:28" s="65" customFormat="1" ht="14.65" customHeight="1" x14ac:dyDescent="0.15">
      <c r="B22" s="100"/>
      <c r="C22" s="1"/>
      <c r="D22" s="1"/>
      <c r="E22" s="1"/>
      <c r="F22" s="1" t="s">
        <v>144</v>
      </c>
      <c r="G22" s="1"/>
      <c r="H22" s="1"/>
      <c r="I22" s="2"/>
      <c r="J22" s="2"/>
      <c r="K22" s="2"/>
      <c r="L22" s="2"/>
      <c r="M22" s="2"/>
      <c r="N22" s="153">
        <v>3301</v>
      </c>
      <c r="O22" s="154"/>
      <c r="P22" s="164" t="s">
        <v>26</v>
      </c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>
        <f>AA7+AA13</f>
        <v>53982681</v>
      </c>
      <c r="AB22" s="167"/>
    </row>
    <row r="23" spans="2:28" s="65" customFormat="1" ht="14.65" customHeight="1" x14ac:dyDescent="0.15">
      <c r="B23" s="100"/>
      <c r="C23" s="1"/>
      <c r="D23" s="1"/>
      <c r="E23" s="1"/>
      <c r="F23" s="1" t="s">
        <v>27</v>
      </c>
      <c r="G23" s="1"/>
      <c r="H23" s="1"/>
      <c r="I23" s="2"/>
      <c r="J23" s="2"/>
      <c r="K23" s="2"/>
      <c r="L23" s="2"/>
      <c r="M23" s="2"/>
      <c r="N23" s="153">
        <v>-2656</v>
      </c>
      <c r="O23" s="154"/>
      <c r="P23" s="1" t="s">
        <v>28</v>
      </c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6"/>
      <c r="AB23" s="107"/>
    </row>
    <row r="24" spans="2:28" s="65" customFormat="1" ht="14.65" customHeight="1" x14ac:dyDescent="0.15">
      <c r="B24" s="100"/>
      <c r="C24" s="1"/>
      <c r="D24" s="1"/>
      <c r="E24" s="1"/>
      <c r="F24" s="1" t="s">
        <v>29</v>
      </c>
      <c r="G24" s="1"/>
      <c r="H24" s="1"/>
      <c r="I24" s="2"/>
      <c r="J24" s="2"/>
      <c r="K24" s="2"/>
      <c r="L24" s="2"/>
      <c r="M24" s="2"/>
      <c r="N24" s="153">
        <v>56678</v>
      </c>
      <c r="O24" s="154"/>
      <c r="P24" s="1"/>
      <c r="Q24" s="3" t="s">
        <v>30</v>
      </c>
      <c r="R24" s="1"/>
      <c r="S24" s="1"/>
      <c r="T24" s="1"/>
      <c r="U24" s="1"/>
      <c r="V24" s="2"/>
      <c r="W24" s="2"/>
      <c r="X24" s="2"/>
      <c r="Y24" s="2"/>
      <c r="Z24" s="2"/>
      <c r="AA24" s="153">
        <f>'3.純資産変動計算書'!L25</f>
        <v>163753674</v>
      </c>
      <c r="AB24" s="154"/>
    </row>
    <row r="25" spans="2:28" s="65" customFormat="1" ht="14.65" customHeight="1" x14ac:dyDescent="0.15">
      <c r="B25" s="100"/>
      <c r="C25" s="1"/>
      <c r="D25" s="1"/>
      <c r="E25" s="1" t="s">
        <v>31</v>
      </c>
      <c r="F25" s="1"/>
      <c r="G25" s="1"/>
      <c r="H25" s="1"/>
      <c r="I25" s="2"/>
      <c r="J25" s="2"/>
      <c r="K25" s="2"/>
      <c r="L25" s="2"/>
      <c r="M25" s="2"/>
      <c r="N25" s="153">
        <f>SUM(N26:O33)</f>
        <v>71376887</v>
      </c>
      <c r="O25" s="154"/>
      <c r="P25" s="1"/>
      <c r="Q25" s="2" t="s">
        <v>32</v>
      </c>
      <c r="R25" s="1"/>
      <c r="S25" s="1"/>
      <c r="T25" s="1"/>
      <c r="U25" s="1"/>
      <c r="V25" s="2"/>
      <c r="W25" s="2"/>
      <c r="X25" s="2"/>
      <c r="Y25" s="2"/>
      <c r="Z25" s="2"/>
      <c r="AA25" s="153">
        <f>'3.純資産変動計算書'!M25</f>
        <v>-49626406</v>
      </c>
      <c r="AB25" s="154"/>
    </row>
    <row r="26" spans="2:28" s="65" customFormat="1" ht="14.65" customHeight="1" x14ac:dyDescent="0.15">
      <c r="B26" s="100"/>
      <c r="C26" s="1"/>
      <c r="D26" s="1"/>
      <c r="E26" s="1"/>
      <c r="F26" s="1" t="s">
        <v>33</v>
      </c>
      <c r="G26" s="1"/>
      <c r="H26" s="1"/>
      <c r="I26" s="2"/>
      <c r="J26" s="2"/>
      <c r="K26" s="2"/>
      <c r="L26" s="2"/>
      <c r="M26" s="2"/>
      <c r="N26" s="153">
        <v>38389517</v>
      </c>
      <c r="O26" s="154"/>
      <c r="P26" s="66"/>
      <c r="Q26" s="2" t="s">
        <v>160</v>
      </c>
      <c r="R26" s="2"/>
      <c r="S26" s="2"/>
      <c r="T26" s="2"/>
      <c r="U26" s="2"/>
      <c r="V26" s="2"/>
      <c r="W26" s="2"/>
      <c r="X26" s="2"/>
      <c r="Y26" s="2"/>
      <c r="Z26" s="69"/>
      <c r="AA26" s="163">
        <v>380602</v>
      </c>
      <c r="AB26" s="152"/>
    </row>
    <row r="27" spans="2:28" s="65" customFormat="1" ht="14.65" customHeight="1" x14ac:dyDescent="0.15">
      <c r="B27" s="100"/>
      <c r="C27" s="1"/>
      <c r="D27" s="1"/>
      <c r="E27" s="1"/>
      <c r="F27" s="1" t="s">
        <v>13</v>
      </c>
      <c r="G27" s="1"/>
      <c r="H27" s="1"/>
      <c r="I27" s="2"/>
      <c r="J27" s="2"/>
      <c r="K27" s="2"/>
      <c r="L27" s="2"/>
      <c r="M27" s="2"/>
      <c r="N27" s="153">
        <v>1680067</v>
      </c>
      <c r="O27" s="154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151"/>
      <c r="AB27" s="152"/>
    </row>
    <row r="28" spans="2:28" s="65" customFormat="1" ht="14.65" customHeight="1" x14ac:dyDescent="0.15">
      <c r="B28" s="100"/>
      <c r="C28" s="1"/>
      <c r="D28" s="1"/>
      <c r="E28" s="1"/>
      <c r="F28" s="1" t="s">
        <v>15</v>
      </c>
      <c r="G28" s="1"/>
      <c r="H28" s="1"/>
      <c r="I28" s="2"/>
      <c r="J28" s="2"/>
      <c r="K28" s="2"/>
      <c r="L28" s="2"/>
      <c r="M28" s="2"/>
      <c r="N28" s="153">
        <v>-946979</v>
      </c>
      <c r="O28" s="154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151"/>
      <c r="AB28" s="152"/>
    </row>
    <row r="29" spans="2:28" s="65" customFormat="1" ht="14.65" customHeight="1" x14ac:dyDescent="0.15">
      <c r="B29" s="100"/>
      <c r="C29" s="1"/>
      <c r="D29" s="1"/>
      <c r="E29" s="1"/>
      <c r="F29" s="1" t="s">
        <v>34</v>
      </c>
      <c r="G29" s="1"/>
      <c r="H29" s="1"/>
      <c r="I29" s="2"/>
      <c r="J29" s="2"/>
      <c r="K29" s="2"/>
      <c r="L29" s="2"/>
      <c r="M29" s="2"/>
      <c r="N29" s="153">
        <v>72637487</v>
      </c>
      <c r="O29" s="154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151"/>
      <c r="AB29" s="152"/>
    </row>
    <row r="30" spans="2:28" s="65" customFormat="1" ht="14.65" customHeight="1" x14ac:dyDescent="0.15">
      <c r="B30" s="100"/>
      <c r="C30" s="1"/>
      <c r="D30" s="1"/>
      <c r="E30" s="1"/>
      <c r="F30" s="1" t="s">
        <v>17</v>
      </c>
      <c r="G30" s="1"/>
      <c r="H30" s="1"/>
      <c r="I30" s="2"/>
      <c r="J30" s="2"/>
      <c r="K30" s="2"/>
      <c r="L30" s="2"/>
      <c r="M30" s="2"/>
      <c r="N30" s="153">
        <v>-40970872</v>
      </c>
      <c r="O30" s="154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151"/>
      <c r="AB30" s="152"/>
    </row>
    <row r="31" spans="2:28" s="65" customFormat="1" ht="14.65" customHeight="1" x14ac:dyDescent="0.15">
      <c r="B31" s="100"/>
      <c r="C31" s="1"/>
      <c r="D31" s="1"/>
      <c r="E31" s="1"/>
      <c r="F31" s="1" t="s">
        <v>35</v>
      </c>
      <c r="G31" s="1"/>
      <c r="H31" s="1"/>
      <c r="I31" s="2"/>
      <c r="J31" s="2"/>
      <c r="K31" s="2"/>
      <c r="L31" s="2"/>
      <c r="M31" s="2"/>
      <c r="N31" s="153">
        <v>657</v>
      </c>
      <c r="O31" s="154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151"/>
      <c r="AB31" s="152"/>
    </row>
    <row r="32" spans="2:28" s="65" customFormat="1" ht="14.65" customHeight="1" x14ac:dyDescent="0.15">
      <c r="B32" s="100"/>
      <c r="C32" s="1"/>
      <c r="D32" s="1"/>
      <c r="E32" s="1"/>
      <c r="F32" s="1" t="s">
        <v>27</v>
      </c>
      <c r="G32" s="1"/>
      <c r="H32" s="1"/>
      <c r="I32" s="2"/>
      <c r="J32" s="2"/>
      <c r="K32" s="2"/>
      <c r="L32" s="2"/>
      <c r="M32" s="2"/>
      <c r="N32" s="153">
        <v>-624</v>
      </c>
      <c r="O32" s="154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151"/>
      <c r="AB32" s="152"/>
    </row>
    <row r="33" spans="2:28" s="65" customFormat="1" ht="14.65" customHeight="1" x14ac:dyDescent="0.15">
      <c r="B33" s="100"/>
      <c r="C33" s="1"/>
      <c r="D33" s="1"/>
      <c r="E33" s="1"/>
      <c r="F33" s="1" t="s">
        <v>29</v>
      </c>
      <c r="G33" s="1"/>
      <c r="H33" s="1"/>
      <c r="I33" s="2"/>
      <c r="J33" s="2"/>
      <c r="K33" s="2"/>
      <c r="L33" s="2"/>
      <c r="M33" s="2"/>
      <c r="N33" s="153">
        <v>587634</v>
      </c>
      <c r="O33" s="154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151"/>
      <c r="AB33" s="152"/>
    </row>
    <row r="34" spans="2:28" s="65" customFormat="1" ht="14.65" customHeight="1" x14ac:dyDescent="0.15">
      <c r="B34" s="100"/>
      <c r="C34" s="1"/>
      <c r="D34" s="1"/>
      <c r="E34" s="1" t="s">
        <v>36</v>
      </c>
      <c r="F34" s="89"/>
      <c r="G34" s="89"/>
      <c r="H34" s="89"/>
      <c r="I34" s="90"/>
      <c r="J34" s="90"/>
      <c r="K34" s="90"/>
      <c r="L34" s="90"/>
      <c r="M34" s="90"/>
      <c r="N34" s="153">
        <v>7345029</v>
      </c>
      <c r="O34" s="154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151"/>
      <c r="AB34" s="152"/>
    </row>
    <row r="35" spans="2:28" s="65" customFormat="1" ht="14.65" customHeight="1" x14ac:dyDescent="0.15">
      <c r="B35" s="100"/>
      <c r="C35" s="1"/>
      <c r="D35" s="1"/>
      <c r="E35" s="1" t="s">
        <v>37</v>
      </c>
      <c r="F35" s="89"/>
      <c r="G35" s="89"/>
      <c r="H35" s="89"/>
      <c r="I35" s="90"/>
      <c r="J35" s="90"/>
      <c r="K35" s="90"/>
      <c r="L35" s="90"/>
      <c r="M35" s="90"/>
      <c r="N35" s="153">
        <v>-4812375</v>
      </c>
      <c r="O35" s="154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151"/>
      <c r="AB35" s="152"/>
    </row>
    <row r="36" spans="2:28" s="65" customFormat="1" ht="14.65" customHeight="1" x14ac:dyDescent="0.15">
      <c r="B36" s="100"/>
      <c r="C36" s="1"/>
      <c r="D36" s="1" t="s">
        <v>38</v>
      </c>
      <c r="E36" s="1"/>
      <c r="F36" s="89"/>
      <c r="G36" s="89"/>
      <c r="H36" s="89"/>
      <c r="I36" s="90"/>
      <c r="J36" s="90"/>
      <c r="K36" s="90"/>
      <c r="L36" s="90"/>
      <c r="M36" s="90"/>
      <c r="N36" s="153">
        <f>SUM(N37:O38)</f>
        <v>8858</v>
      </c>
      <c r="O36" s="154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151"/>
      <c r="AB36" s="152"/>
    </row>
    <row r="37" spans="2:28" s="65" customFormat="1" ht="14.65" customHeight="1" x14ac:dyDescent="0.15">
      <c r="B37" s="100"/>
      <c r="C37" s="1"/>
      <c r="D37" s="1"/>
      <c r="E37" s="1" t="s">
        <v>39</v>
      </c>
      <c r="F37" s="1"/>
      <c r="G37" s="1"/>
      <c r="H37" s="1"/>
      <c r="I37" s="2"/>
      <c r="J37" s="2"/>
      <c r="K37" s="2"/>
      <c r="L37" s="2"/>
      <c r="M37" s="2"/>
      <c r="N37" s="153">
        <v>2279</v>
      </c>
      <c r="O37" s="154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151"/>
      <c r="AB37" s="152"/>
    </row>
    <row r="38" spans="2:28" s="65" customFormat="1" ht="14.65" customHeight="1" x14ac:dyDescent="0.15">
      <c r="B38" s="100"/>
      <c r="C38" s="1"/>
      <c r="D38" s="1"/>
      <c r="E38" s="1" t="s">
        <v>145</v>
      </c>
      <c r="F38" s="1"/>
      <c r="G38" s="1"/>
      <c r="H38" s="1"/>
      <c r="I38" s="2"/>
      <c r="J38" s="2"/>
      <c r="K38" s="2"/>
      <c r="L38" s="2"/>
      <c r="M38" s="2"/>
      <c r="N38" s="153">
        <v>6579</v>
      </c>
      <c r="O38" s="154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151"/>
      <c r="AB38" s="152"/>
    </row>
    <row r="39" spans="2:28" s="65" customFormat="1" ht="14.65" customHeight="1" x14ac:dyDescent="0.15">
      <c r="B39" s="100"/>
      <c r="C39" s="1"/>
      <c r="D39" s="1" t="s">
        <v>40</v>
      </c>
      <c r="E39" s="1"/>
      <c r="F39" s="1"/>
      <c r="G39" s="1"/>
      <c r="H39" s="1"/>
      <c r="I39" s="1"/>
      <c r="J39" s="2"/>
      <c r="K39" s="2"/>
      <c r="L39" s="2"/>
      <c r="M39" s="2"/>
      <c r="N39" s="153">
        <f>SUM(N40,N44:O46,N49:O50)</f>
        <v>8164317</v>
      </c>
      <c r="O39" s="154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151"/>
      <c r="AB39" s="152"/>
    </row>
    <row r="40" spans="2:28" s="65" customFormat="1" ht="14.65" customHeight="1" x14ac:dyDescent="0.15">
      <c r="B40" s="100"/>
      <c r="C40" s="1"/>
      <c r="D40" s="1"/>
      <c r="E40" s="1" t="s">
        <v>41</v>
      </c>
      <c r="F40" s="1"/>
      <c r="G40" s="1"/>
      <c r="H40" s="1"/>
      <c r="I40" s="1"/>
      <c r="J40" s="2"/>
      <c r="K40" s="2"/>
      <c r="L40" s="2"/>
      <c r="M40" s="2"/>
      <c r="N40" s="153">
        <f>SUM(N41:O43)</f>
        <v>1156360</v>
      </c>
      <c r="O40" s="154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151"/>
      <c r="AB40" s="152"/>
    </row>
    <row r="41" spans="2:28" s="65" customFormat="1" ht="14.65" customHeight="1" x14ac:dyDescent="0.15">
      <c r="B41" s="100"/>
      <c r="C41" s="1"/>
      <c r="D41" s="1"/>
      <c r="E41" s="1"/>
      <c r="F41" s="3" t="s">
        <v>42</v>
      </c>
      <c r="G41" s="1"/>
      <c r="H41" s="1"/>
      <c r="I41" s="1"/>
      <c r="J41" s="2"/>
      <c r="K41" s="2"/>
      <c r="L41" s="2"/>
      <c r="M41" s="2"/>
      <c r="N41" s="153">
        <v>709101</v>
      </c>
      <c r="O41" s="154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151"/>
      <c r="AB41" s="152"/>
    </row>
    <row r="42" spans="2:28" s="65" customFormat="1" ht="14.65" customHeight="1" x14ac:dyDescent="0.15">
      <c r="B42" s="100"/>
      <c r="C42" s="1"/>
      <c r="D42" s="1"/>
      <c r="E42" s="1"/>
      <c r="F42" s="3" t="s">
        <v>43</v>
      </c>
      <c r="G42" s="1"/>
      <c r="H42" s="1"/>
      <c r="I42" s="1"/>
      <c r="J42" s="2"/>
      <c r="K42" s="2"/>
      <c r="L42" s="2"/>
      <c r="M42" s="2"/>
      <c r="N42" s="153">
        <v>447259</v>
      </c>
      <c r="O42" s="154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151"/>
      <c r="AB42" s="152"/>
    </row>
    <row r="43" spans="2:28" s="65" customFormat="1" ht="14.65" customHeight="1" x14ac:dyDescent="0.15">
      <c r="B43" s="100"/>
      <c r="C43" s="1"/>
      <c r="D43" s="1"/>
      <c r="E43" s="1"/>
      <c r="F43" s="3" t="s">
        <v>14</v>
      </c>
      <c r="G43" s="1"/>
      <c r="H43" s="1"/>
      <c r="I43" s="1"/>
      <c r="J43" s="2"/>
      <c r="K43" s="2"/>
      <c r="L43" s="2"/>
      <c r="M43" s="2"/>
      <c r="N43" s="153" t="s">
        <v>169</v>
      </c>
      <c r="O43" s="154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106"/>
      <c r="AB43" s="107"/>
    </row>
    <row r="44" spans="2:28" s="65" customFormat="1" ht="14.65" customHeight="1" x14ac:dyDescent="0.15">
      <c r="B44" s="100"/>
      <c r="C44" s="1"/>
      <c r="D44" s="1"/>
      <c r="E44" s="1" t="s">
        <v>44</v>
      </c>
      <c r="F44" s="1"/>
      <c r="G44" s="1"/>
      <c r="H44" s="1"/>
      <c r="I44" s="2"/>
      <c r="J44" s="2"/>
      <c r="K44" s="2"/>
      <c r="L44" s="2"/>
      <c r="M44" s="2"/>
      <c r="N44" s="153">
        <v>677776</v>
      </c>
      <c r="O44" s="154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106"/>
      <c r="AB44" s="107"/>
    </row>
    <row r="45" spans="2:28" s="65" customFormat="1" ht="14.65" customHeight="1" x14ac:dyDescent="0.15">
      <c r="B45" s="100"/>
      <c r="C45" s="1"/>
      <c r="D45" s="1"/>
      <c r="E45" s="1" t="s">
        <v>45</v>
      </c>
      <c r="F45" s="1"/>
      <c r="G45" s="1"/>
      <c r="H45" s="1"/>
      <c r="I45" s="2"/>
      <c r="J45" s="2"/>
      <c r="K45" s="2"/>
      <c r="L45" s="2"/>
      <c r="M45" s="2"/>
      <c r="N45" s="153">
        <v>83645</v>
      </c>
      <c r="O45" s="154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151"/>
      <c r="AB45" s="152"/>
    </row>
    <row r="46" spans="2:28" s="65" customFormat="1" ht="14.65" customHeight="1" x14ac:dyDescent="0.15">
      <c r="B46" s="100"/>
      <c r="C46" s="1"/>
      <c r="D46" s="1"/>
      <c r="E46" s="1" t="s">
        <v>46</v>
      </c>
      <c r="F46" s="1"/>
      <c r="G46" s="1"/>
      <c r="H46" s="1"/>
      <c r="I46" s="2"/>
      <c r="J46" s="2"/>
      <c r="K46" s="2"/>
      <c r="L46" s="2"/>
      <c r="M46" s="2"/>
      <c r="N46" s="153">
        <f>SUM(N47:O48)</f>
        <v>6225492</v>
      </c>
      <c r="O46" s="154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106"/>
      <c r="AB46" s="107"/>
    </row>
    <row r="47" spans="2:28" s="65" customFormat="1" ht="14.65" customHeight="1" x14ac:dyDescent="0.15">
      <c r="B47" s="100"/>
      <c r="C47" s="1"/>
      <c r="D47" s="1"/>
      <c r="E47" s="1"/>
      <c r="F47" s="3" t="s">
        <v>47</v>
      </c>
      <c r="G47" s="1"/>
      <c r="H47" s="1"/>
      <c r="I47" s="2"/>
      <c r="J47" s="2"/>
      <c r="K47" s="2"/>
      <c r="L47" s="2"/>
      <c r="M47" s="2"/>
      <c r="N47" s="153">
        <v>787393</v>
      </c>
      <c r="O47" s="154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151"/>
      <c r="AB47" s="152"/>
    </row>
    <row r="48" spans="2:28" s="65" customFormat="1" ht="14.65" customHeight="1" x14ac:dyDescent="0.15">
      <c r="B48" s="100"/>
      <c r="C48" s="2"/>
      <c r="D48" s="1"/>
      <c r="E48" s="1"/>
      <c r="F48" s="1" t="s">
        <v>35</v>
      </c>
      <c r="G48" s="1"/>
      <c r="H48" s="1"/>
      <c r="I48" s="2"/>
      <c r="J48" s="2"/>
      <c r="K48" s="2"/>
      <c r="L48" s="2"/>
      <c r="M48" s="2"/>
      <c r="N48" s="153">
        <v>5438099</v>
      </c>
      <c r="O48" s="154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151"/>
      <c r="AB48" s="152"/>
    </row>
    <row r="49" spans="2:28" s="65" customFormat="1" ht="14.65" customHeight="1" x14ac:dyDescent="0.15">
      <c r="B49" s="100"/>
      <c r="C49" s="2"/>
      <c r="D49" s="1"/>
      <c r="E49" s="1" t="s">
        <v>14</v>
      </c>
      <c r="F49" s="1"/>
      <c r="G49" s="1"/>
      <c r="H49" s="1"/>
      <c r="I49" s="2"/>
      <c r="J49" s="2"/>
      <c r="K49" s="2"/>
      <c r="L49" s="2"/>
      <c r="M49" s="2"/>
      <c r="N49" s="153">
        <v>103381</v>
      </c>
      <c r="O49" s="154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151"/>
      <c r="AB49" s="152"/>
    </row>
    <row r="50" spans="2:28" s="65" customFormat="1" ht="14.65" customHeight="1" x14ac:dyDescent="0.15">
      <c r="B50" s="100"/>
      <c r="C50" s="2"/>
      <c r="D50" s="1"/>
      <c r="E50" s="3" t="s">
        <v>48</v>
      </c>
      <c r="F50" s="1"/>
      <c r="G50" s="1"/>
      <c r="H50" s="1"/>
      <c r="I50" s="2"/>
      <c r="J50" s="2"/>
      <c r="K50" s="2"/>
      <c r="L50" s="2"/>
      <c r="M50" s="2"/>
      <c r="N50" s="153">
        <v>-82337</v>
      </c>
      <c r="O50" s="154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151"/>
      <c r="AB50" s="152"/>
    </row>
    <row r="51" spans="2:28" s="65" customFormat="1" ht="14.65" customHeight="1" x14ac:dyDescent="0.15">
      <c r="B51" s="100"/>
      <c r="C51" s="2" t="s">
        <v>49</v>
      </c>
      <c r="D51" s="1"/>
      <c r="E51" s="99"/>
      <c r="F51" s="99"/>
      <c r="G51" s="99"/>
      <c r="H51" s="2"/>
      <c r="I51" s="2"/>
      <c r="J51" s="2"/>
      <c r="K51" s="2"/>
      <c r="L51" s="2"/>
      <c r="M51" s="2"/>
      <c r="N51" s="153">
        <f>SUM(N52:O55,N58:O60)</f>
        <v>8332166</v>
      </c>
      <c r="O51" s="154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151"/>
      <c r="AB51" s="152"/>
    </row>
    <row r="52" spans="2:28" s="65" customFormat="1" ht="14.65" customHeight="1" x14ac:dyDescent="0.15">
      <c r="B52" s="100"/>
      <c r="C52" s="2"/>
      <c r="D52" s="1" t="s">
        <v>50</v>
      </c>
      <c r="E52" s="99"/>
      <c r="F52" s="99"/>
      <c r="G52" s="99"/>
      <c r="H52" s="2"/>
      <c r="I52" s="2"/>
      <c r="J52" s="2"/>
      <c r="K52" s="2"/>
      <c r="L52" s="2"/>
      <c r="M52" s="2"/>
      <c r="N52" s="153">
        <v>4613301</v>
      </c>
      <c r="O52" s="154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106"/>
      <c r="AB52" s="107"/>
    </row>
    <row r="53" spans="2:28" s="65" customFormat="1" ht="14.65" customHeight="1" x14ac:dyDescent="0.15">
      <c r="B53" s="100"/>
      <c r="C53" s="2"/>
      <c r="D53" s="3" t="s">
        <v>51</v>
      </c>
      <c r="E53" s="1"/>
      <c r="F53" s="89"/>
      <c r="G53" s="1"/>
      <c r="H53" s="1"/>
      <c r="I53" s="2"/>
      <c r="J53" s="2"/>
      <c r="K53" s="2"/>
      <c r="L53" s="2"/>
      <c r="M53" s="2"/>
      <c r="N53" s="153">
        <v>552015</v>
      </c>
      <c r="O53" s="154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151"/>
      <c r="AB53" s="152"/>
    </row>
    <row r="54" spans="2:28" s="65" customFormat="1" ht="14.65" customHeight="1" x14ac:dyDescent="0.15">
      <c r="B54" s="100"/>
      <c r="C54" s="2"/>
      <c r="D54" s="1" t="s">
        <v>52</v>
      </c>
      <c r="E54" s="1"/>
      <c r="F54" s="1"/>
      <c r="G54" s="1"/>
      <c r="H54" s="1"/>
      <c r="I54" s="2"/>
      <c r="J54" s="2"/>
      <c r="K54" s="2"/>
      <c r="L54" s="2"/>
      <c r="M54" s="2"/>
      <c r="N54" s="153">
        <v>52753</v>
      </c>
      <c r="O54" s="154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151"/>
      <c r="AB54" s="152"/>
    </row>
    <row r="55" spans="2:28" s="65" customFormat="1" ht="14.65" customHeight="1" x14ac:dyDescent="0.15">
      <c r="B55" s="100"/>
      <c r="C55" s="1"/>
      <c r="D55" s="1" t="s">
        <v>46</v>
      </c>
      <c r="E55" s="1"/>
      <c r="F55" s="89"/>
      <c r="G55" s="1"/>
      <c r="H55" s="1"/>
      <c r="I55" s="2"/>
      <c r="J55" s="2"/>
      <c r="K55" s="2"/>
      <c r="L55" s="2"/>
      <c r="M55" s="2"/>
      <c r="N55" s="153">
        <f>SUM(N56:O57)</f>
        <v>1038245</v>
      </c>
      <c r="O55" s="154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151"/>
      <c r="AB55" s="152"/>
    </row>
    <row r="56" spans="2:28" s="65" customFormat="1" ht="14.65" customHeight="1" x14ac:dyDescent="0.15">
      <c r="B56" s="100"/>
      <c r="C56" s="1"/>
      <c r="D56" s="1"/>
      <c r="E56" s="1" t="s">
        <v>53</v>
      </c>
      <c r="F56" s="1"/>
      <c r="G56" s="1"/>
      <c r="H56" s="1"/>
      <c r="I56" s="2"/>
      <c r="J56" s="2"/>
      <c r="K56" s="2"/>
      <c r="L56" s="2"/>
      <c r="M56" s="2"/>
      <c r="N56" s="153">
        <v>1038245</v>
      </c>
      <c r="O56" s="154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151"/>
      <c r="AB56" s="152"/>
    </row>
    <row r="57" spans="2:28" s="65" customFormat="1" ht="14.65" customHeight="1" x14ac:dyDescent="0.15">
      <c r="B57" s="100"/>
      <c r="C57" s="1"/>
      <c r="D57" s="1"/>
      <c r="E57" s="3" t="s">
        <v>47</v>
      </c>
      <c r="F57" s="1"/>
      <c r="G57" s="1"/>
      <c r="H57" s="1"/>
      <c r="I57" s="2"/>
      <c r="J57" s="2"/>
      <c r="K57" s="2"/>
      <c r="L57" s="2"/>
      <c r="M57" s="2"/>
      <c r="N57" s="153">
        <v>0</v>
      </c>
      <c r="O57" s="154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151"/>
      <c r="AB57" s="152"/>
    </row>
    <row r="58" spans="2:28" s="65" customFormat="1" ht="14.65" customHeight="1" x14ac:dyDescent="0.15">
      <c r="B58" s="100"/>
      <c r="C58" s="1"/>
      <c r="D58" s="1" t="s">
        <v>54</v>
      </c>
      <c r="E58" s="3"/>
      <c r="F58" s="1"/>
      <c r="G58" s="1"/>
      <c r="H58" s="1"/>
      <c r="I58" s="2"/>
      <c r="J58" s="2"/>
      <c r="K58" s="2"/>
      <c r="L58" s="2"/>
      <c r="M58" s="2"/>
      <c r="N58" s="153">
        <v>1981689</v>
      </c>
      <c r="O58" s="154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106"/>
      <c r="AB58" s="107"/>
    </row>
    <row r="59" spans="2:28" s="65" customFormat="1" ht="14.65" customHeight="1" x14ac:dyDescent="0.15">
      <c r="B59" s="100"/>
      <c r="C59" s="1"/>
      <c r="D59" s="1" t="s">
        <v>35</v>
      </c>
      <c r="E59" s="1"/>
      <c r="F59" s="89"/>
      <c r="G59" s="1"/>
      <c r="H59" s="1"/>
      <c r="I59" s="2"/>
      <c r="J59" s="2"/>
      <c r="K59" s="2"/>
      <c r="L59" s="2"/>
      <c r="M59" s="2"/>
      <c r="N59" s="153">
        <v>123018</v>
      </c>
      <c r="O59" s="154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151"/>
      <c r="AB59" s="152"/>
    </row>
    <row r="60" spans="2:28" s="65" customFormat="1" ht="14.65" customHeight="1" x14ac:dyDescent="0.15">
      <c r="B60" s="100"/>
      <c r="C60" s="1"/>
      <c r="D60" s="70" t="s">
        <v>150</v>
      </c>
      <c r="E60" s="1"/>
      <c r="F60" s="1"/>
      <c r="G60" s="1"/>
      <c r="H60" s="1"/>
      <c r="I60" s="2"/>
      <c r="J60" s="2"/>
      <c r="K60" s="2"/>
      <c r="L60" s="2"/>
      <c r="M60" s="2"/>
      <c r="N60" s="168">
        <v>-28855</v>
      </c>
      <c r="O60" s="169"/>
      <c r="P60" s="170"/>
      <c r="Q60" s="171"/>
      <c r="R60" s="171"/>
      <c r="S60" s="171"/>
      <c r="T60" s="171"/>
      <c r="U60" s="171"/>
      <c r="V60" s="171"/>
      <c r="W60" s="171"/>
      <c r="X60" s="171"/>
      <c r="Y60" s="171"/>
      <c r="Z60" s="172"/>
      <c r="AA60" s="173"/>
      <c r="AB60" s="174"/>
    </row>
    <row r="61" spans="2:28" s="65" customFormat="1" ht="16.5" customHeight="1" thickBot="1" x14ac:dyDescent="0.2">
      <c r="B61" s="100"/>
      <c r="C61" s="1" t="s">
        <v>157</v>
      </c>
      <c r="D61" s="3"/>
      <c r="E61" s="1"/>
      <c r="F61" s="1"/>
      <c r="G61" s="1"/>
      <c r="H61" s="1"/>
      <c r="I61" s="2"/>
      <c r="J61" s="2"/>
      <c r="K61" s="2"/>
      <c r="L61" s="2"/>
      <c r="M61" s="2"/>
      <c r="N61" s="106"/>
      <c r="O61" s="107">
        <v>0</v>
      </c>
      <c r="P61" s="175" t="s">
        <v>55</v>
      </c>
      <c r="Q61" s="176"/>
      <c r="R61" s="176"/>
      <c r="S61" s="176"/>
      <c r="T61" s="176"/>
      <c r="U61" s="176"/>
      <c r="V61" s="176"/>
      <c r="W61" s="176"/>
      <c r="X61" s="176"/>
      <c r="Y61" s="176"/>
      <c r="Z61" s="177"/>
      <c r="AA61" s="178">
        <f>SUM(AA24:AB26)</f>
        <v>114507870</v>
      </c>
      <c r="AB61" s="179"/>
    </row>
    <row r="62" spans="2:28" s="65" customFormat="1" ht="14.65" customHeight="1" thickBot="1" x14ac:dyDescent="0.2">
      <c r="B62" s="180" t="s">
        <v>56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2"/>
      <c r="N62" s="186">
        <f>N7+N51</f>
        <v>168490551</v>
      </c>
      <c r="O62" s="187"/>
      <c r="P62" s="158" t="s">
        <v>57</v>
      </c>
      <c r="Q62" s="159"/>
      <c r="R62" s="159"/>
      <c r="S62" s="159"/>
      <c r="T62" s="159"/>
      <c r="U62" s="159"/>
      <c r="V62" s="159"/>
      <c r="W62" s="159"/>
      <c r="X62" s="159"/>
      <c r="Y62" s="159"/>
      <c r="Z62" s="183"/>
      <c r="AA62" s="184">
        <f>AA22+AA61</f>
        <v>168490551</v>
      </c>
      <c r="AB62" s="185"/>
    </row>
    <row r="63" spans="2:28" s="65" customFormat="1" ht="9.7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AA63" s="2"/>
      <c r="AB63" s="2"/>
    </row>
    <row r="64" spans="2:28" s="65" customFormat="1" ht="14.65" customHeight="1" x14ac:dyDescent="0.15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AA64" s="4"/>
      <c r="AB64" s="4"/>
    </row>
    <row r="65" spans="1:30" s="65" customFormat="1" ht="5.25" customHeight="1" x14ac:dyDescent="0.1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AA65" s="64"/>
      <c r="AB65" s="64"/>
    </row>
    <row r="66" spans="1:30" s="65" customFormat="1" ht="14.65" customHeight="1" x14ac:dyDescent="0.15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AA66" s="59"/>
      <c r="AB66" s="59"/>
    </row>
    <row r="67" spans="1:30" s="65" customFormat="1" ht="14.65" customHeight="1" x14ac:dyDescent="0.15">
      <c r="AA67" s="59"/>
      <c r="AB67" s="59"/>
    </row>
    <row r="68" spans="1:30" s="65" customFormat="1" ht="14.65" customHeight="1" x14ac:dyDescent="0.15"/>
    <row r="69" spans="1:30" s="65" customFormat="1" ht="14.65" customHeight="1" x14ac:dyDescent="0.15">
      <c r="AD69" s="65" t="s">
        <v>181</v>
      </c>
    </row>
    <row r="70" spans="1:30" s="65" customFormat="1" ht="14.65" customHeight="1" x14ac:dyDescent="0.15"/>
    <row r="71" spans="1:30" s="65" customFormat="1" ht="14.65" customHeight="1" x14ac:dyDescent="0.15"/>
    <row r="72" spans="1:30" s="65" customFormat="1" ht="14.65" customHeight="1" x14ac:dyDescent="0.15"/>
    <row r="73" spans="1:30" s="65" customFormat="1" ht="14.65" customHeight="1" x14ac:dyDescent="0.15"/>
    <row r="74" spans="1:30" s="65" customFormat="1" ht="14.65" customHeight="1" x14ac:dyDescent="0.15"/>
    <row r="75" spans="1:30" s="65" customFormat="1" ht="14.65" customHeight="1" x14ac:dyDescent="0.15"/>
    <row r="76" spans="1:30" s="65" customFormat="1" ht="14.65" customHeight="1" x14ac:dyDescent="0.15"/>
    <row r="77" spans="1:30" s="65" customFormat="1" ht="14.65" customHeight="1" x14ac:dyDescent="0.15">
      <c r="A77" s="4"/>
    </row>
    <row r="78" spans="1:30" s="65" customFormat="1" ht="14.65" customHeight="1" x14ac:dyDescent="0.15">
      <c r="A78" s="64"/>
    </row>
    <row r="79" spans="1:30" s="65" customFormat="1" ht="14.65" customHeight="1" x14ac:dyDescent="0.15">
      <c r="A79" s="5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30" s="65" customFormat="1" ht="14.65" customHeight="1" x14ac:dyDescent="0.15">
      <c r="A80" s="59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8" s="65" customFormat="1" ht="14.65" customHeight="1" x14ac:dyDescent="0.15"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8" s="65" customFormat="1" ht="14.65" customHeight="1" x14ac:dyDescent="0.15"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8" s="4" customFormat="1" ht="14.65" customHeight="1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s="64" customFormat="1" ht="14.65" hidden="1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4.65" hidden="1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4.65" hidden="1" customHeight="1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s="65" customFormat="1" ht="14.65" hidden="1" customHeight="1" x14ac:dyDescent="0.15"/>
    <row r="88" spans="1:28" s="65" customFormat="1" ht="14.65" hidden="1" customHeight="1" x14ac:dyDescent="0.15"/>
    <row r="89" spans="1:28" s="65" customFormat="1" ht="14.65" hidden="1" customHeight="1" x14ac:dyDescent="0.15"/>
    <row r="90" spans="1:28" s="65" customFormat="1" ht="14.65" hidden="1" customHeight="1" x14ac:dyDescent="0.15"/>
    <row r="91" spans="1:28" s="65" customFormat="1" ht="14.65" hidden="1" customHeight="1" x14ac:dyDescent="0.15"/>
    <row r="92" spans="1:28" s="65" customFormat="1" ht="14.65" hidden="1" customHeight="1" x14ac:dyDescent="0.15"/>
    <row r="93" spans="1:28" s="65" customFormat="1" ht="14.65" hidden="1" customHeight="1" x14ac:dyDescent="0.15"/>
    <row r="94" spans="1:28" s="65" customFormat="1" ht="14.65" hidden="1" customHeight="1" x14ac:dyDescent="0.15"/>
    <row r="95" spans="1:28" s="65" customFormat="1" ht="14.65" hidden="1" customHeight="1" x14ac:dyDescent="0.15"/>
    <row r="96" spans="1:28" s="65" customFormat="1" ht="14.65" hidden="1" customHeight="1" x14ac:dyDescent="0.15"/>
    <row r="97" spans="2:28" s="65" customFormat="1" ht="14.65" hidden="1" customHeight="1" x14ac:dyDescent="0.15"/>
    <row r="98" spans="2:28" s="65" customFormat="1" ht="14.65" hidden="1" customHeight="1" x14ac:dyDescent="0.15"/>
    <row r="99" spans="2:28" s="65" customFormat="1" ht="14.65" hidden="1" customHeight="1" x14ac:dyDescent="0.15"/>
    <row r="100" spans="2:28" s="65" customFormat="1" ht="14.65" hidden="1" customHeight="1" x14ac:dyDescent="0.15"/>
    <row r="101" spans="2:28" s="65" customFormat="1" ht="14.65" hidden="1" customHeight="1" x14ac:dyDescent="0.15"/>
    <row r="102" spans="2:28" s="65" customFormat="1" ht="14.65" hidden="1" customHeight="1" x14ac:dyDescent="0.15"/>
    <row r="103" spans="2:28" s="65" customFormat="1" ht="14.65" hidden="1" customHeight="1" x14ac:dyDescent="0.15"/>
    <row r="104" spans="2:28" s="65" customFormat="1" ht="14.65" hidden="1" customHeight="1" x14ac:dyDescent="0.15"/>
    <row r="105" spans="2:28" s="65" customFormat="1" ht="14.65" hidden="1" customHeight="1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2:28" s="65" customFormat="1" ht="14.65" hidden="1" customHeight="1" x14ac:dyDescent="0.15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AA106" s="4"/>
      <c r="AB106" s="4"/>
    </row>
    <row r="107" spans="2:28" s="65" customFormat="1" ht="14.65" hidden="1" customHeight="1" x14ac:dyDescent="0.15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AA107" s="64"/>
      <c r="AB107" s="64"/>
    </row>
    <row r="108" spans="2:28" s="65" customFormat="1" ht="14.65" hidden="1" customHeight="1" x14ac:dyDescent="0.15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AA108" s="59"/>
      <c r="AB108" s="59"/>
    </row>
    <row r="109" spans="2:28" s="65" customFormat="1" ht="14.65" hidden="1" customHeight="1" x14ac:dyDescent="0.15">
      <c r="AA109" s="59"/>
      <c r="AB109" s="59"/>
    </row>
    <row r="110" spans="2:28" s="65" customFormat="1" ht="14.65" hidden="1" customHeight="1" x14ac:dyDescent="0.15"/>
    <row r="111" spans="2:28" s="65" customFormat="1" ht="14.65" hidden="1" customHeight="1" x14ac:dyDescent="0.15"/>
    <row r="112" spans="2:28" s="65" customFormat="1" ht="14.65" hidden="1" customHeight="1" x14ac:dyDescent="0.15"/>
    <row r="113" spans="1:28" s="65" customFormat="1" ht="14.65" hidden="1" customHeight="1" x14ac:dyDescent="0.15"/>
    <row r="114" spans="1:28" s="65" customFormat="1" ht="14.65" hidden="1" customHeight="1" x14ac:dyDescent="0.15"/>
    <row r="115" spans="1:28" s="65" customFormat="1" ht="14.65" hidden="1" customHeight="1" x14ac:dyDescent="0.15"/>
    <row r="116" spans="1:28" s="65" customFormat="1" ht="14.65" hidden="1" customHeight="1" x14ac:dyDescent="0.15"/>
    <row r="117" spans="1:28" s="65" customFormat="1" ht="14.65" hidden="1" customHeight="1" x14ac:dyDescent="0.15"/>
    <row r="118" spans="1:28" s="65" customFormat="1" ht="14.65" hidden="1" customHeight="1" x14ac:dyDescent="0.15"/>
    <row r="119" spans="1:28" s="65" customFormat="1" ht="14.65" hidden="1" customHeight="1" x14ac:dyDescent="0.15">
      <c r="A119" s="4"/>
    </row>
    <row r="120" spans="1:28" s="65" customFormat="1" ht="14.65" hidden="1" customHeight="1" x14ac:dyDescent="0.15">
      <c r="A120" s="64"/>
    </row>
    <row r="121" spans="1:28" s="65" customFormat="1" ht="14.65" hidden="1" customHeight="1" x14ac:dyDescent="0.15">
      <c r="A121" s="5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8" s="65" customFormat="1" ht="14.65" hidden="1" customHeight="1" x14ac:dyDescent="0.15">
      <c r="A122" s="59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8" s="65" customFormat="1" ht="14.65" hidden="1" customHeight="1" x14ac:dyDescent="0.15"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8" s="65" customFormat="1" ht="14.65" hidden="1" customHeight="1" x14ac:dyDescent="0.15"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8" s="4" customFormat="1" ht="14.65" hidden="1" customHeight="1" x14ac:dyDescent="0.1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s="64" customFormat="1" ht="14.65" hidden="1" customHeight="1" x14ac:dyDescent="0.1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4.65" hidden="1" customHeight="1" x14ac:dyDescent="0.1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4.65" hidden="1" customHeight="1" x14ac:dyDescent="0.1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="65" customFormat="1" ht="14.65" hidden="1" customHeight="1" x14ac:dyDescent="0.15"/>
    <row r="130" s="65" customFormat="1" ht="14.65" hidden="1" customHeight="1" x14ac:dyDescent="0.15"/>
    <row r="131" s="65" customFormat="1" ht="14.65" hidden="1" customHeight="1" x14ac:dyDescent="0.15"/>
    <row r="132" s="65" customFormat="1" ht="14.65" hidden="1" customHeight="1" x14ac:dyDescent="0.15"/>
    <row r="133" s="65" customFormat="1" ht="14.65" hidden="1" customHeight="1" x14ac:dyDescent="0.15"/>
    <row r="134" s="65" customFormat="1" ht="14.65" hidden="1" customHeight="1" x14ac:dyDescent="0.15"/>
    <row r="135" s="65" customFormat="1" ht="14.65" hidden="1" customHeight="1" x14ac:dyDescent="0.15"/>
    <row r="136" s="65" customFormat="1" ht="14.65" hidden="1" customHeight="1" x14ac:dyDescent="0.15"/>
    <row r="137" s="65" customFormat="1" ht="14.65" hidden="1" customHeight="1" x14ac:dyDescent="0.15"/>
    <row r="138" s="65" customFormat="1" ht="14.65" hidden="1" customHeight="1" x14ac:dyDescent="0.15"/>
    <row r="139" s="65" customFormat="1" ht="14.65" hidden="1" customHeight="1" x14ac:dyDescent="0.15"/>
    <row r="140" s="65" customFormat="1" ht="14.65" hidden="1" customHeight="1" x14ac:dyDescent="0.15"/>
    <row r="141" s="65" customFormat="1" ht="14.65" hidden="1" customHeight="1" x14ac:dyDescent="0.15"/>
    <row r="142" s="65" customFormat="1" ht="14.65" hidden="1" customHeight="1" x14ac:dyDescent="0.15"/>
    <row r="143" s="65" customFormat="1" ht="14.65" hidden="1" customHeight="1" x14ac:dyDescent="0.15"/>
    <row r="144" s="65" customFormat="1" ht="14.65" hidden="1" customHeight="1" x14ac:dyDescent="0.15"/>
    <row r="145" spans="2:28" s="65" customFormat="1" ht="14.65" hidden="1" customHeight="1" x14ac:dyDescent="0.15"/>
    <row r="146" spans="2:28" s="65" customFormat="1" ht="14.65" hidden="1" customHeight="1" x14ac:dyDescent="0.15"/>
    <row r="147" spans="2:28" s="65" customFormat="1" ht="14.65" hidden="1" customHeight="1" x14ac:dyDescent="0.15"/>
    <row r="148" spans="2:28" s="65" customFormat="1" ht="14.65" hidden="1" customHeight="1" x14ac:dyDescent="0.15"/>
    <row r="149" spans="2:28" s="65" customFormat="1" ht="14.65" hidden="1" customHeight="1" x14ac:dyDescent="0.15"/>
    <row r="150" spans="2:28" s="65" customFormat="1" ht="14.65" hidden="1" customHeight="1" x14ac:dyDescent="0.15"/>
    <row r="151" spans="2:28" s="65" customFormat="1" ht="14.65" hidden="1" customHeight="1" x14ac:dyDescent="0.15"/>
    <row r="152" spans="2:28" s="65" customFormat="1" ht="14.65" hidden="1" customHeight="1" x14ac:dyDescent="0.15"/>
    <row r="153" spans="2:28" s="65" customFormat="1" ht="14.65" hidden="1" customHeight="1" x14ac:dyDescent="0.15"/>
    <row r="154" spans="2:28" s="65" customFormat="1" ht="14.65" hidden="1" customHeight="1" x14ac:dyDescent="0.15"/>
    <row r="155" spans="2:28" s="65" customFormat="1" ht="14.65" hidden="1" customHeight="1" x14ac:dyDescent="0.15"/>
    <row r="156" spans="2:28" s="65" customFormat="1" ht="14.65" hidden="1" customHeight="1" x14ac:dyDescent="0.15"/>
    <row r="157" spans="2:28" s="65" customFormat="1" ht="14.65" hidden="1" customHeight="1" x14ac:dyDescent="0.15"/>
    <row r="158" spans="2:28" s="65" customFormat="1" ht="14.65" hidden="1" customHeight="1" x14ac:dyDescent="0.15"/>
    <row r="159" spans="2:28" s="65" customFormat="1" ht="14.65" hidden="1" customHeight="1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2:28" s="65" customFormat="1" ht="14.65" hidden="1" customHeight="1" x14ac:dyDescent="0.1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AA160" s="4"/>
      <c r="AB160" s="4"/>
    </row>
    <row r="161" spans="1:28" s="65" customFormat="1" ht="14.65" hidden="1" customHeight="1" x14ac:dyDescent="0.15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AA161" s="64"/>
      <c r="AB161" s="64"/>
    </row>
    <row r="162" spans="1:28" s="65" customFormat="1" ht="14.65" hidden="1" customHeight="1" x14ac:dyDescent="0.15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AA162" s="59"/>
      <c r="AB162" s="59"/>
    </row>
    <row r="163" spans="1:28" s="65" customFormat="1" ht="14.65" hidden="1" customHeight="1" x14ac:dyDescent="0.15">
      <c r="AA163" s="59"/>
      <c r="AB163" s="59"/>
    </row>
    <row r="164" spans="1:28" s="65" customFormat="1" ht="14.65" hidden="1" customHeight="1" x14ac:dyDescent="0.15"/>
    <row r="165" spans="1:28" s="65" customFormat="1" ht="14.65" hidden="1" customHeight="1" x14ac:dyDescent="0.15"/>
    <row r="166" spans="1:28" s="65" customFormat="1" ht="14.65" hidden="1" customHeight="1" x14ac:dyDescent="0.15"/>
    <row r="167" spans="1:28" s="65" customFormat="1" ht="14.65" hidden="1" customHeight="1" x14ac:dyDescent="0.15"/>
    <row r="168" spans="1:28" s="65" customFormat="1" ht="14.65" hidden="1" customHeight="1" x14ac:dyDescent="0.15"/>
    <row r="169" spans="1:28" s="65" customFormat="1" ht="14.65" hidden="1" customHeight="1" x14ac:dyDescent="0.15"/>
    <row r="170" spans="1:28" s="65" customFormat="1" ht="14.65" hidden="1" customHeight="1" x14ac:dyDescent="0.15"/>
    <row r="171" spans="1:28" s="65" customFormat="1" ht="14.65" hidden="1" customHeight="1" x14ac:dyDescent="0.15"/>
    <row r="172" spans="1:28" s="65" customFormat="1" ht="14.65" hidden="1" customHeight="1" x14ac:dyDescent="0.15"/>
    <row r="173" spans="1:28" s="65" customFormat="1" ht="14.65" hidden="1" customHeight="1" x14ac:dyDescent="0.15">
      <c r="A173" s="4"/>
    </row>
    <row r="174" spans="1:28" s="65" customFormat="1" ht="14.65" hidden="1" customHeight="1" x14ac:dyDescent="0.15">
      <c r="A174" s="64"/>
    </row>
    <row r="175" spans="1:28" s="65" customFormat="1" ht="14.65" hidden="1" customHeight="1" x14ac:dyDescent="0.15">
      <c r="A175" s="5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8" s="65" customFormat="1" ht="14.65" hidden="1" customHeight="1" x14ac:dyDescent="0.15">
      <c r="A176" s="59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8" s="65" customFormat="1" ht="14.65" hidden="1" customHeight="1" x14ac:dyDescent="0.15"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8" s="65" customFormat="1" ht="14.65" hidden="1" customHeight="1" x14ac:dyDescent="0.15"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8" s="4" customFormat="1" ht="14.65" hidden="1" customHeight="1" x14ac:dyDescent="0.1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s="64" customFormat="1" ht="14.65" hidden="1" customHeight="1" x14ac:dyDescent="0.1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4.65" hidden="1" customHeight="1" x14ac:dyDescent="0.1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4.65" hidden="1" customHeight="1" x14ac:dyDescent="0.1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s="65" customFormat="1" ht="14.65" hidden="1" customHeight="1" x14ac:dyDescent="0.15"/>
    <row r="184" spans="1:28" s="65" customFormat="1" ht="14.65" hidden="1" customHeight="1" x14ac:dyDescent="0.15"/>
    <row r="185" spans="1:28" s="65" customFormat="1" ht="14.65" hidden="1" customHeight="1" x14ac:dyDescent="0.15"/>
    <row r="186" spans="1:28" s="65" customFormat="1" ht="14.65" hidden="1" customHeight="1" x14ac:dyDescent="0.15"/>
    <row r="187" spans="1:28" s="65" customFormat="1" ht="14.65" hidden="1" customHeight="1" x14ac:dyDescent="0.15"/>
    <row r="188" spans="1:28" s="65" customFormat="1" ht="14.65" hidden="1" customHeight="1" x14ac:dyDescent="0.15"/>
    <row r="189" spans="1:28" s="65" customFormat="1" ht="14.65" hidden="1" customHeight="1" x14ac:dyDescent="0.15"/>
    <row r="190" spans="1:28" s="65" customFormat="1" ht="14.65" hidden="1" customHeight="1" x14ac:dyDescent="0.15"/>
    <row r="191" spans="1:28" s="65" customFormat="1" ht="14.65" hidden="1" customHeight="1" x14ac:dyDescent="0.15"/>
    <row r="192" spans="1:28" s="65" customFormat="1" ht="14.65" hidden="1" customHeight="1" x14ac:dyDescent="0.15"/>
    <row r="193" s="65" customFormat="1" ht="14.65" hidden="1" customHeight="1" x14ac:dyDescent="0.15"/>
    <row r="194" s="65" customFormat="1" ht="14.65" hidden="1" customHeight="1" x14ac:dyDescent="0.15"/>
    <row r="195" s="65" customFormat="1" ht="14.65" hidden="1" customHeight="1" x14ac:dyDescent="0.15"/>
    <row r="196" s="65" customFormat="1" ht="14.65" hidden="1" customHeight="1" x14ac:dyDescent="0.15"/>
    <row r="197" s="65" customFormat="1" ht="14.65" hidden="1" customHeight="1" x14ac:dyDescent="0.15"/>
    <row r="198" s="65" customFormat="1" ht="14.65" hidden="1" customHeight="1" x14ac:dyDescent="0.15"/>
    <row r="199" s="65" customFormat="1" ht="14.65" hidden="1" customHeight="1" x14ac:dyDescent="0.15"/>
    <row r="200" s="65" customFormat="1" ht="14.65" hidden="1" customHeight="1" x14ac:dyDescent="0.15"/>
    <row r="201" s="65" customFormat="1" ht="14.65" hidden="1" customHeight="1" x14ac:dyDescent="0.15"/>
    <row r="202" s="65" customFormat="1" ht="14.65" hidden="1" customHeight="1" x14ac:dyDescent="0.15"/>
    <row r="203" s="65" customFormat="1" ht="14.65" hidden="1" customHeight="1" x14ac:dyDescent="0.15"/>
    <row r="204" s="65" customFormat="1" ht="14.65" hidden="1" customHeight="1" x14ac:dyDescent="0.15"/>
    <row r="205" s="65" customFormat="1" ht="14.65" hidden="1" customHeight="1" x14ac:dyDescent="0.15"/>
    <row r="206" s="65" customFormat="1" ht="14.65" hidden="1" customHeight="1" x14ac:dyDescent="0.15"/>
    <row r="207" s="65" customFormat="1" ht="14.65" hidden="1" customHeight="1" x14ac:dyDescent="0.15"/>
    <row r="208" s="65" customFormat="1" ht="14.65" hidden="1" customHeight="1" x14ac:dyDescent="0.15"/>
    <row r="209" spans="2:28" s="65" customFormat="1" ht="14.65" hidden="1" customHeight="1" x14ac:dyDescent="0.15"/>
    <row r="210" spans="2:28" s="65" customFormat="1" ht="14.65" hidden="1" customHeight="1" x14ac:dyDescent="0.15"/>
    <row r="211" spans="2:28" s="65" customFormat="1" ht="14.65" hidden="1" customHeight="1" x14ac:dyDescent="0.15"/>
    <row r="212" spans="2:28" s="65" customFormat="1" ht="14.65" hidden="1" customHeight="1" x14ac:dyDescent="0.15"/>
    <row r="213" spans="2:28" s="65" customFormat="1" ht="14.65" hidden="1" customHeight="1" x14ac:dyDescent="0.15"/>
    <row r="214" spans="2:28" s="65" customFormat="1" ht="14.65" hidden="1" customHeight="1" x14ac:dyDescent="0.15"/>
    <row r="215" spans="2:28" s="65" customFormat="1" ht="14.65" hidden="1" customHeight="1" x14ac:dyDescent="0.15"/>
    <row r="216" spans="2:28" s="65" customFormat="1" ht="14.65" hidden="1" customHeight="1" x14ac:dyDescent="0.15"/>
    <row r="217" spans="2:28" s="65" customFormat="1" ht="14.65" hidden="1" customHeight="1" x14ac:dyDescent="0.15"/>
    <row r="218" spans="2:28" s="65" customFormat="1" ht="14.65" hidden="1" customHeight="1" x14ac:dyDescent="0.15"/>
    <row r="219" spans="2:28" s="65" customFormat="1" ht="14.65" hidden="1" customHeight="1" x14ac:dyDescent="0.15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</row>
    <row r="220" spans="2:28" s="65" customFormat="1" ht="14.65" hidden="1" customHeight="1" x14ac:dyDescent="0.15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AA220" s="62"/>
      <c r="AB220" s="62"/>
    </row>
    <row r="221" spans="2:28" s="65" customFormat="1" ht="14.65" hidden="1" customHeight="1" x14ac:dyDescent="0.15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AA221" s="59"/>
      <c r="AB221" s="59"/>
    </row>
    <row r="222" spans="2:28" s="65" customFormat="1" ht="14.65" hidden="1" customHeight="1" x14ac:dyDescent="0.15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AA222" s="61"/>
      <c r="AB222" s="61"/>
    </row>
    <row r="223" spans="2:28" s="65" customFormat="1" ht="14.65" hidden="1" customHeight="1" x14ac:dyDescent="0.15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AA223" s="61"/>
      <c r="AB223" s="61"/>
    </row>
    <row r="224" spans="2:28" s="65" customFormat="1" ht="14.65" hidden="1" customHeight="1" x14ac:dyDescent="0.15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AA224" s="61"/>
      <c r="AB224" s="61"/>
    </row>
    <row r="225" spans="1:28" s="65" customFormat="1" ht="14.65" hidden="1" customHeight="1" x14ac:dyDescent="0.1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AA225" s="61"/>
      <c r="AB225" s="61"/>
    </row>
    <row r="226" spans="1:28" s="65" customFormat="1" ht="14.65" hidden="1" customHeight="1" x14ac:dyDescent="0.15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AA226" s="61"/>
      <c r="AB226" s="61"/>
    </row>
    <row r="227" spans="1:28" s="65" customFormat="1" ht="14.65" hidden="1" customHeight="1" x14ac:dyDescent="0.15">
      <c r="AA227" s="61"/>
      <c r="AB227" s="61"/>
    </row>
    <row r="228" spans="1:28" s="65" customFormat="1" ht="14.65" hidden="1" customHeight="1" x14ac:dyDescent="0.15"/>
    <row r="229" spans="1:28" s="65" customFormat="1" ht="14.65" hidden="1" customHeight="1" x14ac:dyDescent="0.15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</row>
    <row r="230" spans="1:28" s="65" customFormat="1" ht="14.65" hidden="1" customHeight="1" x14ac:dyDescent="0.15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AA230" s="61"/>
      <c r="AB230" s="61"/>
    </row>
    <row r="231" spans="1:28" s="65" customFormat="1" ht="14.65" hidden="1" customHeight="1" x14ac:dyDescent="0.15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AA231" s="61"/>
      <c r="AB231" s="61"/>
    </row>
    <row r="232" spans="1:28" s="65" customFormat="1" ht="14.65" hidden="1" customHeight="1" x14ac:dyDescent="0.15">
      <c r="AA232" s="61"/>
      <c r="AB232" s="61"/>
    </row>
    <row r="233" spans="1:28" s="65" customFormat="1" ht="14.65" hidden="1" customHeight="1" x14ac:dyDescent="0.15">
      <c r="A233" s="62"/>
    </row>
    <row r="234" spans="1:28" s="65" customFormat="1" ht="14.65" hidden="1" customHeight="1" x14ac:dyDescent="0.15">
      <c r="A234" s="59"/>
    </row>
    <row r="235" spans="1:28" s="65" customFormat="1" ht="14.65" hidden="1" customHeight="1" x14ac:dyDescent="0.15">
      <c r="A235" s="61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8" s="65" customFormat="1" ht="14.65" hidden="1" customHeight="1" x14ac:dyDescent="0.15">
      <c r="A236" s="61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8" s="65" customFormat="1" ht="14.65" hidden="1" customHeight="1" x14ac:dyDescent="0.15">
      <c r="A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8" s="65" customFormat="1" ht="14.65" hidden="1" customHeight="1" x14ac:dyDescent="0.15">
      <c r="A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8" s="62" customFormat="1" ht="14.65" hidden="1" customHeight="1" x14ac:dyDescent="0.15">
      <c r="A239" s="61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5"/>
      <c r="AB239" s="65"/>
    </row>
    <row r="240" spans="1:28" ht="14.65" hidden="1" customHeight="1" x14ac:dyDescent="0.15">
      <c r="A240" s="61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5"/>
      <c r="AB240" s="65"/>
    </row>
    <row r="241" spans="1:28" s="61" customFormat="1" ht="14.65" hidden="1" customHeight="1" x14ac:dyDescent="0.1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AA241" s="65"/>
      <c r="AB241" s="65"/>
    </row>
    <row r="242" spans="1:28" s="61" customFormat="1" ht="14.65" hidden="1" customHeight="1" x14ac:dyDescent="0.1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AA242" s="65"/>
      <c r="AB242" s="65"/>
    </row>
    <row r="243" spans="1:28" s="61" customFormat="1" ht="14.65" hidden="1" customHeight="1" x14ac:dyDescent="0.15"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 s="61" customFormat="1" ht="14.65" hidden="1" customHeight="1" x14ac:dyDescent="0.15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s="61" customFormat="1" ht="14.65" hidden="1" customHeight="1" x14ac:dyDescent="0.15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AA245" s="65"/>
      <c r="AB245" s="65"/>
    </row>
    <row r="246" spans="1:28" s="61" customFormat="1" ht="14.65" hidden="1" customHeight="1" x14ac:dyDescent="0.1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AA246" s="65"/>
      <c r="AB246" s="65"/>
    </row>
    <row r="247" spans="1:28" s="65" customFormat="1" ht="14.65" hidden="1" customHeight="1" x14ac:dyDescent="0.15"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8" s="65" customFormat="1" ht="14.65" hidden="1" customHeight="1" x14ac:dyDescent="0.15"/>
    <row r="249" spans="1:28" s="61" customFormat="1" ht="14.65" hidden="1" customHeight="1" x14ac:dyDescent="0.1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 s="61" customFormat="1" ht="14.65" hidden="1" customHeight="1" x14ac:dyDescent="0.1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s="61" customFormat="1" ht="14.65" hidden="1" customHeight="1" x14ac:dyDescent="0.1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s="65" customFormat="1" ht="14.65" hidden="1" customHeight="1" x14ac:dyDescent="0.15"/>
    <row r="253" spans="1:28" s="65" customFormat="1" ht="14.65" hidden="1" customHeight="1" x14ac:dyDescent="0.15"/>
    <row r="254" spans="1:28" s="65" customFormat="1" ht="14.65" hidden="1" customHeight="1" x14ac:dyDescent="0.15"/>
    <row r="255" spans="1:28" s="65" customFormat="1" ht="14.65" hidden="1" customHeight="1" x14ac:dyDescent="0.15"/>
    <row r="256" spans="1:28" s="65" customFormat="1" ht="14.65" hidden="1" customHeight="1" x14ac:dyDescent="0.15"/>
    <row r="257" spans="2:28" s="65" customFormat="1" ht="14.65" hidden="1" customHeight="1" x14ac:dyDescent="0.15"/>
    <row r="258" spans="2:28" s="65" customFormat="1" ht="14.65" hidden="1" customHeight="1" x14ac:dyDescent="0.15"/>
    <row r="259" spans="2:28" s="65" customFormat="1" ht="14.65" hidden="1" customHeight="1" x14ac:dyDescent="0.15"/>
    <row r="260" spans="2:28" s="65" customFormat="1" ht="14.65" hidden="1" customHeight="1" x14ac:dyDescent="0.15"/>
    <row r="261" spans="2:28" s="65" customFormat="1" ht="14.65" hidden="1" customHeight="1" x14ac:dyDescent="0.15"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</row>
    <row r="262" spans="2:28" s="65" customFormat="1" ht="14.65" hidden="1" customHeight="1" x14ac:dyDescent="0.15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AA262" s="59"/>
      <c r="AB262" s="59"/>
    </row>
    <row r="263" spans="2:28" s="65" customFormat="1" ht="14.65" hidden="1" customHeight="1" x14ac:dyDescent="0.15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AA263" s="59"/>
      <c r="AB263" s="59"/>
    </row>
    <row r="264" spans="2:28" s="65" customFormat="1" ht="14.65" hidden="1" customHeight="1" x14ac:dyDescent="0.15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AA264" s="59"/>
      <c r="AB264" s="59"/>
    </row>
    <row r="265" spans="2:28" s="65" customFormat="1" ht="14.65" hidden="1" customHeight="1" x14ac:dyDescent="0.15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AA265" s="59"/>
      <c r="AB265" s="59"/>
    </row>
    <row r="266" spans="2:28" s="65" customFormat="1" ht="14.65" hidden="1" customHeight="1" x14ac:dyDescent="0.15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AA266" s="59"/>
      <c r="AB266" s="59"/>
    </row>
    <row r="267" spans="2:28" s="65" customFormat="1" ht="14.65" hidden="1" customHeight="1" x14ac:dyDescent="0.15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AA267" s="59"/>
      <c r="AB267" s="59"/>
    </row>
    <row r="268" spans="2:28" s="65" customFormat="1" ht="14.65" hidden="1" customHeight="1" x14ac:dyDescent="0.15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AA268" s="59"/>
      <c r="AB268" s="59"/>
    </row>
    <row r="269" spans="2:28" s="65" customFormat="1" ht="14.65" hidden="1" customHeight="1" x14ac:dyDescent="0.15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AA269" s="59"/>
      <c r="AB269" s="59"/>
    </row>
    <row r="270" spans="2:28" s="65" customFormat="1" ht="14.65" hidden="1" customHeight="1" x14ac:dyDescent="0.15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AA270" s="59"/>
      <c r="AB270" s="59"/>
    </row>
    <row r="271" spans="2:28" s="65" customFormat="1" ht="14.65" hidden="1" customHeight="1" x14ac:dyDescent="0.15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AA271" s="59"/>
      <c r="AB271" s="59"/>
    </row>
    <row r="272" spans="2:28" s="65" customFormat="1" ht="14.65" hidden="1" customHeight="1" x14ac:dyDescent="0.15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AA272" s="59"/>
      <c r="AB272" s="59"/>
    </row>
    <row r="273" spans="1:28" s="65" customFormat="1" ht="14.65" hidden="1" customHeight="1" x14ac:dyDescent="0.15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AA273" s="59"/>
      <c r="AB273" s="59"/>
    </row>
    <row r="274" spans="1:28" s="65" customFormat="1" ht="14.65" hidden="1" customHeight="1" x14ac:dyDescent="0.15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AA274" s="59"/>
      <c r="AB274" s="59"/>
    </row>
    <row r="275" spans="1:28" s="65" customFormat="1" ht="14.65" hidden="1" customHeight="1" x14ac:dyDescent="0.1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AA275" s="59"/>
      <c r="AB275" s="59"/>
    </row>
    <row r="276" spans="1:28" s="65" customFormat="1" ht="14.65" hidden="1" customHeight="1" x14ac:dyDescent="0.1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AA276" s="59"/>
      <c r="AB276" s="59"/>
    </row>
    <row r="277" spans="1:28" s="65" customFormat="1" ht="14.65" hidden="1" customHeight="1" x14ac:dyDescent="0.1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</row>
    <row r="278" spans="1:28" s="65" customFormat="1" ht="14.65" hidden="1" customHeight="1" x14ac:dyDescent="0.15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</row>
    <row r="279" spans="1:28" s="65" customFormat="1" ht="14.65" hidden="1" customHeight="1" x14ac:dyDescent="0.15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</row>
    <row r="280" spans="1:28" s="65" customFormat="1" ht="14.65" hidden="1" customHeight="1" x14ac:dyDescent="0.15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</row>
    <row r="281" spans="1:28" ht="14.65" hidden="1" customHeight="1" x14ac:dyDescent="0.15"/>
    <row r="282" spans="1:28" ht="14.65" hidden="1" customHeight="1" x14ac:dyDescent="0.15"/>
  </sheetData>
  <mergeCells count="119"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N62:O62"/>
    <mergeCell ref="N52:O52"/>
    <mergeCell ref="N53:O53"/>
    <mergeCell ref="AA53:AB53"/>
    <mergeCell ref="N54:O54"/>
    <mergeCell ref="AA54:AB54"/>
    <mergeCell ref="N55:O55"/>
    <mergeCell ref="AA55:AB55"/>
    <mergeCell ref="N48:O48"/>
    <mergeCell ref="AA48:AB48"/>
    <mergeCell ref="N49:O49"/>
    <mergeCell ref="AA49:AB49"/>
    <mergeCell ref="AA50:AB50"/>
    <mergeCell ref="N51:O51"/>
    <mergeCell ref="AA51:AB51"/>
    <mergeCell ref="N50:O50"/>
    <mergeCell ref="N45:O45"/>
    <mergeCell ref="AA45:AB45"/>
    <mergeCell ref="N46:O46"/>
    <mergeCell ref="N47:O47"/>
    <mergeCell ref="AA47:AB47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4:O44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93"/>
  <sheetViews>
    <sheetView showGridLines="0" topLeftCell="A30" zoomScale="130" zoomScaleNormal="130" zoomScaleSheetLayoutView="90" workbookViewId="0">
      <selection activeCell="L40" sqref="L40:M40"/>
    </sheetView>
  </sheetViews>
  <sheetFormatPr defaultColWidth="9" defaultRowHeight="18" customHeight="1" x14ac:dyDescent="0.15"/>
  <cols>
    <col min="1" max="1" width="1.25" style="59" customWidth="1"/>
    <col min="2" max="10" width="2.125" style="59" customWidth="1"/>
    <col min="11" max="11" width="18.375" style="59" customWidth="1"/>
    <col min="12" max="13" width="7.625" style="59" customWidth="1"/>
    <col min="14" max="14" width="0.625" style="59" customWidth="1"/>
    <col min="15" max="16384" width="9" style="59"/>
  </cols>
  <sheetData>
    <row r="1" spans="1:16" ht="18" customHeight="1" x14ac:dyDescent="0.15">
      <c r="A1" s="188" t="s">
        <v>164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6" ht="23.25" customHeight="1" x14ac:dyDescent="0.2">
      <c r="A2" s="189" t="s">
        <v>151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79"/>
      <c r="O2" s="79"/>
      <c r="P2" s="79"/>
    </row>
    <row r="3" spans="1:16" ht="14.1" customHeight="1" x14ac:dyDescent="0.2">
      <c r="A3" s="190" t="s">
        <v>176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79"/>
      <c r="O3" s="79"/>
      <c r="P3" s="79"/>
    </row>
    <row r="4" spans="1:16" ht="14.1" customHeight="1" x14ac:dyDescent="0.2">
      <c r="A4" s="191" t="s">
        <v>177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79"/>
      <c r="O4" s="79"/>
      <c r="P4" s="79"/>
    </row>
    <row r="5" spans="1:16" ht="15.75" customHeight="1" thickBot="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0"/>
      <c r="L5" s="79"/>
      <c r="M5" s="80" t="s">
        <v>171</v>
      </c>
      <c r="N5" s="79"/>
      <c r="O5" s="79"/>
      <c r="P5" s="79"/>
    </row>
    <row r="6" spans="1:16" ht="15.75" customHeight="1" thickBot="1" x14ac:dyDescent="0.25">
      <c r="A6" s="192" t="s">
        <v>0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4" t="s">
        <v>1</v>
      </c>
      <c r="M6" s="195"/>
      <c r="N6" s="79"/>
      <c r="O6" s="79"/>
      <c r="P6" s="79"/>
    </row>
    <row r="7" spans="1:16" ht="15.75" customHeight="1" x14ac:dyDescent="0.15">
      <c r="A7" s="5"/>
      <c r="B7" s="6" t="s">
        <v>146</v>
      </c>
      <c r="C7" s="6"/>
      <c r="D7" s="4"/>
      <c r="E7" s="6"/>
      <c r="F7" s="6"/>
      <c r="G7" s="6"/>
      <c r="H7" s="6"/>
      <c r="I7" s="7"/>
      <c r="J7" s="7"/>
      <c r="K7" s="7"/>
      <c r="L7" s="196">
        <f>L8+L23</f>
        <v>54066129</v>
      </c>
      <c r="M7" s="197"/>
    </row>
    <row r="8" spans="1:16" ht="15.75" customHeight="1" x14ac:dyDescent="0.15">
      <c r="A8" s="5"/>
      <c r="B8" s="6"/>
      <c r="C8" s="6" t="s">
        <v>147</v>
      </c>
      <c r="D8" s="6"/>
      <c r="E8" s="6"/>
      <c r="F8" s="6"/>
      <c r="G8" s="6"/>
      <c r="H8" s="6"/>
      <c r="I8" s="7"/>
      <c r="J8" s="7"/>
      <c r="K8" s="7"/>
      <c r="L8" s="196">
        <f>L9+L14+L19</f>
        <v>17706366</v>
      </c>
      <c r="M8" s="197"/>
    </row>
    <row r="9" spans="1:16" ht="15.75" customHeight="1" x14ac:dyDescent="0.15">
      <c r="A9" s="5"/>
      <c r="B9" s="6"/>
      <c r="C9" s="6"/>
      <c r="D9" s="6" t="s">
        <v>58</v>
      </c>
      <c r="E9" s="6"/>
      <c r="F9" s="6"/>
      <c r="G9" s="6"/>
      <c r="H9" s="6"/>
      <c r="I9" s="7"/>
      <c r="J9" s="7"/>
      <c r="K9" s="7"/>
      <c r="L9" s="196">
        <f>SUM(L10:M13)</f>
        <v>6484424</v>
      </c>
      <c r="M9" s="197"/>
      <c r="O9" s="59" t="s">
        <v>148</v>
      </c>
    </row>
    <row r="10" spans="1:16" s="65" customFormat="1" ht="15.75" customHeight="1" x14ac:dyDescent="0.15">
      <c r="A10" s="5"/>
      <c r="B10" s="6"/>
      <c r="C10" s="6"/>
      <c r="D10" s="6"/>
      <c r="E10" s="6" t="s">
        <v>59</v>
      </c>
      <c r="F10" s="6"/>
      <c r="G10" s="6"/>
      <c r="H10" s="6"/>
      <c r="I10" s="7"/>
      <c r="J10" s="7"/>
      <c r="K10" s="7"/>
      <c r="L10" s="196">
        <v>4942551</v>
      </c>
      <c r="M10" s="197"/>
    </row>
    <row r="11" spans="1:16" s="65" customFormat="1" ht="15.75" customHeight="1" x14ac:dyDescent="0.15">
      <c r="A11" s="5"/>
      <c r="B11" s="6"/>
      <c r="C11" s="6"/>
      <c r="D11" s="6"/>
      <c r="E11" s="6" t="s">
        <v>60</v>
      </c>
      <c r="F11" s="6"/>
      <c r="G11" s="6"/>
      <c r="H11" s="6"/>
      <c r="I11" s="7"/>
      <c r="J11" s="7"/>
      <c r="K11" s="7"/>
      <c r="L11" s="196">
        <v>412987</v>
      </c>
      <c r="M11" s="197"/>
    </row>
    <row r="12" spans="1:16" s="65" customFormat="1" ht="15.75" customHeight="1" x14ac:dyDescent="0.15">
      <c r="A12" s="5"/>
      <c r="B12" s="6"/>
      <c r="C12" s="6"/>
      <c r="D12" s="6"/>
      <c r="E12" s="6" t="s">
        <v>61</v>
      </c>
      <c r="F12" s="6"/>
      <c r="G12" s="6"/>
      <c r="H12" s="6"/>
      <c r="I12" s="7"/>
      <c r="J12" s="7"/>
      <c r="K12" s="7"/>
      <c r="L12" s="196">
        <v>45034</v>
      </c>
      <c r="M12" s="197"/>
    </row>
    <row r="13" spans="1:16" s="65" customFormat="1" ht="15.75" customHeight="1" x14ac:dyDescent="0.15">
      <c r="A13" s="5"/>
      <c r="B13" s="6"/>
      <c r="C13" s="6"/>
      <c r="D13" s="6"/>
      <c r="E13" s="6" t="s">
        <v>35</v>
      </c>
      <c r="F13" s="6"/>
      <c r="G13" s="6"/>
      <c r="H13" s="6"/>
      <c r="I13" s="7"/>
      <c r="J13" s="7"/>
      <c r="K13" s="7"/>
      <c r="L13" s="196">
        <v>1083852</v>
      </c>
      <c r="M13" s="197"/>
    </row>
    <row r="14" spans="1:16" s="65" customFormat="1" ht="15.75" customHeight="1" x14ac:dyDescent="0.15">
      <c r="A14" s="5"/>
      <c r="B14" s="6"/>
      <c r="C14" s="6"/>
      <c r="D14" s="6" t="s">
        <v>62</v>
      </c>
      <c r="E14" s="6"/>
      <c r="F14" s="6"/>
      <c r="G14" s="6"/>
      <c r="H14" s="6"/>
      <c r="I14" s="7"/>
      <c r="J14" s="7"/>
      <c r="K14" s="7"/>
      <c r="L14" s="196">
        <f>SUM(L15:M18)</f>
        <v>10609927</v>
      </c>
      <c r="M14" s="197"/>
    </row>
    <row r="15" spans="1:16" s="65" customFormat="1" ht="15.75" customHeight="1" x14ac:dyDescent="0.15">
      <c r="A15" s="5"/>
      <c r="B15" s="6"/>
      <c r="C15" s="6"/>
      <c r="D15" s="6"/>
      <c r="E15" s="6" t="s">
        <v>63</v>
      </c>
      <c r="F15" s="6"/>
      <c r="G15" s="6"/>
      <c r="H15" s="6"/>
      <c r="I15" s="7"/>
      <c r="J15" s="7"/>
      <c r="K15" s="7"/>
      <c r="L15" s="196">
        <v>7386566</v>
      </c>
      <c r="M15" s="197"/>
    </row>
    <row r="16" spans="1:16" s="65" customFormat="1" ht="15.75" customHeight="1" x14ac:dyDescent="0.15">
      <c r="A16" s="5"/>
      <c r="B16" s="6"/>
      <c r="C16" s="6"/>
      <c r="D16" s="6"/>
      <c r="E16" s="6" t="s">
        <v>64</v>
      </c>
      <c r="F16" s="6"/>
      <c r="G16" s="6"/>
      <c r="H16" s="6"/>
      <c r="I16" s="7"/>
      <c r="J16" s="7"/>
      <c r="K16" s="7"/>
      <c r="L16" s="196">
        <v>318302</v>
      </c>
      <c r="M16" s="197"/>
    </row>
    <row r="17" spans="1:23" s="65" customFormat="1" ht="15.75" customHeight="1" x14ac:dyDescent="0.15">
      <c r="A17" s="5"/>
      <c r="B17" s="6"/>
      <c r="C17" s="6"/>
      <c r="D17" s="6"/>
      <c r="E17" s="6" t="s">
        <v>65</v>
      </c>
      <c r="F17" s="6"/>
      <c r="G17" s="6"/>
      <c r="H17" s="6"/>
      <c r="I17" s="7"/>
      <c r="J17" s="7"/>
      <c r="K17" s="7"/>
      <c r="L17" s="196">
        <v>2647018</v>
      </c>
      <c r="M17" s="197"/>
    </row>
    <row r="18" spans="1:23" s="65" customFormat="1" ht="15.75" customHeight="1" x14ac:dyDescent="0.15">
      <c r="A18" s="5"/>
      <c r="B18" s="6"/>
      <c r="C18" s="6"/>
      <c r="D18" s="6"/>
      <c r="E18" s="6" t="s">
        <v>35</v>
      </c>
      <c r="F18" s="6"/>
      <c r="G18" s="6"/>
      <c r="H18" s="6"/>
      <c r="I18" s="7"/>
      <c r="J18" s="7"/>
      <c r="K18" s="7"/>
      <c r="L18" s="196">
        <v>258041</v>
      </c>
      <c r="M18" s="197"/>
    </row>
    <row r="19" spans="1:23" s="65" customFormat="1" ht="15.75" customHeight="1" x14ac:dyDescent="0.15">
      <c r="A19" s="5"/>
      <c r="B19" s="6"/>
      <c r="C19" s="6"/>
      <c r="D19" s="6" t="s">
        <v>97</v>
      </c>
      <c r="E19" s="6"/>
      <c r="F19" s="6"/>
      <c r="G19" s="6"/>
      <c r="H19" s="6"/>
      <c r="I19" s="7"/>
      <c r="J19" s="7"/>
      <c r="K19" s="7"/>
      <c r="L19" s="196">
        <f>SUM(L20:M22)</f>
        <v>612015</v>
      </c>
      <c r="M19" s="197"/>
      <c r="P19" s="6"/>
      <c r="Q19" s="6"/>
      <c r="R19" s="6"/>
      <c r="S19" s="6"/>
      <c r="T19" s="7"/>
      <c r="U19" s="7"/>
      <c r="V19" s="7"/>
      <c r="W19" s="7"/>
    </row>
    <row r="20" spans="1:23" s="65" customFormat="1" ht="15.75" customHeight="1" x14ac:dyDescent="0.15">
      <c r="A20" s="5"/>
      <c r="B20" s="6"/>
      <c r="C20" s="6"/>
      <c r="D20" s="4"/>
      <c r="E20" s="4" t="s">
        <v>66</v>
      </c>
      <c r="F20" s="4"/>
      <c r="G20" s="6"/>
      <c r="H20" s="6"/>
      <c r="I20" s="7"/>
      <c r="J20" s="7"/>
      <c r="K20" s="7"/>
      <c r="L20" s="196">
        <v>85213</v>
      </c>
      <c r="M20" s="197"/>
      <c r="P20" s="6"/>
      <c r="Q20" s="6"/>
      <c r="R20" s="6"/>
      <c r="S20" s="6"/>
      <c r="T20" s="7"/>
      <c r="U20" s="7"/>
      <c r="V20" s="7"/>
      <c r="W20" s="7"/>
    </row>
    <row r="21" spans="1:23" s="65" customFormat="1" ht="15.75" customHeight="1" x14ac:dyDescent="0.15">
      <c r="A21" s="5"/>
      <c r="B21" s="6"/>
      <c r="C21" s="6"/>
      <c r="D21" s="4"/>
      <c r="E21" s="6" t="s">
        <v>67</v>
      </c>
      <c r="F21" s="6"/>
      <c r="G21" s="6"/>
      <c r="H21" s="6"/>
      <c r="I21" s="7"/>
      <c r="J21" s="7"/>
      <c r="K21" s="7"/>
      <c r="L21" s="196">
        <v>832</v>
      </c>
      <c r="M21" s="197"/>
      <c r="P21" s="6"/>
      <c r="Q21" s="6"/>
      <c r="R21" s="6"/>
      <c r="S21" s="6"/>
      <c r="T21" s="7"/>
      <c r="U21" s="7"/>
      <c r="V21" s="7"/>
      <c r="W21" s="7"/>
    </row>
    <row r="22" spans="1:23" s="65" customFormat="1" ht="15.75" customHeight="1" x14ac:dyDescent="0.15">
      <c r="A22" s="5"/>
      <c r="B22" s="6"/>
      <c r="C22" s="6"/>
      <c r="D22" s="4"/>
      <c r="E22" s="6" t="s">
        <v>14</v>
      </c>
      <c r="F22" s="6"/>
      <c r="G22" s="6"/>
      <c r="H22" s="6"/>
      <c r="I22" s="7"/>
      <c r="J22" s="7"/>
      <c r="K22" s="7"/>
      <c r="L22" s="196">
        <v>525970</v>
      </c>
      <c r="M22" s="197"/>
      <c r="P22" s="6"/>
      <c r="Q22" s="6"/>
      <c r="R22" s="6"/>
      <c r="S22" s="6"/>
      <c r="T22" s="7"/>
      <c r="U22" s="7"/>
      <c r="V22" s="7"/>
      <c r="W22" s="7"/>
    </row>
    <row r="23" spans="1:23" s="65" customFormat="1" ht="15.75" customHeight="1" x14ac:dyDescent="0.15">
      <c r="A23" s="5"/>
      <c r="B23" s="6"/>
      <c r="C23" s="8" t="s">
        <v>68</v>
      </c>
      <c r="D23" s="8"/>
      <c r="E23" s="6"/>
      <c r="F23" s="6"/>
      <c r="G23" s="6"/>
      <c r="H23" s="6"/>
      <c r="I23" s="7"/>
      <c r="J23" s="7"/>
      <c r="K23" s="7"/>
      <c r="L23" s="196">
        <f>SUM(L24:M27)</f>
        <v>36359763</v>
      </c>
      <c r="M23" s="197"/>
      <c r="P23" s="6"/>
      <c r="Q23" s="6"/>
      <c r="R23" s="6"/>
      <c r="S23" s="6"/>
      <c r="T23" s="7"/>
      <c r="U23" s="7"/>
      <c r="V23" s="7"/>
      <c r="W23" s="7"/>
    </row>
    <row r="24" spans="1:23" s="65" customFormat="1" ht="15.75" customHeight="1" x14ac:dyDescent="0.15">
      <c r="A24" s="5"/>
      <c r="B24" s="6"/>
      <c r="C24" s="6"/>
      <c r="D24" s="6" t="s">
        <v>69</v>
      </c>
      <c r="E24" s="6"/>
      <c r="F24" s="6"/>
      <c r="G24" s="6"/>
      <c r="H24" s="6"/>
      <c r="I24" s="7"/>
      <c r="J24" s="7"/>
      <c r="K24" s="7"/>
      <c r="L24" s="196">
        <v>9118315</v>
      </c>
      <c r="M24" s="197"/>
      <c r="P24" s="6"/>
      <c r="Q24" s="6"/>
      <c r="R24" s="6"/>
      <c r="S24" s="6"/>
      <c r="T24" s="7"/>
      <c r="U24" s="7"/>
      <c r="V24" s="7"/>
      <c r="W24" s="7"/>
    </row>
    <row r="25" spans="1:23" s="65" customFormat="1" ht="15.75" customHeight="1" x14ac:dyDescent="0.15">
      <c r="A25" s="5"/>
      <c r="B25" s="6"/>
      <c r="C25" s="6"/>
      <c r="D25" s="6" t="s">
        <v>70</v>
      </c>
      <c r="E25" s="6"/>
      <c r="F25" s="6"/>
      <c r="G25" s="6"/>
      <c r="H25" s="6"/>
      <c r="I25" s="7"/>
      <c r="J25" s="7"/>
      <c r="K25" s="7"/>
      <c r="L25" s="196">
        <v>24452666</v>
      </c>
      <c r="M25" s="197"/>
    </row>
    <row r="26" spans="1:23" s="65" customFormat="1" ht="15.75" customHeight="1" x14ac:dyDescent="0.15">
      <c r="A26" s="5"/>
      <c r="B26" s="6"/>
      <c r="C26" s="6"/>
      <c r="D26" s="6" t="s">
        <v>172</v>
      </c>
      <c r="E26" s="6"/>
      <c r="F26" s="6"/>
      <c r="G26" s="6"/>
      <c r="H26" s="6"/>
      <c r="I26" s="7"/>
      <c r="J26" s="7"/>
      <c r="K26" s="7"/>
      <c r="L26" s="196">
        <v>1842532</v>
      </c>
      <c r="M26" s="197"/>
    </row>
    <row r="27" spans="1:23" s="65" customFormat="1" ht="15.75" customHeight="1" x14ac:dyDescent="0.15">
      <c r="A27" s="5"/>
      <c r="B27" s="6"/>
      <c r="C27" s="6"/>
      <c r="D27" s="6" t="s">
        <v>144</v>
      </c>
      <c r="E27" s="6"/>
      <c r="F27" s="6"/>
      <c r="G27" s="6"/>
      <c r="H27" s="6"/>
      <c r="I27" s="7"/>
      <c r="J27" s="7"/>
      <c r="K27" s="7"/>
      <c r="L27" s="196">
        <v>946250</v>
      </c>
      <c r="M27" s="197"/>
    </row>
    <row r="28" spans="1:23" s="65" customFormat="1" ht="15.75" customHeight="1" x14ac:dyDescent="0.15">
      <c r="A28" s="5"/>
      <c r="B28" s="9" t="s">
        <v>71</v>
      </c>
      <c r="C28" s="9"/>
      <c r="D28" s="6"/>
      <c r="E28" s="6"/>
      <c r="F28" s="6"/>
      <c r="G28" s="6"/>
      <c r="H28" s="6"/>
      <c r="I28" s="7"/>
      <c r="J28" s="7"/>
      <c r="K28" s="7"/>
      <c r="L28" s="196">
        <f>SUM(L29:M30)</f>
        <v>4845049</v>
      </c>
      <c r="M28" s="197"/>
    </row>
    <row r="29" spans="1:23" s="65" customFormat="1" ht="15.75" customHeight="1" x14ac:dyDescent="0.15">
      <c r="A29" s="5"/>
      <c r="B29" s="6"/>
      <c r="C29" s="6" t="s">
        <v>72</v>
      </c>
      <c r="D29" s="9"/>
      <c r="E29" s="6"/>
      <c r="F29" s="6"/>
      <c r="G29" s="6"/>
      <c r="H29" s="6"/>
      <c r="I29" s="7"/>
      <c r="J29" s="7"/>
      <c r="K29" s="7"/>
      <c r="L29" s="196">
        <v>1709479</v>
      </c>
      <c r="M29" s="197"/>
    </row>
    <row r="30" spans="1:23" s="65" customFormat="1" ht="15.75" customHeight="1" x14ac:dyDescent="0.15">
      <c r="A30" s="5"/>
      <c r="B30" s="6"/>
      <c r="C30" s="6" t="s">
        <v>35</v>
      </c>
      <c r="D30" s="6"/>
      <c r="E30" s="4"/>
      <c r="F30" s="6"/>
      <c r="G30" s="6"/>
      <c r="H30" s="6"/>
      <c r="I30" s="7"/>
      <c r="J30" s="7"/>
      <c r="K30" s="7"/>
      <c r="L30" s="196">
        <v>3135570</v>
      </c>
      <c r="M30" s="197"/>
      <c r="V30" s="70"/>
    </row>
    <row r="31" spans="1:23" s="65" customFormat="1" ht="15.75" customHeight="1" x14ac:dyDescent="0.15">
      <c r="A31" s="10" t="s">
        <v>73</v>
      </c>
      <c r="B31" s="11"/>
      <c r="C31" s="11"/>
      <c r="D31" s="11"/>
      <c r="E31" s="11"/>
      <c r="F31" s="11"/>
      <c r="G31" s="11"/>
      <c r="H31" s="11"/>
      <c r="I31" s="75"/>
      <c r="J31" s="75"/>
      <c r="K31" s="75"/>
      <c r="L31" s="198">
        <f>L7-L28</f>
        <v>49221080</v>
      </c>
      <c r="M31" s="199"/>
    </row>
    <row r="32" spans="1:23" s="65" customFormat="1" ht="15.75" customHeight="1" x14ac:dyDescent="0.15">
      <c r="A32" s="5"/>
      <c r="B32" s="6" t="s">
        <v>74</v>
      </c>
      <c r="C32" s="6"/>
      <c r="D32" s="4"/>
      <c r="E32" s="6"/>
      <c r="F32" s="6"/>
      <c r="G32" s="6"/>
      <c r="H32" s="6"/>
      <c r="I32" s="7"/>
      <c r="J32" s="7"/>
      <c r="K32" s="7"/>
      <c r="L32" s="196">
        <f>SUM(L33:M36)</f>
        <v>686223</v>
      </c>
      <c r="M32" s="197"/>
    </row>
    <row r="33" spans="1:13" s="65" customFormat="1" ht="15.75" customHeight="1" x14ac:dyDescent="0.15">
      <c r="A33" s="5"/>
      <c r="B33" s="6"/>
      <c r="C33" s="4" t="s">
        <v>75</v>
      </c>
      <c r="D33" s="4"/>
      <c r="E33" s="6"/>
      <c r="F33" s="6"/>
      <c r="G33" s="6"/>
      <c r="H33" s="6"/>
      <c r="I33" s="7"/>
      <c r="J33" s="7"/>
      <c r="K33" s="7"/>
      <c r="L33" s="196">
        <v>0</v>
      </c>
      <c r="M33" s="197"/>
    </row>
    <row r="34" spans="1:13" s="65" customFormat="1" ht="15.75" customHeight="1" x14ac:dyDescent="0.15">
      <c r="A34" s="5"/>
      <c r="B34" s="6"/>
      <c r="C34" s="8" t="s">
        <v>76</v>
      </c>
      <c r="D34" s="8"/>
      <c r="E34" s="6"/>
      <c r="F34" s="6"/>
      <c r="G34" s="6"/>
      <c r="H34" s="6"/>
      <c r="I34" s="7"/>
      <c r="J34" s="7"/>
      <c r="K34" s="7"/>
      <c r="L34" s="196">
        <v>683040</v>
      </c>
      <c r="M34" s="197"/>
    </row>
    <row r="35" spans="1:13" s="65" customFormat="1" ht="15.75" customHeight="1" x14ac:dyDescent="0.15">
      <c r="A35" s="5"/>
      <c r="B35" s="6"/>
      <c r="C35" s="6" t="s">
        <v>77</v>
      </c>
      <c r="D35" s="6"/>
      <c r="E35" s="6"/>
      <c r="F35" s="6"/>
      <c r="G35" s="6"/>
      <c r="H35" s="6"/>
      <c r="I35" s="7"/>
      <c r="J35" s="7"/>
      <c r="K35" s="7"/>
      <c r="L35" s="196">
        <v>0</v>
      </c>
      <c r="M35" s="197"/>
    </row>
    <row r="36" spans="1:13" s="65" customFormat="1" ht="15.75" customHeight="1" x14ac:dyDescent="0.15">
      <c r="A36" s="5"/>
      <c r="B36" s="6"/>
      <c r="C36" s="6" t="s">
        <v>35</v>
      </c>
      <c r="D36" s="6"/>
      <c r="E36" s="6"/>
      <c r="F36" s="6"/>
      <c r="G36" s="6"/>
      <c r="H36" s="6"/>
      <c r="I36" s="7"/>
      <c r="J36" s="7"/>
      <c r="K36" s="7"/>
      <c r="L36" s="196">
        <v>3183</v>
      </c>
      <c r="M36" s="197"/>
    </row>
    <row r="37" spans="1:13" s="65" customFormat="1" ht="15.75" customHeight="1" x14ac:dyDescent="0.15">
      <c r="A37" s="5"/>
      <c r="B37" s="6" t="s">
        <v>78</v>
      </c>
      <c r="C37" s="6"/>
      <c r="D37" s="6"/>
      <c r="E37" s="6"/>
      <c r="F37" s="6"/>
      <c r="G37" s="6"/>
      <c r="H37" s="6"/>
      <c r="I37" s="7"/>
      <c r="J37" s="7"/>
      <c r="K37" s="7"/>
      <c r="L37" s="196">
        <f>SUM(L38:M39)</f>
        <v>141969</v>
      </c>
      <c r="M37" s="197"/>
    </row>
    <row r="38" spans="1:13" s="65" customFormat="1" ht="15.75" customHeight="1" x14ac:dyDescent="0.15">
      <c r="A38" s="5"/>
      <c r="B38" s="6"/>
      <c r="C38" s="6" t="s">
        <v>79</v>
      </c>
      <c r="D38" s="6"/>
      <c r="E38" s="6"/>
      <c r="F38" s="6"/>
      <c r="G38" s="6"/>
      <c r="H38" s="6"/>
      <c r="I38" s="7"/>
      <c r="J38" s="7"/>
      <c r="K38" s="7"/>
      <c r="L38" s="196">
        <v>41721</v>
      </c>
      <c r="M38" s="197"/>
    </row>
    <row r="39" spans="1:13" s="65" customFormat="1" ht="15.75" customHeight="1" thickBot="1" x14ac:dyDescent="0.2">
      <c r="A39" s="102"/>
      <c r="B39" s="103"/>
      <c r="C39" s="103" t="s">
        <v>14</v>
      </c>
      <c r="D39" s="103"/>
      <c r="E39" s="103"/>
      <c r="F39" s="103"/>
      <c r="G39" s="103"/>
      <c r="H39" s="103"/>
      <c r="I39" s="104"/>
      <c r="J39" s="104"/>
      <c r="K39" s="104"/>
      <c r="L39" s="196">
        <v>100248</v>
      </c>
      <c r="M39" s="197"/>
    </row>
    <row r="40" spans="1:13" s="65" customFormat="1" ht="15.75" customHeight="1" thickBot="1" x14ac:dyDescent="0.2">
      <c r="A40" s="12" t="s">
        <v>80</v>
      </c>
      <c r="B40" s="13"/>
      <c r="C40" s="13"/>
      <c r="D40" s="13"/>
      <c r="E40" s="13"/>
      <c r="F40" s="13"/>
      <c r="G40" s="13"/>
      <c r="H40" s="13"/>
      <c r="I40" s="77"/>
      <c r="J40" s="77"/>
      <c r="K40" s="77"/>
      <c r="L40" s="200">
        <f>L31+L32-L37</f>
        <v>49765334</v>
      </c>
      <c r="M40" s="201"/>
    </row>
    <row r="41" spans="1:13" s="65" customFormat="1" ht="3.75" customHeight="1" x14ac:dyDescent="0.15">
      <c r="A41" s="14"/>
      <c r="B41" s="14"/>
      <c r="C41" s="14"/>
      <c r="D41" s="14"/>
      <c r="E41" s="14"/>
      <c r="F41" s="14"/>
      <c r="G41" s="14"/>
      <c r="H41" s="14"/>
      <c r="I41" s="72"/>
      <c r="J41" s="72"/>
      <c r="K41" s="72"/>
    </row>
    <row r="42" spans="1:13" s="65" customFormat="1" ht="15.6" customHeight="1" x14ac:dyDescent="0.15">
      <c r="A42" s="6"/>
      <c r="B42" s="6"/>
      <c r="C42" s="6"/>
      <c r="D42" s="6"/>
      <c r="E42" s="6"/>
      <c r="F42" s="6"/>
      <c r="G42" s="6"/>
      <c r="H42" s="6"/>
      <c r="I42" s="7"/>
      <c r="J42" s="7"/>
      <c r="K42" s="7"/>
    </row>
    <row r="43" spans="1:13" s="65" customFormat="1" ht="15.6" customHeight="1" x14ac:dyDescent="0.15">
      <c r="A43" s="6"/>
      <c r="B43" s="6"/>
      <c r="C43" s="6"/>
      <c r="D43" s="6"/>
      <c r="E43" s="6"/>
      <c r="F43" s="6"/>
      <c r="G43" s="6"/>
      <c r="H43" s="6"/>
      <c r="I43" s="7"/>
      <c r="J43" s="7"/>
      <c r="K43" s="7"/>
    </row>
    <row r="44" spans="1:13" s="65" customFormat="1" ht="15.6" customHeight="1" x14ac:dyDescent="0.15"/>
    <row r="45" spans="1:13" s="65" customFormat="1" ht="3.75" customHeight="1" x14ac:dyDescent="0.15"/>
    <row r="46" spans="1:13" s="65" customFormat="1" ht="15.6" customHeight="1" x14ac:dyDescent="0.15"/>
    <row r="47" spans="1:13" s="65" customFormat="1" ht="15.6" customHeight="1" x14ac:dyDescent="0.15"/>
    <row r="48" spans="1:13" s="65" customFormat="1" ht="15.6" customHeight="1" x14ac:dyDescent="0.15"/>
    <row r="49" spans="1:16" s="65" customFormat="1" ht="15.6" customHeight="1" x14ac:dyDescent="0.15"/>
    <row r="50" spans="1:16" s="65" customFormat="1" ht="15.6" customHeight="1" x14ac:dyDescent="0.15"/>
    <row r="51" spans="1:16" s="65" customFormat="1" ht="15.6" customHeight="1" x14ac:dyDescent="0.1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6" s="65" customFormat="1" ht="15.6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6" s="65" customFormat="1" ht="15.6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6" s="65" customFormat="1" ht="5.25" customHeight="1" x14ac:dyDescent="0.15"/>
    <row r="55" spans="1:16" s="65" customFormat="1" ht="15.6" customHeight="1" x14ac:dyDescent="0.15"/>
    <row r="56" spans="1:16" s="65" customFormat="1" ht="15.6" customHeight="1" x14ac:dyDescent="0.15"/>
    <row r="57" spans="1:16" s="65" customFormat="1" ht="15.6" customHeight="1" x14ac:dyDescent="0.15"/>
    <row r="58" spans="1:16" s="65" customFormat="1" ht="15.6" customHeight="1" x14ac:dyDescent="0.15"/>
    <row r="59" spans="1:16" s="65" customFormat="1" ht="15.6" customHeight="1" x14ac:dyDescent="0.15"/>
    <row r="60" spans="1:16" s="65" customFormat="1" ht="15.6" customHeight="1" x14ac:dyDescent="0.15"/>
    <row r="61" spans="1:16" s="65" customFormat="1" ht="15.6" customHeight="1" x14ac:dyDescent="0.15"/>
    <row r="62" spans="1:16" s="64" customFormat="1" ht="12.95" customHeight="1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ht="18" customHeight="1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4"/>
      <c r="M63" s="64"/>
      <c r="N63" s="64"/>
      <c r="O63" s="64"/>
      <c r="P63" s="64"/>
    </row>
    <row r="64" spans="1:16" ht="27" customHeight="1" x14ac:dyDescent="0.1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2:16" s="65" customFormat="1" ht="18" customHeight="1" x14ac:dyDescent="0.15">
      <c r="L65" s="59"/>
      <c r="M65" s="59"/>
      <c r="N65" s="59"/>
      <c r="O65" s="59"/>
      <c r="P65" s="59"/>
    </row>
    <row r="66" spans="12:16" s="65" customFormat="1" ht="18" customHeight="1" x14ac:dyDescent="0.15"/>
    <row r="67" spans="12:16" s="65" customFormat="1" ht="18" customHeight="1" x14ac:dyDescent="0.15"/>
    <row r="68" spans="12:16" s="65" customFormat="1" ht="18" customHeight="1" x14ac:dyDescent="0.15"/>
    <row r="69" spans="12:16" s="65" customFormat="1" ht="18" customHeight="1" x14ac:dyDescent="0.15"/>
    <row r="70" spans="12:16" s="65" customFormat="1" ht="18" customHeight="1" x14ac:dyDescent="0.15"/>
    <row r="71" spans="12:16" s="65" customFormat="1" ht="18" customHeight="1" x14ac:dyDescent="0.15"/>
    <row r="72" spans="12:16" s="65" customFormat="1" ht="18" customHeight="1" x14ac:dyDescent="0.15"/>
    <row r="73" spans="12:16" s="65" customFormat="1" ht="18" customHeight="1" x14ac:dyDescent="0.15"/>
    <row r="74" spans="12:16" s="65" customFormat="1" ht="18" customHeight="1" x14ac:dyDescent="0.15"/>
    <row r="75" spans="12:16" s="65" customFormat="1" ht="18" customHeight="1" x14ac:dyDescent="0.15"/>
    <row r="76" spans="12:16" s="65" customFormat="1" ht="18" customHeight="1" x14ac:dyDescent="0.15"/>
    <row r="77" spans="12:16" s="65" customFormat="1" ht="18" customHeight="1" x14ac:dyDescent="0.15"/>
    <row r="78" spans="12:16" s="65" customFormat="1" ht="18" customHeight="1" x14ac:dyDescent="0.15"/>
    <row r="79" spans="12:16" s="65" customFormat="1" ht="18" customHeight="1" x14ac:dyDescent="0.15"/>
    <row r="80" spans="12:16" s="65" customFormat="1" ht="18" customHeight="1" x14ac:dyDescent="0.15"/>
    <row r="81" spans="1:16" s="65" customFormat="1" ht="18" customHeight="1" x14ac:dyDescent="0.15"/>
    <row r="82" spans="1:16" s="65" customFormat="1" ht="18" customHeight="1" x14ac:dyDescent="0.15"/>
    <row r="83" spans="1:16" s="65" customFormat="1" ht="18" customHeight="1" x14ac:dyDescent="0.15"/>
    <row r="84" spans="1:16" s="65" customFormat="1" ht="18" customHeight="1" x14ac:dyDescent="0.15"/>
    <row r="85" spans="1:16" s="65" customFormat="1" ht="18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6" s="65" customFormat="1" ht="18" customHeight="1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</row>
    <row r="87" spans="1:16" s="65" customFormat="1" ht="18" customHeight="1" x14ac:dyDescent="0.1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6" s="65" customFormat="1" ht="18" customHeight="1" x14ac:dyDescent="0.1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6" s="65" customFormat="1" ht="18" customHeight="1" x14ac:dyDescent="0.15"/>
    <row r="90" spans="1:16" s="65" customFormat="1" ht="18" customHeight="1" x14ac:dyDescent="0.15"/>
    <row r="91" spans="1:16" s="65" customFormat="1" ht="18" customHeight="1" x14ac:dyDescent="0.15"/>
    <row r="92" spans="1:16" s="65" customFormat="1" ht="18" customHeight="1" x14ac:dyDescent="0.15"/>
    <row r="93" spans="1:16" s="65" customFormat="1" ht="18" customHeight="1" x14ac:dyDescent="0.15"/>
    <row r="94" spans="1:16" s="65" customFormat="1" ht="18" customHeight="1" x14ac:dyDescent="0.15"/>
    <row r="95" spans="1:16" s="65" customFormat="1" ht="18" customHeight="1" x14ac:dyDescent="0.15"/>
    <row r="96" spans="1:16" s="4" customFormat="1" ht="18" customHeight="1" x14ac:dyDescent="0.1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s="64" customFormat="1" ht="12.95" customHeight="1" x14ac:dyDescent="0.1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4"/>
      <c r="M97" s="4"/>
      <c r="N97" s="4"/>
      <c r="O97" s="4"/>
      <c r="P97" s="4"/>
    </row>
    <row r="98" spans="1:16" ht="18" customHeight="1" x14ac:dyDescent="0.1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4"/>
      <c r="M98" s="64"/>
      <c r="N98" s="64"/>
      <c r="O98" s="64"/>
      <c r="P98" s="64"/>
    </row>
    <row r="99" spans="1:16" ht="27" customHeight="1" x14ac:dyDescent="0.1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</row>
    <row r="100" spans="1:16" s="65" customFormat="1" ht="18" customHeight="1" x14ac:dyDescent="0.15">
      <c r="L100" s="59"/>
      <c r="M100" s="59"/>
      <c r="N100" s="59"/>
      <c r="O100" s="59"/>
      <c r="P100" s="59"/>
    </row>
    <row r="101" spans="1:16" s="65" customFormat="1" ht="18" customHeight="1" x14ac:dyDescent="0.15"/>
    <row r="102" spans="1:16" s="65" customFormat="1" ht="18" customHeight="1" x14ac:dyDescent="0.15"/>
    <row r="103" spans="1:16" s="65" customFormat="1" ht="18" customHeight="1" x14ac:dyDescent="0.15"/>
    <row r="104" spans="1:16" s="65" customFormat="1" ht="18" customHeight="1" x14ac:dyDescent="0.15"/>
    <row r="105" spans="1:16" s="65" customFormat="1" ht="18" customHeight="1" x14ac:dyDescent="0.15"/>
    <row r="106" spans="1:16" s="65" customFormat="1" ht="18" customHeight="1" x14ac:dyDescent="0.15"/>
    <row r="107" spans="1:16" s="65" customFormat="1" ht="18" customHeight="1" x14ac:dyDescent="0.15"/>
    <row r="108" spans="1:16" s="65" customFormat="1" ht="18" customHeight="1" x14ac:dyDescent="0.15"/>
    <row r="109" spans="1:16" s="65" customFormat="1" ht="18" customHeight="1" x14ac:dyDescent="0.15"/>
    <row r="110" spans="1:16" s="65" customFormat="1" ht="18" customHeight="1" x14ac:dyDescent="0.15"/>
    <row r="111" spans="1:16" s="65" customFormat="1" ht="18" customHeight="1" x14ac:dyDescent="0.15"/>
    <row r="112" spans="1:16" s="65" customFormat="1" ht="18" customHeight="1" x14ac:dyDescent="0.15"/>
    <row r="113" spans="1:11" s="65" customFormat="1" ht="18" customHeight="1" x14ac:dyDescent="0.15"/>
    <row r="114" spans="1:11" s="65" customFormat="1" ht="18" customHeight="1" x14ac:dyDescent="0.15"/>
    <row r="115" spans="1:11" s="65" customFormat="1" ht="18" customHeight="1" x14ac:dyDescent="0.15"/>
    <row r="116" spans="1:11" s="65" customFormat="1" ht="18" customHeight="1" x14ac:dyDescent="0.15"/>
    <row r="117" spans="1:11" s="65" customFormat="1" ht="18" customHeight="1" x14ac:dyDescent="0.15"/>
    <row r="118" spans="1:11" s="65" customFormat="1" ht="18" customHeight="1" x14ac:dyDescent="0.15"/>
    <row r="119" spans="1:11" s="65" customFormat="1" ht="18" customHeight="1" x14ac:dyDescent="0.15"/>
    <row r="120" spans="1:11" s="65" customFormat="1" ht="18" customHeight="1" x14ac:dyDescent="0.15"/>
    <row r="121" spans="1:11" s="65" customFormat="1" ht="18" customHeight="1" x14ac:dyDescent="0.15"/>
    <row r="122" spans="1:11" s="65" customFormat="1" ht="18" customHeight="1" x14ac:dyDescent="0.15"/>
    <row r="123" spans="1:11" s="65" customFormat="1" ht="18" customHeight="1" x14ac:dyDescent="0.15"/>
    <row r="124" spans="1:11" s="65" customFormat="1" ht="18" customHeight="1" x14ac:dyDescent="0.15"/>
    <row r="125" spans="1:11" s="65" customFormat="1" ht="18" customHeight="1" x14ac:dyDescent="0.15"/>
    <row r="126" spans="1:11" s="65" customFormat="1" ht="18" customHeight="1" x14ac:dyDescent="0.15"/>
    <row r="127" spans="1:11" s="65" customFormat="1" ht="18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s="65" customFormat="1" ht="18" customHeight="1" x14ac:dyDescent="0.1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1:16" s="65" customFormat="1" ht="18" customHeight="1" x14ac:dyDescent="0.15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</row>
    <row r="130" spans="1:16" s="65" customFormat="1" ht="18" customHeight="1" x14ac:dyDescent="0.1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</row>
    <row r="131" spans="1:16" s="65" customFormat="1" ht="18" customHeight="1" x14ac:dyDescent="0.15"/>
    <row r="132" spans="1:16" s="65" customFormat="1" ht="18" customHeight="1" x14ac:dyDescent="0.15"/>
    <row r="133" spans="1:16" s="65" customFormat="1" ht="18" customHeight="1" x14ac:dyDescent="0.15"/>
    <row r="134" spans="1:16" s="65" customFormat="1" ht="18" customHeight="1" x14ac:dyDescent="0.15"/>
    <row r="135" spans="1:16" s="65" customFormat="1" ht="18" customHeight="1" x14ac:dyDescent="0.15"/>
    <row r="136" spans="1:16" s="65" customFormat="1" ht="18" customHeight="1" x14ac:dyDescent="0.15"/>
    <row r="137" spans="1:16" s="65" customFormat="1" ht="18" customHeight="1" x14ac:dyDescent="0.15"/>
    <row r="138" spans="1:16" s="4" customFormat="1" ht="18" customHeight="1" x14ac:dyDescent="0.1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s="64" customFormat="1" ht="12.95" customHeight="1" x14ac:dyDescent="0.1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4"/>
      <c r="M139" s="4"/>
      <c r="N139" s="4"/>
      <c r="O139" s="4"/>
      <c r="P139" s="4"/>
    </row>
    <row r="140" spans="1:16" ht="18" customHeight="1" x14ac:dyDescent="0.1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4"/>
      <c r="M140" s="64"/>
      <c r="N140" s="64"/>
      <c r="O140" s="64"/>
      <c r="P140" s="64"/>
    </row>
    <row r="141" spans="1:16" ht="27" customHeight="1" x14ac:dyDescent="0.1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6" s="65" customFormat="1" ht="14.45" customHeight="1" x14ac:dyDescent="0.15">
      <c r="L142" s="59"/>
      <c r="M142" s="59"/>
      <c r="N142" s="59"/>
      <c r="O142" s="59"/>
      <c r="P142" s="59"/>
    </row>
    <row r="143" spans="1:16" s="65" customFormat="1" ht="14.45" customHeight="1" x14ac:dyDescent="0.15"/>
    <row r="144" spans="1:16" s="65" customFormat="1" ht="14.45" customHeight="1" x14ac:dyDescent="0.15"/>
    <row r="145" s="65" customFormat="1" ht="14.45" customHeight="1" x14ac:dyDescent="0.15"/>
    <row r="146" s="65" customFormat="1" ht="14.45" customHeight="1" x14ac:dyDescent="0.15"/>
    <row r="147" s="65" customFormat="1" ht="14.45" customHeight="1" x14ac:dyDescent="0.15"/>
    <row r="148" s="65" customFormat="1" ht="14.45" customHeight="1" x14ac:dyDescent="0.15"/>
    <row r="149" s="65" customFormat="1" ht="14.45" customHeight="1" x14ac:dyDescent="0.15"/>
    <row r="150" s="65" customFormat="1" ht="14.45" customHeight="1" x14ac:dyDescent="0.15"/>
    <row r="151" s="65" customFormat="1" ht="14.45" customHeight="1" x14ac:dyDescent="0.15"/>
    <row r="152" s="65" customFormat="1" ht="14.45" customHeight="1" x14ac:dyDescent="0.15"/>
    <row r="153" s="65" customFormat="1" ht="14.45" customHeight="1" x14ac:dyDescent="0.15"/>
    <row r="154" s="65" customFormat="1" ht="14.45" customHeight="1" x14ac:dyDescent="0.15"/>
    <row r="155" s="65" customFormat="1" ht="14.45" customHeight="1" x14ac:dyDescent="0.15"/>
    <row r="156" s="65" customFormat="1" ht="14.45" customHeight="1" x14ac:dyDescent="0.15"/>
    <row r="157" s="65" customFormat="1" ht="14.45" customHeight="1" x14ac:dyDescent="0.15"/>
    <row r="158" s="65" customFormat="1" ht="14.45" customHeight="1" x14ac:dyDescent="0.15"/>
    <row r="159" s="65" customFormat="1" ht="14.45" customHeight="1" x14ac:dyDescent="0.15"/>
    <row r="160" s="65" customFormat="1" ht="14.45" customHeight="1" x14ac:dyDescent="0.15"/>
    <row r="161" s="65" customFormat="1" ht="14.45" customHeight="1" x14ac:dyDescent="0.15"/>
    <row r="162" s="65" customFormat="1" ht="14.45" customHeight="1" x14ac:dyDescent="0.15"/>
    <row r="163" s="65" customFormat="1" ht="14.45" customHeight="1" x14ac:dyDescent="0.15"/>
    <row r="164" s="65" customFormat="1" ht="14.45" customHeight="1" x14ac:dyDescent="0.15"/>
    <row r="165" s="65" customFormat="1" ht="14.45" customHeight="1" x14ac:dyDescent="0.15"/>
    <row r="166" s="65" customFormat="1" ht="14.45" customHeight="1" x14ac:dyDescent="0.15"/>
    <row r="167" s="65" customFormat="1" ht="14.45" customHeight="1" x14ac:dyDescent="0.15"/>
    <row r="168" s="65" customFormat="1" ht="14.45" customHeight="1" x14ac:dyDescent="0.15"/>
    <row r="169" s="65" customFormat="1" ht="14.45" customHeight="1" x14ac:dyDescent="0.15"/>
    <row r="170" s="65" customFormat="1" ht="14.45" customHeight="1" x14ac:dyDescent="0.15"/>
    <row r="171" s="65" customFormat="1" ht="14.45" customHeight="1" x14ac:dyDescent="0.15"/>
    <row r="172" s="65" customFormat="1" ht="14.45" customHeight="1" x14ac:dyDescent="0.15"/>
    <row r="173" s="65" customFormat="1" ht="14.45" customHeight="1" x14ac:dyDescent="0.15"/>
    <row r="174" s="65" customFormat="1" ht="14.45" customHeight="1" x14ac:dyDescent="0.15"/>
    <row r="175" s="65" customFormat="1" ht="14.45" customHeight="1" x14ac:dyDescent="0.15"/>
    <row r="176" s="65" customFormat="1" ht="14.45" customHeight="1" x14ac:dyDescent="0.15"/>
    <row r="177" spans="1:16" s="65" customFormat="1" ht="14.45" customHeight="1" x14ac:dyDescent="0.15"/>
    <row r="178" spans="1:16" s="65" customFormat="1" ht="14.45" customHeight="1" x14ac:dyDescent="0.15"/>
    <row r="179" spans="1:16" s="65" customFormat="1" ht="14.45" customHeight="1" x14ac:dyDescent="0.15"/>
    <row r="180" spans="1:16" s="65" customFormat="1" ht="14.45" customHeight="1" x14ac:dyDescent="0.15"/>
    <row r="181" spans="1:16" s="65" customFormat="1" ht="14.45" customHeigh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6" s="65" customFormat="1" ht="14.45" customHeight="1" x14ac:dyDescent="0.1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</row>
    <row r="183" spans="1:16" s="65" customFormat="1" ht="14.45" customHeight="1" x14ac:dyDescent="0.15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</row>
    <row r="184" spans="1:16" s="65" customFormat="1" ht="14.45" customHeight="1" x14ac:dyDescent="0.15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</row>
    <row r="185" spans="1:16" s="65" customFormat="1" ht="14.45" customHeight="1" x14ac:dyDescent="0.15"/>
    <row r="186" spans="1:16" s="65" customFormat="1" ht="14.45" customHeight="1" x14ac:dyDescent="0.15"/>
    <row r="187" spans="1:16" s="65" customFormat="1" ht="14.45" customHeight="1" x14ac:dyDescent="0.15"/>
    <row r="188" spans="1:16" s="65" customFormat="1" ht="14.45" customHeight="1" x14ac:dyDescent="0.15"/>
    <row r="189" spans="1:16" s="65" customFormat="1" ht="14.45" customHeight="1" x14ac:dyDescent="0.15"/>
    <row r="190" spans="1:16" s="65" customFormat="1" ht="14.45" customHeight="1" x14ac:dyDescent="0.15"/>
    <row r="191" spans="1:16" s="65" customFormat="1" ht="14.45" customHeight="1" x14ac:dyDescent="0.15"/>
    <row r="192" spans="1:16" s="4" customFormat="1" ht="14.45" customHeight="1" x14ac:dyDescent="0.1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</row>
    <row r="193" spans="1:16" s="64" customFormat="1" ht="12.95" customHeight="1" x14ac:dyDescent="0.1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4"/>
      <c r="M193" s="4"/>
      <c r="N193" s="4"/>
      <c r="O193" s="4"/>
      <c r="P193" s="4"/>
    </row>
    <row r="194" spans="1:16" ht="18" customHeight="1" x14ac:dyDescent="0.1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4"/>
      <c r="M194" s="64"/>
      <c r="N194" s="64"/>
      <c r="O194" s="64"/>
      <c r="P194" s="64"/>
    </row>
    <row r="195" spans="1:16" ht="27" customHeight="1" x14ac:dyDescent="0.1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6" s="65" customFormat="1" ht="13.5" customHeight="1" x14ac:dyDescent="0.15">
      <c r="L196" s="59"/>
      <c r="M196" s="59"/>
      <c r="N196" s="59"/>
      <c r="O196" s="59"/>
      <c r="P196" s="59"/>
    </row>
    <row r="197" spans="1:16" s="65" customFormat="1" ht="13.5" customHeight="1" x14ac:dyDescent="0.15"/>
    <row r="198" spans="1:16" s="65" customFormat="1" ht="13.5" customHeight="1" x14ac:dyDescent="0.15"/>
    <row r="199" spans="1:16" s="65" customFormat="1" ht="13.5" customHeight="1" x14ac:dyDescent="0.15"/>
    <row r="200" spans="1:16" s="65" customFormat="1" ht="13.5" customHeight="1" x14ac:dyDescent="0.15"/>
    <row r="201" spans="1:16" s="65" customFormat="1" ht="13.5" customHeight="1" x14ac:dyDescent="0.15"/>
    <row r="202" spans="1:16" s="65" customFormat="1" ht="13.5" customHeight="1" x14ac:dyDescent="0.15"/>
    <row r="203" spans="1:16" s="65" customFormat="1" ht="13.5" customHeight="1" x14ac:dyDescent="0.15"/>
    <row r="204" spans="1:16" s="65" customFormat="1" ht="13.5" customHeight="1" x14ac:dyDescent="0.15"/>
    <row r="205" spans="1:16" s="65" customFormat="1" ht="13.5" customHeight="1" x14ac:dyDescent="0.15"/>
    <row r="206" spans="1:16" s="65" customFormat="1" ht="13.5" customHeight="1" x14ac:dyDescent="0.15"/>
    <row r="207" spans="1:16" s="65" customFormat="1" ht="13.5" customHeight="1" x14ac:dyDescent="0.15"/>
    <row r="208" spans="1:16" s="65" customFormat="1" ht="13.5" customHeight="1" x14ac:dyDescent="0.15"/>
    <row r="209" s="65" customFormat="1" ht="13.5" customHeight="1" x14ac:dyDescent="0.15"/>
    <row r="210" s="65" customFormat="1" ht="13.5" customHeight="1" x14ac:dyDescent="0.15"/>
    <row r="211" s="65" customFormat="1" ht="13.5" customHeight="1" x14ac:dyDescent="0.15"/>
    <row r="212" s="65" customFormat="1" ht="13.5" customHeight="1" x14ac:dyDescent="0.15"/>
    <row r="213" s="65" customFormat="1" ht="13.5" customHeight="1" x14ac:dyDescent="0.15"/>
    <row r="214" s="65" customFormat="1" ht="13.5" customHeight="1" x14ac:dyDescent="0.15"/>
    <row r="215" s="65" customFormat="1" ht="13.5" customHeight="1" x14ac:dyDescent="0.15"/>
    <row r="216" s="65" customFormat="1" ht="13.5" customHeight="1" x14ac:dyDescent="0.15"/>
    <row r="217" s="65" customFormat="1" ht="13.5" customHeight="1" x14ac:dyDescent="0.15"/>
    <row r="218" s="65" customFormat="1" ht="13.5" customHeight="1" x14ac:dyDescent="0.15"/>
    <row r="219" s="65" customFormat="1" ht="13.5" customHeight="1" x14ac:dyDescent="0.15"/>
    <row r="220" s="65" customFormat="1" ht="13.5" customHeight="1" x14ac:dyDescent="0.15"/>
    <row r="221" s="65" customFormat="1" ht="13.5" customHeight="1" x14ac:dyDescent="0.15"/>
    <row r="222" s="65" customFormat="1" ht="13.5" customHeight="1" x14ac:dyDescent="0.15"/>
    <row r="223" s="65" customFormat="1" ht="13.5" customHeight="1" x14ac:dyDescent="0.15"/>
    <row r="224" s="65" customFormat="1" ht="13.5" customHeight="1" x14ac:dyDescent="0.15"/>
    <row r="225" spans="2:8" s="65" customFormat="1" ht="13.5" customHeight="1" x14ac:dyDescent="0.15"/>
    <row r="226" spans="2:8" s="65" customFormat="1" ht="13.5" customHeight="1" x14ac:dyDescent="0.15"/>
    <row r="227" spans="2:8" s="65" customFormat="1" ht="13.5" customHeight="1" x14ac:dyDescent="0.15"/>
    <row r="228" spans="2:8" s="65" customFormat="1" ht="13.5" customHeight="1" x14ac:dyDescent="0.15"/>
    <row r="229" spans="2:8" s="65" customFormat="1" ht="13.5" customHeight="1" x14ac:dyDescent="0.15"/>
    <row r="230" spans="2:8" s="65" customFormat="1" ht="13.5" customHeight="1" x14ac:dyDescent="0.15"/>
    <row r="231" spans="2:8" s="65" customFormat="1" ht="13.5" customHeight="1" x14ac:dyDescent="0.15"/>
    <row r="232" spans="2:8" s="65" customFormat="1" ht="13.5" customHeight="1" x14ac:dyDescent="0.15"/>
    <row r="233" spans="2:8" s="65" customFormat="1" ht="13.5" customHeight="1" x14ac:dyDescent="0.15"/>
    <row r="234" spans="2:8" s="65" customFormat="1" ht="13.5" customHeight="1" x14ac:dyDescent="0.15"/>
    <row r="235" spans="2:8" s="65" customFormat="1" ht="13.5" customHeight="1" x14ac:dyDescent="0.15"/>
    <row r="236" spans="2:8" s="65" customFormat="1" ht="13.5" customHeight="1" x14ac:dyDescent="0.15"/>
    <row r="237" spans="2:8" s="65" customFormat="1" ht="13.5" customHeight="1" x14ac:dyDescent="0.15"/>
    <row r="238" spans="2:8" s="65" customFormat="1" ht="13.5" customHeight="1" x14ac:dyDescent="0.15"/>
    <row r="239" spans="2:8" s="65" customFormat="1" ht="13.5" customHeight="1" x14ac:dyDescent="0.15"/>
    <row r="240" spans="2:8" s="65" customFormat="1" ht="13.5" customHeight="1" x14ac:dyDescent="0.15">
      <c r="B240" s="7"/>
      <c r="C240" s="7"/>
      <c r="D240" s="7"/>
      <c r="E240" s="7"/>
      <c r="F240" s="7"/>
      <c r="G240" s="7"/>
      <c r="H240" s="7"/>
    </row>
    <row r="241" spans="1:16" s="65" customFormat="1" ht="13.5" customHeight="1" x14ac:dyDescent="0.1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7"/>
    </row>
    <row r="242" spans="1:16" s="65" customFormat="1" ht="13.5" customHeight="1" x14ac:dyDescent="0.15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</row>
    <row r="243" spans="1:16" s="65" customFormat="1" ht="13.5" customHeight="1" x14ac:dyDescent="0.15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61"/>
    </row>
    <row r="244" spans="1:16" s="65" customFormat="1" ht="13.5" customHeight="1" x14ac:dyDescent="0.15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61"/>
    </row>
    <row r="245" spans="1:16" s="65" customFormat="1" ht="13.5" customHeight="1" x14ac:dyDescent="0.15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61"/>
    </row>
    <row r="246" spans="1:16" s="65" customFormat="1" ht="13.5" customHeight="1" x14ac:dyDescent="0.15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61"/>
    </row>
    <row r="247" spans="1:16" s="65" customFormat="1" ht="13.5" customHeight="1" x14ac:dyDescent="0.15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61"/>
    </row>
    <row r="248" spans="1:16" s="65" customFormat="1" ht="13.5" customHeight="1" x14ac:dyDescent="0.1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61"/>
    </row>
    <row r="249" spans="1:16" s="65" customFormat="1" ht="13.5" customHeight="1" x14ac:dyDescent="0.15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7"/>
    </row>
    <row r="250" spans="1:16" s="65" customFormat="1" ht="13.5" customHeight="1" x14ac:dyDescent="0.1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7"/>
    </row>
    <row r="251" spans="1:16" s="65" customFormat="1" ht="13.5" customHeight="1" x14ac:dyDescent="0.15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61"/>
    </row>
    <row r="252" spans="1:16" s="62" customFormat="1" ht="13.5" customHeight="1" x14ac:dyDescent="0.15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61"/>
      <c r="L252" s="65"/>
      <c r="M252" s="65"/>
      <c r="N252" s="65"/>
      <c r="O252" s="65"/>
      <c r="P252" s="65"/>
    </row>
    <row r="253" spans="1:16" ht="15" customHeight="1" x14ac:dyDescent="0.1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7"/>
      <c r="M253" s="67"/>
      <c r="N253" s="67"/>
      <c r="O253" s="67"/>
      <c r="P253" s="67"/>
    </row>
    <row r="254" spans="1:16" s="61" customFormat="1" ht="18" customHeight="1" x14ac:dyDescent="0.1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7"/>
      <c r="L254" s="59"/>
      <c r="M254" s="59"/>
      <c r="N254" s="59"/>
      <c r="O254" s="59"/>
      <c r="P254" s="59"/>
    </row>
    <row r="255" spans="1:16" s="61" customFormat="1" ht="18" customHeight="1" x14ac:dyDescent="0.1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</row>
    <row r="256" spans="1:16" s="61" customFormat="1" ht="18" customHeight="1" x14ac:dyDescent="0.1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</row>
    <row r="257" spans="1:16" s="61" customFormat="1" ht="18" customHeight="1" x14ac:dyDescent="0.1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</row>
    <row r="258" spans="1:16" s="61" customFormat="1" ht="18" customHeight="1" x14ac:dyDescent="0.1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</row>
    <row r="259" spans="1:16" s="61" customFormat="1" ht="18" customHeight="1" x14ac:dyDescent="0.1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</row>
    <row r="260" spans="1:16" s="65" customFormat="1" ht="18" customHeight="1" x14ac:dyDescent="0.15">
      <c r="L260" s="61"/>
      <c r="M260" s="61"/>
      <c r="N260" s="61"/>
      <c r="O260" s="61"/>
      <c r="P260" s="61"/>
    </row>
    <row r="261" spans="1:16" s="65" customFormat="1" ht="18" customHeight="1" x14ac:dyDescent="0.15">
      <c r="L261" s="81"/>
      <c r="M261" s="81"/>
      <c r="N261" s="81"/>
      <c r="O261" s="7"/>
      <c r="P261" s="7"/>
    </row>
    <row r="262" spans="1:16" s="61" customFormat="1" ht="18" customHeight="1" x14ac:dyDescent="0.1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81"/>
      <c r="M262" s="81"/>
      <c r="N262" s="81"/>
      <c r="O262" s="7"/>
      <c r="P262" s="7"/>
    </row>
    <row r="263" spans="1:16" s="61" customFormat="1" ht="18" customHeight="1" x14ac:dyDescent="0.1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</row>
    <row r="264" spans="1:16" s="61" customFormat="1" ht="18" customHeight="1" x14ac:dyDescent="0.1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</row>
    <row r="265" spans="1:16" s="65" customFormat="1" ht="18" customHeight="1" x14ac:dyDescent="0.15">
      <c r="L265" s="61"/>
      <c r="M265" s="61"/>
      <c r="N265" s="61"/>
      <c r="O265" s="61"/>
      <c r="P265" s="61"/>
    </row>
    <row r="266" spans="1:16" s="65" customFormat="1" ht="15" customHeight="1" x14ac:dyDescent="0.15">
      <c r="L266" s="7"/>
      <c r="M266" s="7"/>
      <c r="N266" s="7"/>
      <c r="O266" s="7"/>
      <c r="P266" s="7"/>
    </row>
    <row r="267" spans="1:16" s="65" customFormat="1" ht="15" customHeight="1" x14ac:dyDescent="0.15">
      <c r="L267" s="7"/>
      <c r="M267" s="7"/>
      <c r="N267" s="7"/>
      <c r="O267" s="7"/>
      <c r="P267" s="7"/>
    </row>
    <row r="268" spans="1:16" s="65" customFormat="1" ht="15" customHeight="1" x14ac:dyDescent="0.15">
      <c r="K268" s="7"/>
      <c r="L268" s="7"/>
      <c r="M268" s="7"/>
      <c r="N268" s="7"/>
      <c r="O268" s="7"/>
      <c r="P268" s="7"/>
    </row>
    <row r="269" spans="1:16" s="65" customFormat="1" ht="15" customHeight="1" x14ac:dyDescent="0.15">
      <c r="K269" s="7"/>
      <c r="L269" s="7"/>
      <c r="M269" s="7"/>
      <c r="N269" s="7"/>
      <c r="O269" s="7"/>
      <c r="P269" s="7"/>
    </row>
    <row r="270" spans="1:16" s="65" customFormat="1" ht="15" customHeight="1" x14ac:dyDescent="0.15">
      <c r="K270" s="7"/>
      <c r="L270" s="7"/>
      <c r="M270" s="7"/>
      <c r="N270" s="7"/>
      <c r="O270" s="7"/>
      <c r="P270" s="7"/>
    </row>
    <row r="271" spans="1:16" s="65" customFormat="1" ht="15" customHeight="1" x14ac:dyDescent="0.15">
      <c r="K271" s="7"/>
      <c r="L271" s="7"/>
      <c r="M271" s="7"/>
      <c r="N271" s="7"/>
      <c r="O271" s="7"/>
      <c r="P271" s="7"/>
    </row>
    <row r="272" spans="1:16" s="65" customFormat="1" ht="15" customHeight="1" x14ac:dyDescent="0.15">
      <c r="K272" s="7"/>
      <c r="L272" s="7"/>
      <c r="M272" s="7"/>
      <c r="N272" s="7"/>
      <c r="O272" s="7"/>
      <c r="P272" s="7"/>
    </row>
    <row r="273" spans="1:16" s="65" customFormat="1" ht="15" customHeight="1" x14ac:dyDescent="0.15">
      <c r="K273" s="7"/>
      <c r="L273" s="81"/>
      <c r="M273" s="81"/>
      <c r="N273" s="81"/>
      <c r="O273" s="7"/>
      <c r="P273" s="7"/>
    </row>
    <row r="274" spans="1:16" s="65" customFormat="1" ht="15" customHeight="1" x14ac:dyDescent="0.15">
      <c r="K274" s="7"/>
      <c r="L274" s="81"/>
      <c r="M274" s="81"/>
      <c r="N274" s="81"/>
      <c r="O274" s="7"/>
      <c r="P274" s="7"/>
    </row>
    <row r="275" spans="1:16" s="65" customFormat="1" ht="15" customHeight="1" x14ac:dyDescent="0.15">
      <c r="K275" s="7"/>
      <c r="L275" s="81"/>
      <c r="M275" s="81"/>
      <c r="N275" s="81"/>
      <c r="O275" s="7"/>
      <c r="P275" s="7"/>
    </row>
    <row r="276" spans="1:16" s="65" customFormat="1" ht="15" customHeight="1" x14ac:dyDescent="0.15">
      <c r="K276" s="7"/>
      <c r="L276" s="7"/>
      <c r="M276" s="7"/>
      <c r="N276" s="7"/>
      <c r="O276" s="7"/>
      <c r="P276" s="7"/>
    </row>
    <row r="277" spans="1:16" s="65" customFormat="1" ht="15" customHeight="1" x14ac:dyDescent="0.15">
      <c r="K277" s="7"/>
      <c r="L277" s="81"/>
      <c r="M277" s="81"/>
      <c r="N277" s="81"/>
      <c r="O277" s="7"/>
      <c r="P277" s="7"/>
    </row>
    <row r="278" spans="1:16" s="65" customFormat="1" ht="15" customHeight="1" x14ac:dyDescent="0.15">
      <c r="K278" s="7"/>
      <c r="L278" s="81"/>
      <c r="M278" s="81"/>
      <c r="N278" s="81"/>
      <c r="O278" s="7"/>
      <c r="P278" s="7"/>
    </row>
    <row r="279" spans="1:16" s="65" customFormat="1" ht="15" customHeight="1" x14ac:dyDescent="0.15">
      <c r="K279" s="7"/>
      <c r="L279" s="81"/>
      <c r="M279" s="81"/>
      <c r="N279" s="81"/>
      <c r="O279" s="7"/>
      <c r="P279" s="7"/>
    </row>
    <row r="280" spans="1:16" s="65" customFormat="1" ht="15" customHeight="1" x14ac:dyDescent="0.15">
      <c r="K280" s="7"/>
      <c r="L280" s="81"/>
      <c r="M280" s="81"/>
      <c r="N280" s="81"/>
      <c r="O280" s="7"/>
      <c r="P280" s="7"/>
    </row>
    <row r="281" spans="1:16" s="65" customFormat="1" ht="15" customHeight="1" x14ac:dyDescent="0.15">
      <c r="F281" s="59"/>
      <c r="G281" s="59"/>
      <c r="H281" s="59"/>
      <c r="I281" s="59"/>
      <c r="J281" s="59"/>
      <c r="K281" s="7"/>
      <c r="L281" s="81"/>
      <c r="M281" s="81"/>
      <c r="N281" s="81"/>
      <c r="O281" s="7"/>
      <c r="P281" s="7"/>
    </row>
    <row r="282" spans="1:16" s="65" customFormat="1" ht="15" customHeight="1" x14ac:dyDescent="0.15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81"/>
      <c r="M282" s="81"/>
      <c r="N282" s="81"/>
      <c r="O282" s="7"/>
      <c r="P282" s="7"/>
    </row>
    <row r="283" spans="1:16" s="65" customFormat="1" ht="15" customHeight="1" x14ac:dyDescent="0.15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81"/>
      <c r="M283" s="81"/>
      <c r="N283" s="81"/>
      <c r="O283" s="7"/>
      <c r="P283" s="7"/>
    </row>
    <row r="284" spans="1:16" s="65" customFormat="1" ht="15" customHeight="1" x14ac:dyDescent="0.15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81"/>
      <c r="M284" s="81"/>
      <c r="N284" s="81"/>
      <c r="O284" s="7"/>
      <c r="P284" s="7"/>
    </row>
    <row r="285" spans="1:16" s="65" customFormat="1" ht="15" customHeight="1" x14ac:dyDescent="0.1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81"/>
      <c r="M285" s="81"/>
      <c r="N285" s="81"/>
      <c r="O285" s="7"/>
      <c r="P285" s="7"/>
    </row>
    <row r="286" spans="1:16" s="65" customFormat="1" ht="15" customHeight="1" x14ac:dyDescent="0.1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81"/>
      <c r="M286" s="81"/>
      <c r="N286" s="81"/>
      <c r="O286" s="7"/>
      <c r="P286" s="7"/>
    </row>
    <row r="287" spans="1:16" s="65" customFormat="1" ht="15" customHeight="1" x14ac:dyDescent="0.15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81"/>
      <c r="M287" s="81"/>
      <c r="N287" s="81"/>
      <c r="O287" s="7"/>
      <c r="P287" s="7"/>
    </row>
    <row r="288" spans="1:16" s="65" customFormat="1" ht="15" customHeight="1" x14ac:dyDescent="0.15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81"/>
      <c r="M288" s="81"/>
      <c r="N288" s="81"/>
      <c r="O288" s="7"/>
      <c r="P288" s="7"/>
    </row>
    <row r="289" spans="1:16" s="65" customFormat="1" ht="15" customHeight="1" x14ac:dyDescent="0.15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81"/>
      <c r="M289" s="81"/>
      <c r="N289" s="81"/>
      <c r="O289" s="7"/>
      <c r="P289" s="7"/>
    </row>
    <row r="290" spans="1:16" s="65" customFormat="1" ht="15" customHeight="1" x14ac:dyDescent="0.15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81"/>
      <c r="M290" s="81"/>
      <c r="N290" s="81"/>
      <c r="O290" s="7"/>
      <c r="P290" s="7"/>
    </row>
    <row r="291" spans="1:16" s="65" customFormat="1" ht="15" customHeight="1" x14ac:dyDescent="0.15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81"/>
      <c r="M291" s="81"/>
      <c r="N291" s="81"/>
      <c r="O291" s="7"/>
      <c r="P291" s="7"/>
    </row>
    <row r="292" spans="1:16" s="65" customFormat="1" ht="15" customHeight="1" x14ac:dyDescent="0.1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81"/>
      <c r="M292" s="81"/>
      <c r="N292" s="81"/>
      <c r="O292" s="7"/>
      <c r="P292" s="7"/>
    </row>
    <row r="293" spans="1:16" ht="18" customHeight="1" x14ac:dyDescent="0.15">
      <c r="L293" s="81"/>
      <c r="M293" s="81"/>
      <c r="N293" s="81"/>
      <c r="O293" s="7"/>
      <c r="P293" s="7"/>
    </row>
  </sheetData>
  <mergeCells count="40">
    <mergeCell ref="L40:M40"/>
    <mergeCell ref="L33:M33"/>
    <mergeCell ref="L34:M34"/>
    <mergeCell ref="L35:M35"/>
    <mergeCell ref="L36:M36"/>
    <mergeCell ref="L37:M37"/>
    <mergeCell ref="L38:M38"/>
    <mergeCell ref="L39:M39"/>
    <mergeCell ref="L32:M32"/>
    <mergeCell ref="L19:M19"/>
    <mergeCell ref="L20:M20"/>
    <mergeCell ref="L21:M21"/>
    <mergeCell ref="L22:M22"/>
    <mergeCell ref="L23:M23"/>
    <mergeCell ref="L24:M24"/>
    <mergeCell ref="L25:M25"/>
    <mergeCell ref="L27:M27"/>
    <mergeCell ref="L28:M28"/>
    <mergeCell ref="L29:M29"/>
    <mergeCell ref="L30:M30"/>
    <mergeCell ref="L31:M31"/>
    <mergeCell ref="L26:M2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98"/>
  <sheetViews>
    <sheetView showGridLines="0" topLeftCell="A11" zoomScale="130" zoomScaleNormal="130" zoomScaleSheetLayoutView="120" workbookViewId="0">
      <selection activeCell="N28" sqref="N28"/>
    </sheetView>
  </sheetViews>
  <sheetFormatPr defaultColWidth="9" defaultRowHeight="18" customHeight="1" x14ac:dyDescent="0.15"/>
  <cols>
    <col min="1" max="1" width="1.125" style="59" customWidth="1"/>
    <col min="2" max="2" width="1.625" style="59" customWidth="1"/>
    <col min="3" max="8" width="2" style="59" customWidth="1"/>
    <col min="9" max="9" width="9.5" style="59" customWidth="1"/>
    <col min="10" max="10" width="4.625" style="121" customWidth="1"/>
    <col min="11" max="11" width="7.625" style="121" customWidth="1"/>
    <col min="12" max="12" width="11" style="121" customWidth="1"/>
    <col min="13" max="13" width="13.125" style="121" bestFit="1" customWidth="1"/>
    <col min="14" max="14" width="11" style="121" customWidth="1"/>
    <col min="15" max="15" width="1" style="59" customWidth="1"/>
    <col min="16" max="16" width="2.125" style="59" customWidth="1"/>
    <col min="17" max="16384" width="9" style="59"/>
  </cols>
  <sheetData>
    <row r="1" spans="1:17" ht="18" customHeight="1" x14ac:dyDescent="0.15">
      <c r="B1" s="217" t="s">
        <v>165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7" ht="18.75" customHeight="1" x14ac:dyDescent="0.2">
      <c r="A2" s="79"/>
      <c r="B2" s="218" t="s">
        <v>152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7" ht="14.45" customHeight="1" x14ac:dyDescent="0.2">
      <c r="A3" s="82"/>
      <c r="B3" s="219" t="s">
        <v>178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7" ht="14.45" customHeight="1" x14ac:dyDescent="0.2">
      <c r="A4" s="82"/>
      <c r="B4" s="219" t="s">
        <v>179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7" ht="15.75" customHeight="1" thickBot="1" x14ac:dyDescent="0.25">
      <c r="A5" s="82"/>
      <c r="B5" s="78"/>
      <c r="C5" s="79"/>
      <c r="D5" s="79"/>
      <c r="E5" s="79"/>
      <c r="F5" s="79"/>
      <c r="G5" s="79"/>
      <c r="H5" s="79"/>
      <c r="I5" s="80"/>
      <c r="J5" s="109"/>
      <c r="K5" s="127"/>
      <c r="L5" s="109"/>
      <c r="M5" s="109"/>
      <c r="N5" s="148" t="s">
        <v>173</v>
      </c>
    </row>
    <row r="6" spans="1:17" ht="12.75" customHeight="1" x14ac:dyDescent="0.15">
      <c r="B6" s="220" t="s">
        <v>0</v>
      </c>
      <c r="C6" s="221"/>
      <c r="D6" s="221"/>
      <c r="E6" s="221"/>
      <c r="F6" s="221"/>
      <c r="G6" s="221"/>
      <c r="H6" s="221"/>
      <c r="I6" s="222"/>
      <c r="J6" s="226" t="s">
        <v>81</v>
      </c>
      <c r="K6" s="227"/>
      <c r="L6" s="125"/>
      <c r="M6" s="125"/>
      <c r="N6" s="126"/>
    </row>
    <row r="7" spans="1:17" ht="29.25" customHeight="1" thickBot="1" x14ac:dyDescent="0.2">
      <c r="B7" s="223"/>
      <c r="C7" s="224"/>
      <c r="D7" s="224"/>
      <c r="E7" s="224"/>
      <c r="F7" s="224"/>
      <c r="G7" s="224"/>
      <c r="H7" s="224"/>
      <c r="I7" s="225"/>
      <c r="J7" s="228"/>
      <c r="K7" s="229"/>
      <c r="L7" s="110" t="s">
        <v>82</v>
      </c>
      <c r="M7" s="110" t="s">
        <v>159</v>
      </c>
      <c r="N7" s="111" t="s">
        <v>167</v>
      </c>
    </row>
    <row r="8" spans="1:17" ht="15.95" customHeight="1" x14ac:dyDescent="0.15">
      <c r="A8" s="64"/>
      <c r="B8" s="57" t="s">
        <v>83</v>
      </c>
      <c r="C8" s="58"/>
      <c r="D8" s="58"/>
      <c r="E8" s="58"/>
      <c r="F8" s="58"/>
      <c r="G8" s="58"/>
      <c r="H8" s="58"/>
      <c r="I8" s="91"/>
      <c r="J8" s="211">
        <v>112923886</v>
      </c>
      <c r="K8" s="212"/>
      <c r="L8" s="150">
        <v>158059653</v>
      </c>
      <c r="M8" s="149">
        <v>-45135767</v>
      </c>
      <c r="N8" s="128">
        <v>0</v>
      </c>
      <c r="Q8" s="59" t="b">
        <f>J8=SUM(L8:N8)</f>
        <v>1</v>
      </c>
    </row>
    <row r="9" spans="1:17" ht="15.95" customHeight="1" x14ac:dyDescent="0.15">
      <c r="A9" s="64"/>
      <c r="B9" s="15"/>
      <c r="C9" s="16" t="s">
        <v>84</v>
      </c>
      <c r="D9" s="16"/>
      <c r="E9" s="16"/>
      <c r="F9" s="16"/>
      <c r="G9" s="16"/>
      <c r="H9" s="16"/>
      <c r="I9" s="18"/>
      <c r="J9" s="202">
        <f>-'2.行政コスト計算書'!L40</f>
        <v>-49765334</v>
      </c>
      <c r="K9" s="203"/>
      <c r="L9" s="129"/>
      <c r="M9" s="130">
        <f>J9</f>
        <v>-49765334</v>
      </c>
      <c r="N9" s="131">
        <v>0</v>
      </c>
      <c r="Q9" s="59" t="b">
        <f t="shared" ref="Q9:Q25" si="0">J9=SUM(L9:N9)</f>
        <v>1</v>
      </c>
    </row>
    <row r="10" spans="1:17" ht="15.95" customHeight="1" x14ac:dyDescent="0.15">
      <c r="B10" s="17"/>
      <c r="C10" s="18" t="s">
        <v>85</v>
      </c>
      <c r="D10" s="18"/>
      <c r="E10" s="18"/>
      <c r="F10" s="18"/>
      <c r="G10" s="18"/>
      <c r="H10" s="18"/>
      <c r="I10" s="18"/>
      <c r="J10" s="202">
        <f>SUM(J11:K12)</f>
        <v>51379903</v>
      </c>
      <c r="K10" s="203"/>
      <c r="L10" s="129"/>
      <c r="M10" s="130">
        <f>J10</f>
        <v>51379903</v>
      </c>
      <c r="N10" s="132">
        <v>0</v>
      </c>
      <c r="Q10" s="59" t="b">
        <f t="shared" si="0"/>
        <v>1</v>
      </c>
    </row>
    <row r="11" spans="1:17" s="65" customFormat="1" ht="15.95" customHeight="1" x14ac:dyDescent="0.15">
      <c r="A11" s="59"/>
      <c r="B11" s="19"/>
      <c r="C11" s="18"/>
      <c r="D11" s="20" t="s">
        <v>86</v>
      </c>
      <c r="E11" s="20"/>
      <c r="F11" s="20"/>
      <c r="G11" s="20"/>
      <c r="H11" s="20"/>
      <c r="I11" s="18"/>
      <c r="J11" s="202">
        <v>36931494</v>
      </c>
      <c r="K11" s="203"/>
      <c r="L11" s="129"/>
      <c r="M11" s="130">
        <f>J11</f>
        <v>36931494</v>
      </c>
      <c r="N11" s="132">
        <v>0</v>
      </c>
      <c r="Q11" s="59" t="b">
        <f t="shared" si="0"/>
        <v>1</v>
      </c>
    </row>
    <row r="12" spans="1:17" s="65" customFormat="1" ht="15.95" customHeight="1" x14ac:dyDescent="0.15">
      <c r="A12" s="59"/>
      <c r="B12" s="21"/>
      <c r="C12" s="22"/>
      <c r="D12" s="22" t="s">
        <v>87</v>
      </c>
      <c r="E12" s="22"/>
      <c r="F12" s="22"/>
      <c r="G12" s="22"/>
      <c r="H12" s="22"/>
      <c r="I12" s="23"/>
      <c r="J12" s="204">
        <v>14448409</v>
      </c>
      <c r="K12" s="205"/>
      <c r="L12" s="133"/>
      <c r="M12" s="113">
        <f>J12</f>
        <v>14448409</v>
      </c>
      <c r="N12" s="134">
        <v>0</v>
      </c>
      <c r="Q12" s="59" t="b">
        <f t="shared" si="0"/>
        <v>1</v>
      </c>
    </row>
    <row r="13" spans="1:17" s="65" customFormat="1" ht="15.95" customHeight="1" x14ac:dyDescent="0.15">
      <c r="A13" s="59"/>
      <c r="B13" s="24"/>
      <c r="C13" s="25" t="s">
        <v>168</v>
      </c>
      <c r="D13" s="108"/>
      <c r="E13" s="25"/>
      <c r="F13" s="25"/>
      <c r="G13" s="25"/>
      <c r="H13" s="25"/>
      <c r="I13" s="26"/>
      <c r="J13" s="215">
        <f>J9+J10</f>
        <v>1614569</v>
      </c>
      <c r="K13" s="216"/>
      <c r="L13" s="136"/>
      <c r="M13" s="135">
        <f>SUM(M9:M10)</f>
        <v>1614569</v>
      </c>
      <c r="N13" s="137">
        <f>SUM(N9:N10)</f>
        <v>0</v>
      </c>
      <c r="Q13" s="59" t="b">
        <f t="shared" si="0"/>
        <v>1</v>
      </c>
    </row>
    <row r="14" spans="1:17" s="65" customFormat="1" ht="15.95" customHeight="1" x14ac:dyDescent="0.15">
      <c r="B14" s="15"/>
      <c r="C14" s="27" t="s">
        <v>88</v>
      </c>
      <c r="D14" s="27"/>
      <c r="E14" s="27"/>
      <c r="F14" s="20"/>
      <c r="G14" s="20"/>
      <c r="H14" s="20"/>
      <c r="I14" s="18"/>
      <c r="J14" s="213"/>
      <c r="K14" s="214"/>
      <c r="L14" s="130">
        <f>SUM(L15:L18)</f>
        <v>6490004</v>
      </c>
      <c r="M14" s="130">
        <f>SUM(M15:M18)</f>
        <v>-6490004</v>
      </c>
      <c r="N14" s="139"/>
      <c r="Q14" s="59" t="b">
        <f t="shared" si="0"/>
        <v>1</v>
      </c>
    </row>
    <row r="15" spans="1:17" s="65" customFormat="1" ht="15.95" customHeight="1" x14ac:dyDescent="0.15">
      <c r="B15" s="15"/>
      <c r="C15" s="27"/>
      <c r="D15" s="27" t="s">
        <v>89</v>
      </c>
      <c r="E15" s="20"/>
      <c r="F15" s="20"/>
      <c r="G15" s="20"/>
      <c r="H15" s="20"/>
      <c r="I15" s="18"/>
      <c r="J15" s="213"/>
      <c r="K15" s="214"/>
      <c r="L15" s="138">
        <v>10344931</v>
      </c>
      <c r="M15" s="130">
        <f t="shared" ref="M15:M17" si="1">-L15</f>
        <v>-10344931</v>
      </c>
      <c r="N15" s="139"/>
      <c r="Q15" s="59" t="b">
        <f t="shared" si="0"/>
        <v>1</v>
      </c>
    </row>
    <row r="16" spans="1:17" s="65" customFormat="1" ht="15.95" customHeight="1" x14ac:dyDescent="0.15">
      <c r="B16" s="15"/>
      <c r="C16" s="27"/>
      <c r="D16" s="27" t="s">
        <v>90</v>
      </c>
      <c r="E16" s="27"/>
      <c r="F16" s="20"/>
      <c r="G16" s="20"/>
      <c r="H16" s="20"/>
      <c r="I16" s="18"/>
      <c r="J16" s="213"/>
      <c r="K16" s="214"/>
      <c r="L16" s="138">
        <v>-2644042</v>
      </c>
      <c r="M16" s="130">
        <f t="shared" si="1"/>
        <v>2644042</v>
      </c>
      <c r="N16" s="139"/>
      <c r="Q16" s="59" t="b">
        <f t="shared" si="0"/>
        <v>1</v>
      </c>
    </row>
    <row r="17" spans="2:23" s="65" customFormat="1" ht="15.95" customHeight="1" x14ac:dyDescent="0.15">
      <c r="B17" s="15"/>
      <c r="C17" s="27"/>
      <c r="D17" s="27" t="s">
        <v>91</v>
      </c>
      <c r="E17" s="27"/>
      <c r="F17" s="20"/>
      <c r="G17" s="20"/>
      <c r="H17" s="20"/>
      <c r="I17" s="18"/>
      <c r="J17" s="213"/>
      <c r="K17" s="214"/>
      <c r="L17" s="138">
        <v>609080</v>
      </c>
      <c r="M17" s="130">
        <f t="shared" si="1"/>
        <v>-609080</v>
      </c>
      <c r="N17" s="139"/>
      <c r="Q17" s="59" t="b">
        <f t="shared" si="0"/>
        <v>1</v>
      </c>
    </row>
    <row r="18" spans="2:23" s="65" customFormat="1" ht="15.95" customHeight="1" x14ac:dyDescent="0.15">
      <c r="B18" s="15"/>
      <c r="C18" s="27"/>
      <c r="D18" s="27" t="s">
        <v>92</v>
      </c>
      <c r="E18" s="27"/>
      <c r="F18" s="20"/>
      <c r="G18" s="28"/>
      <c r="H18" s="20"/>
      <c r="I18" s="18"/>
      <c r="J18" s="213"/>
      <c r="K18" s="214"/>
      <c r="L18" s="138">
        <v>-1819965</v>
      </c>
      <c r="M18" s="130">
        <f>-L18</f>
        <v>1819965</v>
      </c>
      <c r="N18" s="139"/>
      <c r="Q18" s="59" t="b">
        <f t="shared" si="0"/>
        <v>1</v>
      </c>
    </row>
    <row r="19" spans="2:23" s="65" customFormat="1" ht="15.95" customHeight="1" x14ac:dyDescent="0.15">
      <c r="B19" s="15"/>
      <c r="C19" s="27" t="s">
        <v>93</v>
      </c>
      <c r="D19" s="20"/>
      <c r="E19" s="20"/>
      <c r="F19" s="20"/>
      <c r="G19" s="20"/>
      <c r="H19" s="20"/>
      <c r="I19" s="18"/>
      <c r="J19" s="202">
        <v>411</v>
      </c>
      <c r="K19" s="203"/>
      <c r="L19" s="138">
        <f>J19</f>
        <v>411</v>
      </c>
      <c r="M19" s="129"/>
      <c r="N19" s="139"/>
      <c r="Q19" s="59" t="b">
        <f t="shared" si="0"/>
        <v>1</v>
      </c>
    </row>
    <row r="20" spans="2:23" s="65" customFormat="1" ht="15.95" customHeight="1" x14ac:dyDescent="0.15">
      <c r="B20" s="15"/>
      <c r="C20" s="27" t="s">
        <v>94</v>
      </c>
      <c r="D20" s="27"/>
      <c r="E20" s="20"/>
      <c r="F20" s="20"/>
      <c r="G20" s="20"/>
      <c r="H20" s="20"/>
      <c r="I20" s="18"/>
      <c r="J20" s="202">
        <v>22882</v>
      </c>
      <c r="K20" s="203"/>
      <c r="L20" s="138">
        <f>J20</f>
        <v>22882</v>
      </c>
      <c r="M20" s="129"/>
      <c r="N20" s="139"/>
      <c r="Q20" s="59" t="b">
        <f t="shared" si="0"/>
        <v>1</v>
      </c>
    </row>
    <row r="21" spans="2:23" s="65" customFormat="1" ht="15.95" customHeight="1" x14ac:dyDescent="0.15">
      <c r="B21" s="15"/>
      <c r="C21" s="27" t="s">
        <v>161</v>
      </c>
      <c r="D21" s="27"/>
      <c r="E21" s="20"/>
      <c r="F21" s="20"/>
      <c r="G21" s="20"/>
      <c r="H21" s="20"/>
      <c r="I21" s="18"/>
      <c r="J21" s="202">
        <v>0</v>
      </c>
      <c r="K21" s="210"/>
      <c r="L21" s="129"/>
      <c r="M21" s="129"/>
      <c r="N21" s="132">
        <f>J21</f>
        <v>0</v>
      </c>
      <c r="Q21" s="59" t="b">
        <f t="shared" si="0"/>
        <v>1</v>
      </c>
    </row>
    <row r="22" spans="2:23" s="65" customFormat="1" ht="15.95" customHeight="1" x14ac:dyDescent="0.15">
      <c r="B22" s="15"/>
      <c r="C22" s="27" t="s">
        <v>162</v>
      </c>
      <c r="D22" s="27"/>
      <c r="E22" s="20"/>
      <c r="F22" s="20"/>
      <c r="G22" s="20"/>
      <c r="H22" s="20"/>
      <c r="I22" s="18"/>
      <c r="J22" s="202">
        <v>0</v>
      </c>
      <c r="K22" s="210"/>
      <c r="L22" s="129"/>
      <c r="M22" s="129"/>
      <c r="N22" s="132">
        <v>0</v>
      </c>
      <c r="Q22" s="59" t="b">
        <f t="shared" si="0"/>
        <v>1</v>
      </c>
    </row>
    <row r="23" spans="2:23" s="65" customFormat="1" ht="15.95" customHeight="1" x14ac:dyDescent="0.15">
      <c r="B23" s="21"/>
      <c r="C23" s="22" t="s">
        <v>14</v>
      </c>
      <c r="D23" s="22"/>
      <c r="E23" s="22"/>
      <c r="F23" s="92"/>
      <c r="G23" s="92"/>
      <c r="H23" s="92"/>
      <c r="I23" s="23"/>
      <c r="J23" s="204">
        <v>-434480</v>
      </c>
      <c r="K23" s="205"/>
      <c r="L23" s="112">
        <v>-819276</v>
      </c>
      <c r="M23" s="113">
        <v>384796</v>
      </c>
      <c r="N23" s="114"/>
      <c r="O23" s="6"/>
      <c r="P23" s="6"/>
      <c r="Q23" s="59" t="b">
        <f t="shared" si="0"/>
        <v>1</v>
      </c>
      <c r="R23" s="7"/>
      <c r="S23" s="7"/>
      <c r="T23" s="7"/>
      <c r="U23" s="7"/>
    </row>
    <row r="24" spans="2:23" s="65" customFormat="1" ht="15.95" customHeight="1" thickBot="1" x14ac:dyDescent="0.2">
      <c r="B24" s="29"/>
      <c r="C24" s="30" t="s">
        <v>95</v>
      </c>
      <c r="D24" s="93"/>
      <c r="E24" s="94"/>
      <c r="F24" s="94"/>
      <c r="G24" s="95"/>
      <c r="H24" s="94"/>
      <c r="I24" s="96"/>
      <c r="J24" s="206">
        <f>SUM(J13:K23)</f>
        <v>1203382</v>
      </c>
      <c r="K24" s="207"/>
      <c r="L24" s="115">
        <f>SUM(L13:L14,L19:L23)</f>
        <v>5694021</v>
      </c>
      <c r="M24" s="116">
        <f>SUM(M13:M14,M19:M23)</f>
        <v>-4490639</v>
      </c>
      <c r="N24" s="117">
        <f>SUM(N13:N14,N19:N23)</f>
        <v>0</v>
      </c>
      <c r="O24" s="6"/>
      <c r="P24" s="6"/>
      <c r="Q24" s="59" t="b">
        <f t="shared" si="0"/>
        <v>1</v>
      </c>
      <c r="R24" s="7"/>
      <c r="S24" s="7"/>
      <c r="T24" s="7"/>
      <c r="U24" s="7"/>
    </row>
    <row r="25" spans="2:23" s="65" customFormat="1" ht="15.95" customHeight="1" thickBot="1" x14ac:dyDescent="0.2">
      <c r="B25" s="31" t="s">
        <v>96</v>
      </c>
      <c r="C25" s="32"/>
      <c r="D25" s="32"/>
      <c r="E25" s="32"/>
      <c r="F25" s="97"/>
      <c r="G25" s="97"/>
      <c r="H25" s="97"/>
      <c r="I25" s="98"/>
      <c r="J25" s="208">
        <f>J8+J24</f>
        <v>114127268</v>
      </c>
      <c r="K25" s="209"/>
      <c r="L25" s="118">
        <f>L8+L24</f>
        <v>163753674</v>
      </c>
      <c r="M25" s="119">
        <f>M8+M24</f>
        <v>-49626406</v>
      </c>
      <c r="N25" s="120">
        <f t="shared" ref="N25" si="2">N8+N24</f>
        <v>0</v>
      </c>
      <c r="O25" s="6"/>
      <c r="P25" s="6"/>
      <c r="Q25" s="59" t="b">
        <f t="shared" si="0"/>
        <v>1</v>
      </c>
      <c r="R25" s="7"/>
      <c r="S25" s="7"/>
      <c r="T25" s="7"/>
      <c r="U25" s="7"/>
    </row>
    <row r="26" spans="2:23" s="65" customFormat="1" ht="6.75" customHeight="1" x14ac:dyDescent="0.15">
      <c r="B26" s="83"/>
      <c r="C26" s="84"/>
      <c r="D26" s="84"/>
      <c r="E26" s="84"/>
      <c r="F26" s="84"/>
      <c r="G26" s="84"/>
      <c r="H26" s="84"/>
      <c r="I26" s="84"/>
      <c r="J26" s="121"/>
      <c r="K26" s="121"/>
      <c r="L26" s="121"/>
      <c r="M26" s="121"/>
      <c r="N26" s="122"/>
      <c r="O26" s="6"/>
      <c r="P26" s="6"/>
      <c r="Q26" s="6"/>
      <c r="R26" s="7"/>
      <c r="S26" s="7"/>
      <c r="T26" s="7"/>
      <c r="U26" s="7"/>
    </row>
    <row r="27" spans="2:23" s="65" customFormat="1" ht="15.6" customHeight="1" x14ac:dyDescent="0.15">
      <c r="B27" s="85"/>
      <c r="C27" s="85"/>
      <c r="D27" s="85"/>
      <c r="E27" s="85"/>
      <c r="F27" s="85"/>
      <c r="G27" s="85"/>
      <c r="H27" s="85"/>
      <c r="I27" s="85"/>
      <c r="J27" s="121"/>
      <c r="K27" s="121"/>
      <c r="L27" s="121"/>
      <c r="M27" s="121"/>
      <c r="N27" s="122"/>
      <c r="O27" s="6"/>
      <c r="P27" s="6"/>
      <c r="Q27" s="6"/>
      <c r="R27" s="7"/>
      <c r="S27" s="7"/>
      <c r="T27" s="7"/>
      <c r="U27" s="7"/>
    </row>
    <row r="28" spans="2:23" s="65" customFormat="1" ht="15.6" customHeight="1" x14ac:dyDescent="0.15">
      <c r="B28" s="85"/>
      <c r="C28" s="85"/>
      <c r="D28" s="85"/>
      <c r="E28" s="85"/>
      <c r="F28" s="85"/>
      <c r="G28" s="85"/>
      <c r="H28" s="85"/>
      <c r="I28" s="85"/>
      <c r="J28" s="121"/>
      <c r="K28" s="121"/>
      <c r="L28" s="121"/>
      <c r="M28" s="121"/>
      <c r="N28" s="121"/>
    </row>
    <row r="29" spans="2:23" s="65" customFormat="1" ht="15.6" customHeight="1" x14ac:dyDescent="0.15">
      <c r="J29" s="121"/>
      <c r="K29" s="121"/>
      <c r="L29" s="121"/>
      <c r="M29" s="121"/>
      <c r="N29" s="121"/>
    </row>
    <row r="30" spans="2:23" s="65" customFormat="1" ht="15.6" customHeight="1" x14ac:dyDescent="0.15">
      <c r="J30" s="121"/>
      <c r="K30" s="121"/>
      <c r="L30" s="121"/>
      <c r="M30" s="121"/>
      <c r="N30" s="121"/>
    </row>
    <row r="31" spans="2:23" s="65" customFormat="1" ht="15.6" customHeight="1" x14ac:dyDescent="0.15">
      <c r="J31" s="121"/>
      <c r="K31" s="121"/>
      <c r="L31" s="121"/>
      <c r="M31" s="121"/>
      <c r="N31" s="121"/>
    </row>
    <row r="32" spans="2:23" s="65" customFormat="1" ht="15.6" customHeight="1" x14ac:dyDescent="0.15">
      <c r="J32" s="121"/>
      <c r="K32" s="121"/>
      <c r="L32" s="121"/>
      <c r="M32" s="121"/>
      <c r="N32" s="121"/>
      <c r="W32" s="70"/>
    </row>
    <row r="33" spans="10:14" s="65" customFormat="1" ht="15.6" customHeight="1" x14ac:dyDescent="0.15">
      <c r="J33" s="121"/>
      <c r="K33" s="121"/>
      <c r="L33" s="121"/>
      <c r="M33" s="121"/>
      <c r="N33" s="121"/>
    </row>
    <row r="34" spans="10:14" s="65" customFormat="1" ht="15.6" customHeight="1" x14ac:dyDescent="0.15">
      <c r="J34" s="121"/>
      <c r="K34" s="121"/>
      <c r="L34" s="121"/>
      <c r="M34" s="121"/>
      <c r="N34" s="121"/>
    </row>
    <row r="35" spans="10:14" s="65" customFormat="1" ht="15.6" customHeight="1" x14ac:dyDescent="0.15">
      <c r="J35" s="121"/>
      <c r="K35" s="121"/>
      <c r="L35" s="121"/>
      <c r="M35" s="121"/>
      <c r="N35" s="121"/>
    </row>
    <row r="36" spans="10:14" s="65" customFormat="1" ht="15.6" customHeight="1" x14ac:dyDescent="0.15">
      <c r="J36" s="121"/>
      <c r="K36" s="121"/>
      <c r="L36" s="121"/>
      <c r="M36" s="121"/>
      <c r="N36" s="121"/>
    </row>
    <row r="37" spans="10:14" s="65" customFormat="1" ht="15.6" customHeight="1" x14ac:dyDescent="0.15">
      <c r="J37" s="121"/>
      <c r="K37" s="121"/>
      <c r="L37" s="121"/>
      <c r="M37" s="121"/>
      <c r="N37" s="121"/>
    </row>
    <row r="38" spans="10:14" s="65" customFormat="1" ht="15.6" customHeight="1" x14ac:dyDescent="0.15">
      <c r="J38" s="121"/>
      <c r="K38" s="121"/>
      <c r="L38" s="121"/>
      <c r="M38" s="121"/>
      <c r="N38" s="121"/>
    </row>
    <row r="39" spans="10:14" s="65" customFormat="1" ht="15.6" customHeight="1" x14ac:dyDescent="0.15">
      <c r="J39" s="121"/>
      <c r="K39" s="121"/>
      <c r="L39" s="121"/>
      <c r="M39" s="121"/>
      <c r="N39" s="121"/>
    </row>
    <row r="40" spans="10:14" s="65" customFormat="1" ht="15.6" customHeight="1" x14ac:dyDescent="0.15">
      <c r="J40" s="121"/>
      <c r="K40" s="121"/>
      <c r="L40" s="121"/>
      <c r="M40" s="121"/>
      <c r="N40" s="121"/>
    </row>
    <row r="41" spans="10:14" s="65" customFormat="1" ht="15.6" customHeight="1" x14ac:dyDescent="0.15">
      <c r="J41" s="121"/>
      <c r="K41" s="121"/>
      <c r="L41" s="121"/>
      <c r="M41" s="121"/>
      <c r="N41" s="121"/>
    </row>
    <row r="42" spans="10:14" s="65" customFormat="1" ht="15.6" customHeight="1" x14ac:dyDescent="0.15">
      <c r="J42" s="121"/>
      <c r="K42" s="121"/>
      <c r="L42" s="121"/>
      <c r="M42" s="121"/>
      <c r="N42" s="121"/>
    </row>
    <row r="43" spans="10:14" s="65" customFormat="1" ht="15.6" customHeight="1" x14ac:dyDescent="0.15">
      <c r="J43" s="121"/>
      <c r="K43" s="121"/>
      <c r="L43" s="121"/>
      <c r="M43" s="121"/>
      <c r="N43" s="121"/>
    </row>
    <row r="44" spans="10:14" s="65" customFormat="1" ht="15.6" customHeight="1" x14ac:dyDescent="0.15">
      <c r="J44" s="121"/>
      <c r="K44" s="121"/>
      <c r="L44" s="121"/>
      <c r="M44" s="121"/>
      <c r="N44" s="121"/>
    </row>
    <row r="45" spans="10:14" s="65" customFormat="1" ht="15.6" customHeight="1" x14ac:dyDescent="0.15">
      <c r="J45" s="121"/>
      <c r="K45" s="121"/>
      <c r="L45" s="121"/>
      <c r="M45" s="121"/>
      <c r="N45" s="121"/>
    </row>
    <row r="46" spans="10:14" s="65" customFormat="1" ht="15.6" customHeight="1" x14ac:dyDescent="0.15">
      <c r="J46" s="121"/>
      <c r="K46" s="121"/>
      <c r="L46" s="121"/>
      <c r="M46" s="121"/>
      <c r="N46" s="121"/>
    </row>
    <row r="47" spans="10:14" s="65" customFormat="1" ht="15.6" customHeight="1" x14ac:dyDescent="0.15">
      <c r="J47" s="121"/>
      <c r="K47" s="121"/>
      <c r="L47" s="121"/>
      <c r="M47" s="121"/>
      <c r="N47" s="121"/>
    </row>
    <row r="48" spans="10:14" s="65" customFormat="1" ht="15.6" customHeight="1" x14ac:dyDescent="0.15">
      <c r="J48" s="121"/>
      <c r="K48" s="121"/>
      <c r="L48" s="121"/>
      <c r="M48" s="121"/>
      <c r="N48" s="121"/>
    </row>
    <row r="49" spans="2:14" s="65" customFormat="1" ht="15.6" customHeight="1" x14ac:dyDescent="0.15">
      <c r="J49" s="121"/>
      <c r="K49" s="121"/>
      <c r="L49" s="121"/>
      <c r="M49" s="121"/>
      <c r="N49" s="121"/>
    </row>
    <row r="50" spans="2:14" s="65" customFormat="1" ht="15.6" customHeight="1" x14ac:dyDescent="0.15">
      <c r="J50" s="121"/>
      <c r="K50" s="121"/>
      <c r="L50" s="121"/>
      <c r="M50" s="121"/>
      <c r="N50" s="121"/>
    </row>
    <row r="51" spans="2:14" s="65" customFormat="1" ht="15.6" customHeight="1" x14ac:dyDescent="0.15">
      <c r="J51" s="121"/>
      <c r="K51" s="121"/>
      <c r="L51" s="121"/>
      <c r="M51" s="121"/>
      <c r="N51" s="121"/>
    </row>
    <row r="52" spans="2:14" s="65" customFormat="1" ht="15.6" customHeight="1" x14ac:dyDescent="0.15">
      <c r="J52" s="121"/>
      <c r="K52" s="121"/>
      <c r="L52" s="121"/>
      <c r="M52" s="121"/>
      <c r="N52" s="121"/>
    </row>
    <row r="53" spans="2:14" s="65" customFormat="1" ht="15.6" customHeight="1" x14ac:dyDescent="0.15">
      <c r="J53" s="121"/>
      <c r="K53" s="121"/>
      <c r="L53" s="121"/>
      <c r="M53" s="121"/>
      <c r="N53" s="121"/>
    </row>
    <row r="54" spans="2:14" s="65" customFormat="1" ht="15.6" customHeight="1" x14ac:dyDescent="0.15">
      <c r="J54" s="121"/>
      <c r="K54" s="121"/>
      <c r="L54" s="121"/>
      <c r="M54" s="121"/>
      <c r="N54" s="121"/>
    </row>
    <row r="55" spans="2:14" s="65" customFormat="1" ht="15.6" customHeight="1" x14ac:dyDescent="0.15">
      <c r="J55" s="121"/>
      <c r="K55" s="121"/>
      <c r="L55" s="121"/>
      <c r="M55" s="121"/>
      <c r="N55" s="121"/>
    </row>
    <row r="56" spans="2:14" s="65" customFormat="1" ht="15.6" customHeight="1" x14ac:dyDescent="0.15">
      <c r="J56" s="121"/>
      <c r="K56" s="121"/>
      <c r="L56" s="121"/>
      <c r="M56" s="121"/>
      <c r="N56" s="121"/>
    </row>
    <row r="57" spans="2:14" s="65" customFormat="1" ht="15.6" customHeight="1" x14ac:dyDescent="0.15">
      <c r="J57" s="121"/>
      <c r="K57" s="121"/>
      <c r="L57" s="121"/>
      <c r="M57" s="121"/>
      <c r="N57" s="121"/>
    </row>
    <row r="58" spans="2:14" s="65" customFormat="1" ht="15.6" customHeight="1" x14ac:dyDescent="0.15">
      <c r="J58" s="121"/>
      <c r="K58" s="121"/>
      <c r="L58" s="121"/>
      <c r="M58" s="121"/>
      <c r="N58" s="121"/>
    </row>
    <row r="59" spans="2:14" s="65" customFormat="1" ht="21" customHeight="1" x14ac:dyDescent="0.15">
      <c r="J59" s="121"/>
      <c r="K59" s="121"/>
      <c r="L59" s="121"/>
      <c r="M59" s="121"/>
      <c r="N59" s="121"/>
    </row>
    <row r="60" spans="2:14" s="65" customFormat="1" ht="4.5" customHeight="1" x14ac:dyDescent="0.15">
      <c r="J60" s="121"/>
      <c r="K60" s="121"/>
      <c r="L60" s="121"/>
      <c r="M60" s="121"/>
      <c r="N60" s="121"/>
    </row>
    <row r="61" spans="2:14" s="65" customFormat="1" ht="15.75" customHeight="1" x14ac:dyDescent="0.15">
      <c r="B61" s="4"/>
      <c r="C61" s="4"/>
      <c r="D61" s="4"/>
      <c r="E61" s="4"/>
      <c r="F61" s="4"/>
      <c r="G61" s="4"/>
      <c r="H61" s="4"/>
      <c r="I61" s="4"/>
      <c r="J61" s="121"/>
      <c r="K61" s="121"/>
      <c r="L61" s="121"/>
      <c r="M61" s="121"/>
      <c r="N61" s="121"/>
    </row>
    <row r="62" spans="2:14" s="65" customFormat="1" ht="15.6" customHeight="1" x14ac:dyDescent="0.15">
      <c r="B62" s="64"/>
      <c r="C62" s="64"/>
      <c r="D62" s="64"/>
      <c r="E62" s="64"/>
      <c r="F62" s="64"/>
      <c r="G62" s="64"/>
      <c r="H62" s="64"/>
      <c r="I62" s="64"/>
      <c r="J62" s="121"/>
      <c r="K62" s="121"/>
      <c r="L62" s="121"/>
      <c r="M62" s="121"/>
      <c r="N62" s="121"/>
    </row>
    <row r="63" spans="2:14" s="65" customFormat="1" ht="15.6" customHeight="1" x14ac:dyDescent="0.15">
      <c r="B63" s="59"/>
      <c r="C63" s="59"/>
      <c r="D63" s="59"/>
      <c r="E63" s="59"/>
      <c r="F63" s="59"/>
      <c r="G63" s="59"/>
      <c r="H63" s="59"/>
      <c r="I63" s="59"/>
      <c r="J63" s="121"/>
      <c r="K63" s="121"/>
      <c r="L63" s="121"/>
      <c r="M63" s="121"/>
      <c r="N63" s="121"/>
    </row>
    <row r="64" spans="2:14" s="65" customFormat="1" ht="15.6" customHeight="1" x14ac:dyDescent="0.15">
      <c r="B64" s="59"/>
      <c r="C64" s="59"/>
      <c r="D64" s="59"/>
      <c r="E64" s="59"/>
      <c r="F64" s="59"/>
      <c r="G64" s="59"/>
      <c r="H64" s="59"/>
      <c r="I64" s="59"/>
      <c r="J64" s="121"/>
      <c r="K64" s="121"/>
      <c r="L64" s="121"/>
      <c r="M64" s="121"/>
      <c r="N64" s="121"/>
    </row>
    <row r="65" spans="2:14" s="65" customFormat="1" ht="15.6" customHeight="1" x14ac:dyDescent="0.15">
      <c r="J65" s="121"/>
      <c r="K65" s="121"/>
      <c r="L65" s="121"/>
      <c r="M65" s="121"/>
      <c r="N65" s="121"/>
    </row>
    <row r="66" spans="2:14" s="65" customFormat="1" ht="15.6" customHeight="1" x14ac:dyDescent="0.15">
      <c r="J66" s="121"/>
      <c r="K66" s="121"/>
      <c r="L66" s="121"/>
      <c r="M66" s="121"/>
      <c r="N66" s="121"/>
    </row>
    <row r="67" spans="2:14" s="64" customFormat="1" ht="12.95" customHeight="1" x14ac:dyDescent="0.15">
      <c r="B67" s="65"/>
      <c r="C67" s="65"/>
      <c r="D67" s="65"/>
      <c r="E67" s="65"/>
      <c r="F67" s="65"/>
      <c r="G67" s="65"/>
      <c r="H67" s="65"/>
      <c r="I67" s="65"/>
      <c r="J67" s="121"/>
      <c r="K67" s="121"/>
      <c r="L67" s="121"/>
      <c r="M67" s="121"/>
      <c r="N67" s="121"/>
    </row>
    <row r="68" spans="2:14" ht="18" customHeight="1" x14ac:dyDescent="0.15">
      <c r="B68" s="65"/>
      <c r="C68" s="65"/>
      <c r="D68" s="65"/>
      <c r="E68" s="65"/>
      <c r="F68" s="65"/>
      <c r="G68" s="65"/>
      <c r="H68" s="65"/>
      <c r="I68" s="65"/>
    </row>
    <row r="69" spans="2:14" ht="27" customHeight="1" x14ac:dyDescent="0.15">
      <c r="B69" s="65"/>
      <c r="C69" s="65"/>
      <c r="D69" s="65"/>
      <c r="E69" s="65"/>
      <c r="F69" s="65"/>
      <c r="G69" s="65"/>
      <c r="H69" s="65"/>
      <c r="I69" s="65"/>
    </row>
    <row r="70" spans="2:14" s="65" customFormat="1" ht="18" customHeight="1" x14ac:dyDescent="0.15">
      <c r="J70" s="121"/>
      <c r="K70" s="121"/>
      <c r="L70" s="121"/>
      <c r="M70" s="121"/>
      <c r="N70" s="121"/>
    </row>
    <row r="71" spans="2:14" s="65" customFormat="1" ht="18" customHeight="1" x14ac:dyDescent="0.15">
      <c r="J71" s="121"/>
      <c r="K71" s="121"/>
      <c r="L71" s="121"/>
      <c r="M71" s="121"/>
      <c r="N71" s="121"/>
    </row>
    <row r="72" spans="2:14" s="65" customFormat="1" ht="18" customHeight="1" x14ac:dyDescent="0.15">
      <c r="J72" s="121"/>
      <c r="K72" s="121"/>
      <c r="L72" s="121"/>
      <c r="M72" s="121"/>
      <c r="N72" s="121"/>
    </row>
    <row r="73" spans="2:14" s="65" customFormat="1" ht="18" customHeight="1" x14ac:dyDescent="0.15">
      <c r="J73" s="121"/>
      <c r="K73" s="121"/>
      <c r="L73" s="121"/>
      <c r="M73" s="121"/>
      <c r="N73" s="121"/>
    </row>
    <row r="74" spans="2:14" s="65" customFormat="1" ht="18" customHeight="1" x14ac:dyDescent="0.15">
      <c r="J74" s="121"/>
      <c r="K74" s="121"/>
      <c r="L74" s="121"/>
      <c r="M74" s="121"/>
      <c r="N74" s="121"/>
    </row>
    <row r="75" spans="2:14" s="65" customFormat="1" ht="18" customHeight="1" x14ac:dyDescent="0.15">
      <c r="J75" s="121"/>
      <c r="K75" s="121"/>
      <c r="L75" s="121"/>
      <c r="M75" s="121"/>
      <c r="N75" s="121"/>
    </row>
    <row r="76" spans="2:14" s="65" customFormat="1" ht="18" customHeight="1" x14ac:dyDescent="0.15">
      <c r="J76" s="121"/>
      <c r="K76" s="121"/>
      <c r="L76" s="121"/>
      <c r="M76" s="121"/>
      <c r="N76" s="121"/>
    </row>
    <row r="77" spans="2:14" s="65" customFormat="1" ht="18" customHeight="1" x14ac:dyDescent="0.15">
      <c r="J77" s="121"/>
      <c r="K77" s="121"/>
      <c r="L77" s="121"/>
      <c r="M77" s="121"/>
      <c r="N77" s="121"/>
    </row>
    <row r="78" spans="2:14" s="65" customFormat="1" ht="18" customHeight="1" x14ac:dyDescent="0.15">
      <c r="J78" s="121"/>
      <c r="K78" s="121"/>
      <c r="L78" s="121"/>
      <c r="M78" s="121"/>
      <c r="N78" s="121"/>
    </row>
    <row r="79" spans="2:14" s="65" customFormat="1" ht="18" customHeight="1" x14ac:dyDescent="0.15">
      <c r="J79" s="121"/>
      <c r="K79" s="121"/>
      <c r="L79" s="121"/>
      <c r="M79" s="121"/>
      <c r="N79" s="121"/>
    </row>
    <row r="80" spans="2:14" s="65" customFormat="1" ht="18" customHeight="1" x14ac:dyDescent="0.15">
      <c r="J80" s="121"/>
      <c r="K80" s="121"/>
      <c r="L80" s="121"/>
      <c r="M80" s="121"/>
      <c r="N80" s="121"/>
    </row>
    <row r="81" spans="10:14" s="65" customFormat="1" ht="18" customHeight="1" x14ac:dyDescent="0.15">
      <c r="J81" s="121"/>
      <c r="K81" s="121"/>
      <c r="L81" s="121"/>
      <c r="M81" s="121"/>
      <c r="N81" s="121"/>
    </row>
    <row r="82" spans="10:14" s="65" customFormat="1" ht="18" customHeight="1" x14ac:dyDescent="0.15">
      <c r="J82" s="121"/>
      <c r="K82" s="121"/>
      <c r="L82" s="121"/>
      <c r="M82" s="121"/>
      <c r="N82" s="121"/>
    </row>
    <row r="83" spans="10:14" s="65" customFormat="1" ht="18" customHeight="1" x14ac:dyDescent="0.15">
      <c r="J83" s="121"/>
      <c r="K83" s="121"/>
      <c r="L83" s="121"/>
      <c r="M83" s="121"/>
      <c r="N83" s="121"/>
    </row>
    <row r="84" spans="10:14" s="65" customFormat="1" ht="18" customHeight="1" x14ac:dyDescent="0.15">
      <c r="J84" s="121"/>
      <c r="K84" s="121"/>
      <c r="L84" s="121"/>
      <c r="M84" s="121"/>
      <c r="N84" s="121"/>
    </row>
    <row r="85" spans="10:14" s="65" customFormat="1" ht="18" customHeight="1" x14ac:dyDescent="0.15">
      <c r="J85" s="121"/>
      <c r="K85" s="121"/>
      <c r="L85" s="121"/>
      <c r="M85" s="121"/>
      <c r="N85" s="121"/>
    </row>
    <row r="86" spans="10:14" s="65" customFormat="1" ht="18" customHeight="1" x14ac:dyDescent="0.15">
      <c r="J86" s="121"/>
      <c r="K86" s="121"/>
      <c r="L86" s="121"/>
      <c r="M86" s="121"/>
      <c r="N86" s="121"/>
    </row>
    <row r="87" spans="10:14" s="65" customFormat="1" ht="18" customHeight="1" x14ac:dyDescent="0.15">
      <c r="J87" s="121"/>
      <c r="K87" s="121"/>
      <c r="L87" s="121"/>
      <c r="M87" s="121"/>
      <c r="N87" s="121"/>
    </row>
    <row r="88" spans="10:14" s="65" customFormat="1" ht="18" customHeight="1" x14ac:dyDescent="0.15">
      <c r="J88" s="121"/>
      <c r="K88" s="121"/>
      <c r="L88" s="121"/>
      <c r="M88" s="121"/>
      <c r="N88" s="121"/>
    </row>
    <row r="89" spans="10:14" s="65" customFormat="1" ht="18" customHeight="1" x14ac:dyDescent="0.15">
      <c r="J89" s="121"/>
      <c r="K89" s="121"/>
      <c r="L89" s="121"/>
      <c r="M89" s="121"/>
      <c r="N89" s="121"/>
    </row>
    <row r="90" spans="10:14" s="65" customFormat="1" ht="18" customHeight="1" x14ac:dyDescent="0.15">
      <c r="J90" s="121"/>
      <c r="K90" s="121"/>
      <c r="L90" s="121"/>
      <c r="M90" s="121"/>
      <c r="N90" s="121"/>
    </row>
    <row r="91" spans="10:14" s="65" customFormat="1" ht="18" customHeight="1" x14ac:dyDescent="0.15">
      <c r="J91" s="121"/>
      <c r="K91" s="121"/>
      <c r="L91" s="121"/>
      <c r="M91" s="121"/>
      <c r="N91" s="121"/>
    </row>
    <row r="92" spans="10:14" s="65" customFormat="1" ht="18" customHeight="1" x14ac:dyDescent="0.15">
      <c r="J92" s="121"/>
      <c r="K92" s="121"/>
      <c r="L92" s="121"/>
      <c r="M92" s="121"/>
      <c r="N92" s="121"/>
    </row>
    <row r="93" spans="10:14" s="65" customFormat="1" ht="18" customHeight="1" x14ac:dyDescent="0.15">
      <c r="J93" s="121"/>
      <c r="K93" s="121"/>
      <c r="L93" s="121"/>
      <c r="M93" s="121"/>
      <c r="N93" s="121"/>
    </row>
    <row r="94" spans="10:14" s="65" customFormat="1" ht="18" customHeight="1" x14ac:dyDescent="0.15">
      <c r="J94" s="121"/>
      <c r="K94" s="121"/>
      <c r="L94" s="121"/>
      <c r="M94" s="121"/>
      <c r="N94" s="121"/>
    </row>
    <row r="95" spans="10:14" s="65" customFormat="1" ht="18" customHeight="1" x14ac:dyDescent="0.15">
      <c r="J95" s="121"/>
      <c r="K95" s="121"/>
      <c r="L95" s="121"/>
      <c r="M95" s="121"/>
      <c r="N95" s="121"/>
    </row>
    <row r="96" spans="10:14" s="65" customFormat="1" ht="18" customHeight="1" x14ac:dyDescent="0.15">
      <c r="J96" s="121"/>
      <c r="K96" s="121"/>
      <c r="L96" s="121"/>
      <c r="M96" s="121"/>
      <c r="N96" s="121"/>
    </row>
    <row r="97" spans="2:14" s="65" customFormat="1" ht="18" customHeight="1" x14ac:dyDescent="0.15">
      <c r="J97" s="121"/>
      <c r="K97" s="121"/>
      <c r="L97" s="121"/>
      <c r="M97" s="121"/>
      <c r="N97" s="121"/>
    </row>
    <row r="98" spans="2:14" s="65" customFormat="1" ht="18" customHeight="1" x14ac:dyDescent="0.15">
      <c r="J98" s="121"/>
      <c r="K98" s="121"/>
      <c r="L98" s="121"/>
      <c r="M98" s="121"/>
      <c r="N98" s="121"/>
    </row>
    <row r="99" spans="2:14" s="65" customFormat="1" ht="18" customHeight="1" x14ac:dyDescent="0.15">
      <c r="J99" s="121"/>
      <c r="K99" s="121"/>
      <c r="L99" s="121"/>
      <c r="M99" s="121"/>
      <c r="N99" s="121"/>
    </row>
    <row r="100" spans="2:14" s="65" customFormat="1" ht="18" customHeight="1" x14ac:dyDescent="0.15">
      <c r="J100" s="121"/>
      <c r="K100" s="121"/>
      <c r="L100" s="121"/>
      <c r="M100" s="121"/>
      <c r="N100" s="121"/>
    </row>
    <row r="101" spans="2:14" s="4" customFormat="1" ht="18" customHeight="1" x14ac:dyDescent="0.15">
      <c r="B101" s="65"/>
      <c r="C101" s="65"/>
      <c r="D101" s="65"/>
      <c r="E101" s="65"/>
      <c r="F101" s="65"/>
      <c r="G101" s="65"/>
      <c r="H101" s="65"/>
      <c r="I101" s="65"/>
      <c r="J101" s="121"/>
      <c r="K101" s="121"/>
      <c r="L101" s="121"/>
      <c r="M101" s="121"/>
      <c r="N101" s="121"/>
    </row>
    <row r="102" spans="2:14" s="64" customFormat="1" ht="12.95" customHeight="1" x14ac:dyDescent="0.15">
      <c r="B102" s="65"/>
      <c r="C102" s="65"/>
      <c r="D102" s="65"/>
      <c r="E102" s="65"/>
      <c r="F102" s="65"/>
      <c r="G102" s="65"/>
      <c r="H102" s="65"/>
      <c r="I102" s="65"/>
      <c r="J102" s="123"/>
      <c r="K102" s="123"/>
      <c r="L102" s="123"/>
      <c r="M102" s="123"/>
      <c r="N102" s="123"/>
    </row>
    <row r="103" spans="2:14" ht="18" customHeight="1" x14ac:dyDescent="0.15">
      <c r="B103" s="65"/>
      <c r="C103" s="65"/>
      <c r="D103" s="65"/>
      <c r="E103" s="65"/>
      <c r="F103" s="65"/>
      <c r="G103" s="65"/>
      <c r="H103" s="65"/>
      <c r="I103" s="65"/>
    </row>
    <row r="104" spans="2:14" ht="27" customHeight="1" x14ac:dyDescent="0.15">
      <c r="B104" s="65"/>
      <c r="C104" s="65"/>
      <c r="D104" s="65"/>
      <c r="E104" s="65"/>
      <c r="F104" s="65"/>
      <c r="G104" s="65"/>
      <c r="H104" s="65"/>
      <c r="I104" s="65"/>
    </row>
    <row r="105" spans="2:14" s="65" customFormat="1" ht="18" customHeight="1" x14ac:dyDescent="0.15">
      <c r="J105" s="121"/>
      <c r="K105" s="121"/>
      <c r="L105" s="121"/>
      <c r="M105" s="121"/>
      <c r="N105" s="121"/>
    </row>
    <row r="106" spans="2:14" s="65" customFormat="1" ht="18" customHeight="1" x14ac:dyDescent="0.15">
      <c r="J106" s="121"/>
      <c r="K106" s="121"/>
      <c r="L106" s="121"/>
      <c r="M106" s="121"/>
      <c r="N106" s="121"/>
    </row>
    <row r="107" spans="2:14" s="65" customFormat="1" ht="18" customHeight="1" x14ac:dyDescent="0.15">
      <c r="J107" s="121"/>
      <c r="K107" s="121"/>
      <c r="L107" s="121"/>
      <c r="M107" s="121"/>
      <c r="N107" s="121"/>
    </row>
    <row r="108" spans="2:14" s="65" customFormat="1" ht="18" customHeight="1" x14ac:dyDescent="0.15">
      <c r="J108" s="121"/>
      <c r="K108" s="121"/>
      <c r="L108" s="121"/>
      <c r="M108" s="121"/>
      <c r="N108" s="121"/>
    </row>
    <row r="109" spans="2:14" s="65" customFormat="1" ht="18" customHeight="1" x14ac:dyDescent="0.15">
      <c r="J109" s="121"/>
      <c r="K109" s="121"/>
      <c r="L109" s="121"/>
      <c r="M109" s="121"/>
      <c r="N109" s="121"/>
    </row>
    <row r="110" spans="2:14" s="65" customFormat="1" ht="18" customHeight="1" x14ac:dyDescent="0.15">
      <c r="J110" s="121"/>
      <c r="K110" s="121"/>
      <c r="L110" s="121"/>
      <c r="M110" s="121"/>
      <c r="N110" s="121"/>
    </row>
    <row r="111" spans="2:14" s="65" customFormat="1" ht="18" customHeight="1" x14ac:dyDescent="0.15">
      <c r="J111" s="121"/>
      <c r="K111" s="121"/>
      <c r="L111" s="121"/>
      <c r="M111" s="121"/>
      <c r="N111" s="121"/>
    </row>
    <row r="112" spans="2:14" s="65" customFormat="1" ht="18" customHeight="1" x14ac:dyDescent="0.15">
      <c r="J112" s="121"/>
      <c r="K112" s="121"/>
      <c r="L112" s="121"/>
      <c r="M112" s="121"/>
      <c r="N112" s="121"/>
    </row>
    <row r="113" spans="2:14" s="65" customFormat="1" ht="18" customHeight="1" x14ac:dyDescent="0.15">
      <c r="J113" s="121"/>
      <c r="K113" s="121"/>
      <c r="L113" s="121"/>
      <c r="M113" s="121"/>
      <c r="N113" s="121"/>
    </row>
    <row r="114" spans="2:14" s="65" customFormat="1" ht="18" customHeight="1" x14ac:dyDescent="0.15">
      <c r="J114" s="121"/>
      <c r="K114" s="121"/>
      <c r="L114" s="121"/>
      <c r="M114" s="121"/>
      <c r="N114" s="121"/>
    </row>
    <row r="115" spans="2:14" s="65" customFormat="1" ht="18" customHeight="1" x14ac:dyDescent="0.15">
      <c r="B115" s="4"/>
      <c r="C115" s="4"/>
      <c r="D115" s="4"/>
      <c r="E115" s="4"/>
      <c r="F115" s="4"/>
      <c r="G115" s="4"/>
      <c r="H115" s="4"/>
      <c r="I115" s="4"/>
      <c r="J115" s="121"/>
      <c r="K115" s="121"/>
      <c r="L115" s="121"/>
      <c r="M115" s="121"/>
      <c r="N115" s="121"/>
    </row>
    <row r="116" spans="2:14" s="65" customFormat="1" ht="18" customHeight="1" x14ac:dyDescent="0.15">
      <c r="B116" s="64"/>
      <c r="C116" s="64"/>
      <c r="D116" s="64"/>
      <c r="E116" s="64"/>
      <c r="F116" s="64"/>
      <c r="G116" s="64"/>
      <c r="H116" s="64"/>
      <c r="I116" s="64"/>
      <c r="J116" s="121"/>
      <c r="K116" s="121"/>
      <c r="L116" s="121"/>
      <c r="M116" s="121"/>
      <c r="N116" s="121"/>
    </row>
    <row r="117" spans="2:14" s="65" customFormat="1" ht="18" customHeight="1" x14ac:dyDescent="0.15">
      <c r="B117" s="59"/>
      <c r="C117" s="59"/>
      <c r="D117" s="59"/>
      <c r="E117" s="59"/>
      <c r="F117" s="59"/>
      <c r="G117" s="59"/>
      <c r="H117" s="59"/>
      <c r="I117" s="59"/>
      <c r="J117" s="121"/>
      <c r="K117" s="121"/>
      <c r="L117" s="121"/>
      <c r="M117" s="121"/>
      <c r="N117" s="121"/>
    </row>
    <row r="118" spans="2:14" s="65" customFormat="1" ht="18" customHeight="1" x14ac:dyDescent="0.15">
      <c r="B118" s="59"/>
      <c r="C118" s="59"/>
      <c r="D118" s="59"/>
      <c r="E118" s="59"/>
      <c r="F118" s="59"/>
      <c r="G118" s="59"/>
      <c r="H118" s="59"/>
      <c r="I118" s="59"/>
      <c r="J118" s="121"/>
      <c r="K118" s="121"/>
      <c r="L118" s="121"/>
      <c r="M118" s="121"/>
      <c r="N118" s="121"/>
    </row>
    <row r="119" spans="2:14" s="65" customFormat="1" ht="18" customHeight="1" x14ac:dyDescent="0.15">
      <c r="J119" s="121"/>
      <c r="K119" s="121"/>
      <c r="L119" s="121"/>
      <c r="M119" s="121"/>
      <c r="N119" s="121"/>
    </row>
    <row r="120" spans="2:14" s="65" customFormat="1" ht="18" customHeight="1" x14ac:dyDescent="0.15">
      <c r="J120" s="121"/>
      <c r="K120" s="121"/>
      <c r="L120" s="121"/>
      <c r="M120" s="121"/>
      <c r="N120" s="121"/>
    </row>
    <row r="121" spans="2:14" s="65" customFormat="1" ht="18" customHeight="1" x14ac:dyDescent="0.15">
      <c r="J121" s="121"/>
      <c r="K121" s="121"/>
      <c r="L121" s="121"/>
      <c r="M121" s="121"/>
      <c r="N121" s="121"/>
    </row>
    <row r="122" spans="2:14" s="65" customFormat="1" ht="18" customHeight="1" x14ac:dyDescent="0.15">
      <c r="J122" s="121"/>
      <c r="K122" s="121"/>
      <c r="L122" s="121"/>
      <c r="M122" s="121"/>
      <c r="N122" s="121"/>
    </row>
    <row r="123" spans="2:14" s="65" customFormat="1" ht="18" customHeight="1" x14ac:dyDescent="0.15">
      <c r="J123" s="121"/>
      <c r="K123" s="121"/>
      <c r="L123" s="121"/>
      <c r="M123" s="121"/>
      <c r="N123" s="121"/>
    </row>
    <row r="124" spans="2:14" s="65" customFormat="1" ht="18" customHeight="1" x14ac:dyDescent="0.15">
      <c r="J124" s="121"/>
      <c r="K124" s="121"/>
      <c r="L124" s="121"/>
      <c r="M124" s="121"/>
      <c r="N124" s="121"/>
    </row>
    <row r="125" spans="2:14" s="65" customFormat="1" ht="18" customHeight="1" x14ac:dyDescent="0.15">
      <c r="J125" s="121"/>
      <c r="K125" s="121"/>
      <c r="L125" s="121"/>
      <c r="M125" s="121"/>
      <c r="N125" s="121"/>
    </row>
    <row r="126" spans="2:14" s="65" customFormat="1" ht="18" customHeight="1" x14ac:dyDescent="0.15">
      <c r="J126" s="121"/>
      <c r="K126" s="121"/>
      <c r="L126" s="121"/>
      <c r="M126" s="121"/>
      <c r="N126" s="121"/>
    </row>
    <row r="127" spans="2:14" s="65" customFormat="1" ht="18" customHeight="1" x14ac:dyDescent="0.15">
      <c r="J127" s="121"/>
      <c r="K127" s="121"/>
      <c r="L127" s="121"/>
      <c r="M127" s="121"/>
      <c r="N127" s="121"/>
    </row>
    <row r="128" spans="2:14" s="65" customFormat="1" ht="18" customHeight="1" x14ac:dyDescent="0.15">
      <c r="J128" s="121"/>
      <c r="K128" s="121"/>
      <c r="L128" s="121"/>
      <c r="M128" s="121"/>
      <c r="N128" s="121"/>
    </row>
    <row r="129" spans="2:14" s="65" customFormat="1" ht="18" customHeight="1" x14ac:dyDescent="0.15">
      <c r="J129" s="121"/>
      <c r="K129" s="121"/>
      <c r="L129" s="121"/>
      <c r="M129" s="121"/>
      <c r="N129" s="121"/>
    </row>
    <row r="130" spans="2:14" s="65" customFormat="1" ht="18" customHeight="1" x14ac:dyDescent="0.15">
      <c r="J130" s="121"/>
      <c r="K130" s="121"/>
      <c r="L130" s="121"/>
      <c r="M130" s="121"/>
      <c r="N130" s="121"/>
    </row>
    <row r="131" spans="2:14" s="65" customFormat="1" ht="18" customHeight="1" x14ac:dyDescent="0.15">
      <c r="J131" s="121"/>
      <c r="K131" s="121"/>
      <c r="L131" s="121"/>
      <c r="M131" s="121"/>
      <c r="N131" s="121"/>
    </row>
    <row r="132" spans="2:14" s="65" customFormat="1" ht="18" customHeight="1" x14ac:dyDescent="0.15">
      <c r="J132" s="121"/>
      <c r="K132" s="121"/>
      <c r="L132" s="121"/>
      <c r="M132" s="121"/>
      <c r="N132" s="121"/>
    </row>
    <row r="133" spans="2:14" s="65" customFormat="1" ht="18" customHeight="1" x14ac:dyDescent="0.15">
      <c r="J133" s="121"/>
      <c r="K133" s="121"/>
      <c r="L133" s="121"/>
      <c r="M133" s="121"/>
      <c r="N133" s="121"/>
    </row>
    <row r="134" spans="2:14" s="65" customFormat="1" ht="18" customHeight="1" x14ac:dyDescent="0.15">
      <c r="J134" s="121"/>
      <c r="K134" s="121"/>
      <c r="L134" s="121"/>
      <c r="M134" s="121"/>
      <c r="N134" s="121"/>
    </row>
    <row r="135" spans="2:14" s="65" customFormat="1" ht="18" customHeight="1" x14ac:dyDescent="0.15">
      <c r="J135" s="121"/>
      <c r="K135" s="121"/>
      <c r="L135" s="121"/>
      <c r="M135" s="121"/>
      <c r="N135" s="121"/>
    </row>
    <row r="136" spans="2:14" s="65" customFormat="1" ht="18" customHeight="1" x14ac:dyDescent="0.15">
      <c r="J136" s="121"/>
      <c r="K136" s="121"/>
      <c r="L136" s="121"/>
      <c r="M136" s="121"/>
      <c r="N136" s="121"/>
    </row>
    <row r="137" spans="2:14" s="65" customFormat="1" ht="18" customHeight="1" x14ac:dyDescent="0.15">
      <c r="J137" s="121"/>
      <c r="K137" s="121"/>
      <c r="L137" s="121"/>
      <c r="M137" s="121"/>
      <c r="N137" s="121"/>
    </row>
    <row r="138" spans="2:14" s="65" customFormat="1" ht="18" customHeight="1" x14ac:dyDescent="0.15">
      <c r="J138" s="121"/>
      <c r="K138" s="121"/>
      <c r="L138" s="121"/>
      <c r="M138" s="121"/>
      <c r="N138" s="121"/>
    </row>
    <row r="139" spans="2:14" s="65" customFormat="1" ht="18" customHeight="1" x14ac:dyDescent="0.15">
      <c r="J139" s="121"/>
      <c r="K139" s="121"/>
      <c r="L139" s="121"/>
      <c r="M139" s="121"/>
      <c r="N139" s="121"/>
    </row>
    <row r="140" spans="2:14" s="65" customFormat="1" ht="18" customHeight="1" x14ac:dyDescent="0.15">
      <c r="J140" s="121"/>
      <c r="K140" s="121"/>
      <c r="L140" s="121"/>
      <c r="M140" s="121"/>
      <c r="N140" s="121"/>
    </row>
    <row r="141" spans="2:14" s="65" customFormat="1" ht="18" customHeight="1" x14ac:dyDescent="0.15">
      <c r="J141" s="121"/>
      <c r="K141" s="121"/>
      <c r="L141" s="121"/>
      <c r="M141" s="121"/>
      <c r="N141" s="121"/>
    </row>
    <row r="142" spans="2:14" s="65" customFormat="1" ht="18" customHeight="1" x14ac:dyDescent="0.15">
      <c r="J142" s="121"/>
      <c r="K142" s="121"/>
      <c r="L142" s="121"/>
      <c r="M142" s="121"/>
      <c r="N142" s="121"/>
    </row>
    <row r="143" spans="2:14" s="4" customFormat="1" ht="18" customHeight="1" x14ac:dyDescent="0.15">
      <c r="B143" s="65"/>
      <c r="C143" s="65"/>
      <c r="D143" s="65"/>
      <c r="E143" s="65"/>
      <c r="F143" s="65"/>
      <c r="G143" s="65"/>
      <c r="H143" s="65"/>
      <c r="I143" s="65"/>
      <c r="J143" s="121"/>
      <c r="K143" s="121"/>
      <c r="L143" s="121"/>
      <c r="M143" s="121"/>
      <c r="N143" s="121"/>
    </row>
    <row r="144" spans="2:14" s="64" customFormat="1" ht="12.95" customHeight="1" x14ac:dyDescent="0.15">
      <c r="B144" s="65"/>
      <c r="C144" s="65"/>
      <c r="D144" s="65"/>
      <c r="E144" s="65"/>
      <c r="F144" s="65"/>
      <c r="G144" s="65"/>
      <c r="H144" s="65"/>
      <c r="I144" s="65"/>
      <c r="J144" s="123"/>
      <c r="K144" s="123"/>
      <c r="L144" s="123"/>
      <c r="M144" s="123"/>
      <c r="N144" s="123"/>
    </row>
    <row r="145" spans="2:14" ht="18" customHeight="1" x14ac:dyDescent="0.15">
      <c r="B145" s="65"/>
      <c r="C145" s="65"/>
      <c r="D145" s="65"/>
      <c r="E145" s="65"/>
      <c r="F145" s="65"/>
      <c r="G145" s="65"/>
      <c r="H145" s="65"/>
      <c r="I145" s="65"/>
    </row>
    <row r="146" spans="2:14" ht="27" customHeight="1" x14ac:dyDescent="0.15">
      <c r="B146" s="65"/>
      <c r="C146" s="65"/>
      <c r="D146" s="65"/>
      <c r="E146" s="65"/>
      <c r="F146" s="65"/>
      <c r="G146" s="65"/>
      <c r="H146" s="65"/>
      <c r="I146" s="65"/>
    </row>
    <row r="147" spans="2:14" s="65" customFormat="1" ht="14.45" customHeight="1" x14ac:dyDescent="0.15">
      <c r="J147" s="121"/>
      <c r="K147" s="121"/>
      <c r="L147" s="121"/>
      <c r="M147" s="121"/>
      <c r="N147" s="121"/>
    </row>
    <row r="148" spans="2:14" s="65" customFormat="1" ht="14.45" customHeight="1" x14ac:dyDescent="0.15">
      <c r="J148" s="121"/>
      <c r="K148" s="121"/>
      <c r="L148" s="121"/>
      <c r="M148" s="121"/>
      <c r="N148" s="121"/>
    </row>
    <row r="149" spans="2:14" s="65" customFormat="1" ht="14.45" customHeight="1" x14ac:dyDescent="0.15">
      <c r="J149" s="121"/>
      <c r="K149" s="121"/>
      <c r="L149" s="121"/>
      <c r="M149" s="121"/>
      <c r="N149" s="121"/>
    </row>
    <row r="150" spans="2:14" s="65" customFormat="1" ht="14.45" customHeight="1" x14ac:dyDescent="0.15">
      <c r="J150" s="121"/>
      <c r="K150" s="121"/>
      <c r="L150" s="121"/>
      <c r="M150" s="121"/>
      <c r="N150" s="121"/>
    </row>
    <row r="151" spans="2:14" s="65" customFormat="1" ht="14.45" customHeight="1" x14ac:dyDescent="0.15">
      <c r="J151" s="121"/>
      <c r="K151" s="121"/>
      <c r="L151" s="121"/>
      <c r="M151" s="121"/>
      <c r="N151" s="121"/>
    </row>
    <row r="152" spans="2:14" s="65" customFormat="1" ht="14.45" customHeight="1" x14ac:dyDescent="0.15">
      <c r="J152" s="121"/>
      <c r="K152" s="121"/>
      <c r="L152" s="121"/>
      <c r="M152" s="121"/>
      <c r="N152" s="121"/>
    </row>
    <row r="153" spans="2:14" s="65" customFormat="1" ht="14.45" customHeight="1" x14ac:dyDescent="0.15">
      <c r="J153" s="121"/>
      <c r="K153" s="121"/>
      <c r="L153" s="121"/>
      <c r="M153" s="121"/>
      <c r="N153" s="121"/>
    </row>
    <row r="154" spans="2:14" s="65" customFormat="1" ht="14.45" customHeight="1" x14ac:dyDescent="0.15">
      <c r="J154" s="121"/>
      <c r="K154" s="121"/>
      <c r="L154" s="121"/>
      <c r="M154" s="121"/>
      <c r="N154" s="121"/>
    </row>
    <row r="155" spans="2:14" s="65" customFormat="1" ht="14.45" customHeight="1" x14ac:dyDescent="0.15">
      <c r="J155" s="121"/>
      <c r="K155" s="121"/>
      <c r="L155" s="121"/>
      <c r="M155" s="121"/>
      <c r="N155" s="121"/>
    </row>
    <row r="156" spans="2:14" s="65" customFormat="1" ht="14.45" customHeight="1" x14ac:dyDescent="0.15">
      <c r="J156" s="121"/>
      <c r="K156" s="121"/>
      <c r="L156" s="121"/>
      <c r="M156" s="121"/>
      <c r="N156" s="121"/>
    </row>
    <row r="157" spans="2:14" s="65" customFormat="1" ht="14.45" customHeight="1" x14ac:dyDescent="0.15">
      <c r="J157" s="121"/>
      <c r="K157" s="121"/>
      <c r="L157" s="121"/>
      <c r="M157" s="121"/>
      <c r="N157" s="121"/>
    </row>
    <row r="158" spans="2:14" s="65" customFormat="1" ht="14.45" customHeight="1" x14ac:dyDescent="0.15">
      <c r="J158" s="121"/>
      <c r="K158" s="121"/>
      <c r="L158" s="121"/>
      <c r="M158" s="121"/>
      <c r="N158" s="121"/>
    </row>
    <row r="159" spans="2:14" s="65" customFormat="1" ht="14.45" customHeight="1" x14ac:dyDescent="0.15">
      <c r="J159" s="121"/>
      <c r="K159" s="121"/>
      <c r="L159" s="121"/>
      <c r="M159" s="121"/>
      <c r="N159" s="121"/>
    </row>
    <row r="160" spans="2:14" s="65" customFormat="1" ht="14.45" customHeight="1" x14ac:dyDescent="0.15">
      <c r="J160" s="121"/>
      <c r="K160" s="121"/>
      <c r="L160" s="121"/>
      <c r="M160" s="121"/>
      <c r="N160" s="121"/>
    </row>
    <row r="161" spans="2:14" s="65" customFormat="1" ht="14.45" customHeight="1" x14ac:dyDescent="0.15">
      <c r="J161" s="121"/>
      <c r="K161" s="121"/>
      <c r="L161" s="121"/>
      <c r="M161" s="121"/>
      <c r="N161" s="121"/>
    </row>
    <row r="162" spans="2:14" s="65" customFormat="1" ht="14.45" customHeight="1" x14ac:dyDescent="0.15">
      <c r="J162" s="121"/>
      <c r="K162" s="121"/>
      <c r="L162" s="121"/>
      <c r="M162" s="121"/>
      <c r="N162" s="121"/>
    </row>
    <row r="163" spans="2:14" s="65" customFormat="1" ht="14.45" customHeight="1" x14ac:dyDescent="0.15">
      <c r="J163" s="121"/>
      <c r="K163" s="121"/>
      <c r="L163" s="121"/>
      <c r="M163" s="121"/>
      <c r="N163" s="121"/>
    </row>
    <row r="164" spans="2:14" s="65" customFormat="1" ht="14.45" customHeight="1" x14ac:dyDescent="0.15">
      <c r="J164" s="121"/>
      <c r="K164" s="121"/>
      <c r="L164" s="121"/>
      <c r="M164" s="121"/>
      <c r="N164" s="121"/>
    </row>
    <row r="165" spans="2:14" s="65" customFormat="1" ht="14.45" customHeight="1" x14ac:dyDescent="0.15">
      <c r="J165" s="121"/>
      <c r="K165" s="121"/>
      <c r="L165" s="121"/>
      <c r="M165" s="121"/>
      <c r="N165" s="121"/>
    </row>
    <row r="166" spans="2:14" s="65" customFormat="1" ht="14.45" customHeight="1" x14ac:dyDescent="0.15">
      <c r="J166" s="121"/>
      <c r="K166" s="121"/>
      <c r="L166" s="121"/>
      <c r="M166" s="121"/>
      <c r="N166" s="121"/>
    </row>
    <row r="167" spans="2:14" s="65" customFormat="1" ht="14.45" customHeight="1" x14ac:dyDescent="0.15">
      <c r="J167" s="121"/>
      <c r="K167" s="121"/>
      <c r="L167" s="121"/>
      <c r="M167" s="121"/>
      <c r="N167" s="121"/>
    </row>
    <row r="168" spans="2:14" s="65" customFormat="1" ht="14.45" customHeight="1" x14ac:dyDescent="0.15">
      <c r="J168" s="121"/>
      <c r="K168" s="121"/>
      <c r="L168" s="121"/>
      <c r="M168" s="121"/>
      <c r="N168" s="121"/>
    </row>
    <row r="169" spans="2:14" s="65" customFormat="1" ht="14.45" customHeight="1" x14ac:dyDescent="0.15">
      <c r="J169" s="121"/>
      <c r="K169" s="121"/>
      <c r="L169" s="121"/>
      <c r="M169" s="121"/>
      <c r="N169" s="121"/>
    </row>
    <row r="170" spans="2:14" s="65" customFormat="1" ht="14.45" customHeight="1" x14ac:dyDescent="0.15">
      <c r="J170" s="121"/>
      <c r="K170" s="121"/>
      <c r="L170" s="121"/>
      <c r="M170" s="121"/>
      <c r="N170" s="121"/>
    </row>
    <row r="171" spans="2:14" s="65" customFormat="1" ht="14.45" customHeight="1" x14ac:dyDescent="0.15">
      <c r="J171" s="121"/>
      <c r="K171" s="121"/>
      <c r="L171" s="121"/>
      <c r="M171" s="121"/>
      <c r="N171" s="121"/>
    </row>
    <row r="172" spans="2:14" s="65" customFormat="1" ht="14.45" customHeight="1" x14ac:dyDescent="0.15">
      <c r="J172" s="121"/>
      <c r="K172" s="121"/>
      <c r="L172" s="121"/>
      <c r="M172" s="121"/>
      <c r="N172" s="121"/>
    </row>
    <row r="173" spans="2:14" s="65" customFormat="1" ht="14.45" customHeight="1" x14ac:dyDescent="0.15">
      <c r="J173" s="121"/>
      <c r="K173" s="121"/>
      <c r="L173" s="121"/>
      <c r="M173" s="121"/>
      <c r="N173" s="121"/>
    </row>
    <row r="174" spans="2:14" s="65" customFormat="1" ht="14.45" customHeight="1" x14ac:dyDescent="0.15">
      <c r="C174" s="7"/>
      <c r="D174" s="7"/>
      <c r="E174" s="7"/>
      <c r="F174" s="7"/>
      <c r="G174" s="7"/>
      <c r="H174" s="7"/>
      <c r="J174" s="121"/>
      <c r="K174" s="121"/>
      <c r="L174" s="121"/>
      <c r="M174" s="121"/>
      <c r="N174" s="121"/>
    </row>
    <row r="175" spans="2:14" s="65" customFormat="1" ht="14.45" customHeight="1" x14ac:dyDescent="0.15">
      <c r="B175" s="62"/>
      <c r="C175" s="62"/>
      <c r="D175" s="62"/>
      <c r="E175" s="62"/>
      <c r="F175" s="62"/>
      <c r="G175" s="62"/>
      <c r="H175" s="62"/>
      <c r="I175" s="62"/>
      <c r="J175" s="121"/>
      <c r="K175" s="121"/>
      <c r="L175" s="121"/>
      <c r="M175" s="121"/>
      <c r="N175" s="121"/>
    </row>
    <row r="176" spans="2:14" s="65" customFormat="1" ht="14.45" customHeight="1" x14ac:dyDescent="0.15">
      <c r="B176" s="59"/>
      <c r="C176" s="59"/>
      <c r="D176" s="59"/>
      <c r="E176" s="59"/>
      <c r="F176" s="59"/>
      <c r="G176" s="59"/>
      <c r="H176" s="59"/>
      <c r="I176" s="59"/>
      <c r="J176" s="121"/>
      <c r="K176" s="121"/>
      <c r="L176" s="121"/>
      <c r="M176" s="121"/>
      <c r="N176" s="121"/>
    </row>
    <row r="177" spans="2:14" s="65" customFormat="1" ht="14.45" customHeight="1" x14ac:dyDescent="0.15">
      <c r="B177" s="86"/>
      <c r="C177" s="86"/>
      <c r="D177" s="86"/>
      <c r="E177" s="86"/>
      <c r="F177" s="86"/>
      <c r="G177" s="86"/>
      <c r="H177" s="86"/>
      <c r="I177" s="86"/>
      <c r="J177" s="121"/>
      <c r="K177" s="121"/>
      <c r="L177" s="121"/>
      <c r="M177" s="121"/>
      <c r="N177" s="121"/>
    </row>
    <row r="178" spans="2:14" s="65" customFormat="1" ht="14.45" customHeight="1" x14ac:dyDescent="0.15">
      <c r="B178" s="86"/>
      <c r="C178" s="86"/>
      <c r="D178" s="86"/>
      <c r="E178" s="86"/>
      <c r="F178" s="86"/>
      <c r="G178" s="86"/>
      <c r="H178" s="86"/>
      <c r="I178" s="86"/>
      <c r="J178" s="121"/>
      <c r="K178" s="121"/>
      <c r="L178" s="121"/>
      <c r="M178" s="121"/>
      <c r="N178" s="121"/>
    </row>
    <row r="179" spans="2:14" s="65" customFormat="1" ht="14.45" customHeight="1" x14ac:dyDescent="0.15">
      <c r="B179" s="86"/>
      <c r="C179" s="86"/>
      <c r="D179" s="86"/>
      <c r="E179" s="86"/>
      <c r="F179" s="86"/>
      <c r="G179" s="86"/>
      <c r="H179" s="86"/>
      <c r="I179" s="86"/>
      <c r="J179" s="121"/>
      <c r="K179" s="121"/>
      <c r="L179" s="121"/>
      <c r="M179" s="121"/>
      <c r="N179" s="121"/>
    </row>
    <row r="180" spans="2:14" s="65" customFormat="1" ht="14.45" customHeight="1" x14ac:dyDescent="0.15">
      <c r="B180" s="86"/>
      <c r="C180" s="86"/>
      <c r="D180" s="86"/>
      <c r="E180" s="86"/>
      <c r="F180" s="86"/>
      <c r="G180" s="86"/>
      <c r="H180" s="86"/>
      <c r="I180" s="86"/>
      <c r="J180" s="121"/>
      <c r="K180" s="121"/>
      <c r="L180" s="121"/>
      <c r="M180" s="121"/>
      <c r="N180" s="121"/>
    </row>
    <row r="181" spans="2:14" s="65" customFormat="1" ht="14.45" customHeight="1" x14ac:dyDescent="0.15">
      <c r="B181" s="86"/>
      <c r="C181" s="86"/>
      <c r="D181" s="86"/>
      <c r="E181" s="86"/>
      <c r="F181" s="86"/>
      <c r="G181" s="86"/>
      <c r="H181" s="86"/>
      <c r="I181" s="86"/>
      <c r="J181" s="121"/>
      <c r="K181" s="121"/>
      <c r="L181" s="121"/>
      <c r="M181" s="121"/>
      <c r="N181" s="121"/>
    </row>
    <row r="182" spans="2:14" s="65" customFormat="1" ht="14.45" customHeight="1" x14ac:dyDescent="0.15">
      <c r="B182" s="86"/>
      <c r="C182" s="86"/>
      <c r="D182" s="86"/>
      <c r="E182" s="86"/>
      <c r="F182" s="86"/>
      <c r="G182" s="86"/>
      <c r="H182" s="86"/>
      <c r="I182" s="86"/>
      <c r="J182" s="121"/>
      <c r="K182" s="121"/>
      <c r="L182" s="121"/>
      <c r="M182" s="121"/>
      <c r="N182" s="121"/>
    </row>
    <row r="183" spans="2:14" s="65" customFormat="1" ht="14.45" customHeight="1" x14ac:dyDescent="0.15">
      <c r="B183" s="86"/>
      <c r="C183" s="86"/>
      <c r="D183" s="86"/>
      <c r="E183" s="86"/>
      <c r="F183" s="86"/>
      <c r="G183" s="86"/>
      <c r="H183" s="86"/>
      <c r="I183" s="86"/>
      <c r="J183" s="121"/>
      <c r="K183" s="121"/>
      <c r="L183" s="121"/>
      <c r="M183" s="121"/>
      <c r="N183" s="121"/>
    </row>
    <row r="184" spans="2:14" s="65" customFormat="1" ht="14.45" customHeight="1" x14ac:dyDescent="0.15">
      <c r="B184" s="86"/>
      <c r="C184" s="86"/>
      <c r="D184" s="86"/>
      <c r="E184" s="86"/>
      <c r="F184" s="86"/>
      <c r="G184" s="86"/>
      <c r="H184" s="86"/>
      <c r="I184" s="86"/>
      <c r="J184" s="121"/>
      <c r="K184" s="121"/>
      <c r="L184" s="121"/>
      <c r="M184" s="121"/>
      <c r="N184" s="121"/>
    </row>
    <row r="185" spans="2:14" s="65" customFormat="1" ht="14.45" customHeight="1" x14ac:dyDescent="0.15">
      <c r="B185" s="86"/>
      <c r="C185" s="86"/>
      <c r="D185" s="86"/>
      <c r="E185" s="86"/>
      <c r="F185" s="86"/>
      <c r="G185" s="86"/>
      <c r="H185" s="86"/>
      <c r="I185" s="86"/>
      <c r="J185" s="121"/>
      <c r="K185" s="121"/>
      <c r="L185" s="121"/>
      <c r="M185" s="121"/>
      <c r="N185" s="121"/>
    </row>
    <row r="186" spans="2:14" s="65" customFormat="1" ht="14.45" customHeight="1" x14ac:dyDescent="0.15">
      <c r="B186" s="86"/>
      <c r="C186" s="86"/>
      <c r="D186" s="86"/>
      <c r="E186" s="86"/>
      <c r="F186" s="86"/>
      <c r="G186" s="86"/>
      <c r="H186" s="86"/>
      <c r="I186" s="86"/>
      <c r="J186" s="121"/>
      <c r="K186" s="121"/>
      <c r="L186" s="121"/>
      <c r="M186" s="121"/>
      <c r="N186" s="121"/>
    </row>
    <row r="187" spans="2:14" s="65" customFormat="1" ht="14.45" customHeight="1" x14ac:dyDescent="0.15">
      <c r="B187" s="61"/>
      <c r="C187" s="61"/>
      <c r="D187" s="61"/>
      <c r="E187" s="61"/>
      <c r="F187" s="61"/>
      <c r="G187" s="61"/>
      <c r="H187" s="61"/>
      <c r="I187" s="61"/>
      <c r="J187" s="121"/>
      <c r="K187" s="121"/>
      <c r="L187" s="121"/>
      <c r="M187" s="121"/>
      <c r="N187" s="121"/>
    </row>
    <row r="188" spans="2:14" s="65" customFormat="1" ht="14.45" customHeight="1" x14ac:dyDescent="0.15">
      <c r="J188" s="121"/>
      <c r="K188" s="121"/>
      <c r="L188" s="121"/>
      <c r="M188" s="121"/>
      <c r="N188" s="121"/>
    </row>
    <row r="189" spans="2:14" s="65" customFormat="1" ht="14.45" customHeight="1" x14ac:dyDescent="0.15">
      <c r="J189" s="121"/>
      <c r="K189" s="121"/>
      <c r="L189" s="121"/>
      <c r="M189" s="121"/>
      <c r="N189" s="121"/>
    </row>
    <row r="190" spans="2:14" s="65" customFormat="1" ht="14.45" customHeight="1" x14ac:dyDescent="0.15">
      <c r="J190" s="121"/>
      <c r="K190" s="121"/>
      <c r="L190" s="121"/>
      <c r="M190" s="121"/>
      <c r="N190" s="121"/>
    </row>
    <row r="191" spans="2:14" s="65" customFormat="1" ht="14.45" customHeight="1" x14ac:dyDescent="0.15">
      <c r="J191" s="121"/>
      <c r="K191" s="121"/>
      <c r="L191" s="121"/>
      <c r="M191" s="121"/>
      <c r="N191" s="121"/>
    </row>
    <row r="192" spans="2:14" s="65" customFormat="1" ht="14.45" customHeight="1" x14ac:dyDescent="0.15">
      <c r="J192" s="121"/>
      <c r="K192" s="121"/>
      <c r="L192" s="121"/>
      <c r="M192" s="121"/>
      <c r="N192" s="121"/>
    </row>
    <row r="193" spans="2:14" s="65" customFormat="1" ht="14.45" customHeight="1" x14ac:dyDescent="0.15">
      <c r="J193" s="121"/>
      <c r="K193" s="121"/>
      <c r="L193" s="121"/>
      <c r="M193" s="121"/>
      <c r="N193" s="121"/>
    </row>
    <row r="194" spans="2:14" s="65" customFormat="1" ht="14.45" customHeight="1" x14ac:dyDescent="0.15">
      <c r="J194" s="121"/>
      <c r="K194" s="121"/>
      <c r="L194" s="121"/>
      <c r="M194" s="121"/>
      <c r="N194" s="121"/>
    </row>
    <row r="195" spans="2:14" s="65" customFormat="1" ht="14.45" customHeight="1" x14ac:dyDescent="0.15">
      <c r="J195" s="121"/>
      <c r="K195" s="121"/>
      <c r="L195" s="121"/>
      <c r="M195" s="121"/>
      <c r="N195" s="121"/>
    </row>
    <row r="196" spans="2:14" s="65" customFormat="1" ht="14.45" customHeight="1" x14ac:dyDescent="0.15">
      <c r="J196" s="121"/>
      <c r="K196" s="121"/>
      <c r="L196" s="121"/>
      <c r="M196" s="121"/>
      <c r="N196" s="121"/>
    </row>
    <row r="197" spans="2:14" s="4" customFormat="1" ht="14.45" customHeight="1" x14ac:dyDescent="0.15">
      <c r="B197" s="65"/>
      <c r="C197" s="65"/>
      <c r="D197" s="65"/>
      <c r="E197" s="65"/>
      <c r="F197" s="65"/>
      <c r="G197" s="65"/>
      <c r="H197" s="65"/>
      <c r="I197" s="65"/>
      <c r="J197" s="121"/>
      <c r="K197" s="121"/>
      <c r="L197" s="121"/>
      <c r="M197" s="121"/>
      <c r="N197" s="121"/>
    </row>
    <row r="198" spans="2:14" s="64" customFormat="1" ht="12.95" customHeight="1" x14ac:dyDescent="0.15">
      <c r="B198" s="65"/>
      <c r="C198" s="65"/>
      <c r="D198" s="65"/>
      <c r="E198" s="65"/>
      <c r="F198" s="65"/>
      <c r="G198" s="65"/>
      <c r="H198" s="65"/>
      <c r="I198" s="65"/>
      <c r="J198" s="123"/>
      <c r="K198" s="123"/>
      <c r="L198" s="123"/>
      <c r="M198" s="123"/>
      <c r="N198" s="123"/>
    </row>
    <row r="199" spans="2:14" ht="18" customHeight="1" x14ac:dyDescent="0.15">
      <c r="B199" s="65"/>
      <c r="C199" s="65"/>
      <c r="D199" s="65"/>
      <c r="E199" s="65"/>
      <c r="F199" s="65"/>
      <c r="G199" s="65"/>
      <c r="H199" s="65"/>
      <c r="I199" s="65"/>
    </row>
    <row r="200" spans="2:14" ht="27" customHeight="1" x14ac:dyDescent="0.15">
      <c r="B200" s="65"/>
      <c r="C200" s="65"/>
      <c r="D200" s="65"/>
      <c r="E200" s="65"/>
      <c r="F200" s="65"/>
      <c r="G200" s="65"/>
      <c r="H200" s="65"/>
      <c r="I200" s="65"/>
    </row>
    <row r="201" spans="2:14" s="65" customFormat="1" ht="13.5" customHeight="1" x14ac:dyDescent="0.15">
      <c r="J201" s="121"/>
      <c r="K201" s="121"/>
      <c r="L201" s="121"/>
      <c r="M201" s="121"/>
      <c r="N201" s="121"/>
    </row>
    <row r="202" spans="2:14" s="65" customFormat="1" ht="13.5" customHeight="1" x14ac:dyDescent="0.15">
      <c r="J202" s="121"/>
      <c r="K202" s="121"/>
      <c r="L202" s="121"/>
      <c r="M202" s="121"/>
      <c r="N202" s="121"/>
    </row>
    <row r="203" spans="2:14" s="65" customFormat="1" ht="13.5" customHeight="1" x14ac:dyDescent="0.15">
      <c r="J203" s="121"/>
      <c r="K203" s="121"/>
      <c r="L203" s="121"/>
      <c r="M203" s="121"/>
      <c r="N203" s="121"/>
    </row>
    <row r="204" spans="2:14" s="65" customFormat="1" ht="13.5" customHeight="1" x14ac:dyDescent="0.15">
      <c r="J204" s="121"/>
      <c r="K204" s="121"/>
      <c r="L204" s="121"/>
      <c r="M204" s="121"/>
      <c r="N204" s="121"/>
    </row>
    <row r="205" spans="2:14" s="65" customFormat="1" ht="13.5" customHeight="1" x14ac:dyDescent="0.15">
      <c r="J205" s="121"/>
      <c r="K205" s="121"/>
      <c r="L205" s="121"/>
      <c r="M205" s="121"/>
      <c r="N205" s="121"/>
    </row>
    <row r="206" spans="2:14" s="65" customFormat="1" ht="13.5" customHeight="1" x14ac:dyDescent="0.15">
      <c r="J206" s="121"/>
      <c r="K206" s="121"/>
      <c r="L206" s="121"/>
      <c r="M206" s="121"/>
      <c r="N206" s="121"/>
    </row>
    <row r="207" spans="2:14" s="65" customFormat="1" ht="13.5" customHeight="1" x14ac:dyDescent="0.15">
      <c r="J207" s="121"/>
      <c r="K207" s="121"/>
      <c r="L207" s="121"/>
      <c r="M207" s="121"/>
      <c r="N207" s="121"/>
    </row>
    <row r="208" spans="2:14" s="65" customFormat="1" ht="13.5" customHeight="1" x14ac:dyDescent="0.15">
      <c r="J208" s="121"/>
      <c r="K208" s="121"/>
      <c r="L208" s="121"/>
      <c r="M208" s="121"/>
      <c r="N208" s="121"/>
    </row>
    <row r="209" spans="1:14" s="65" customFormat="1" ht="13.5" customHeight="1" x14ac:dyDescent="0.15">
      <c r="J209" s="121"/>
      <c r="K209" s="121"/>
      <c r="L209" s="121"/>
      <c r="M209" s="121"/>
      <c r="N209" s="121"/>
    </row>
    <row r="210" spans="1:14" s="65" customFormat="1" ht="13.5" customHeight="1" x14ac:dyDescent="0.15">
      <c r="J210" s="121"/>
      <c r="K210" s="121"/>
      <c r="L210" s="121"/>
      <c r="M210" s="121"/>
      <c r="N210" s="121"/>
    </row>
    <row r="211" spans="1:14" s="65" customFormat="1" ht="13.5" customHeight="1" x14ac:dyDescent="0.15">
      <c r="J211" s="121"/>
      <c r="K211" s="121"/>
      <c r="L211" s="121"/>
      <c r="M211" s="121"/>
      <c r="N211" s="121"/>
    </row>
    <row r="212" spans="1:14" s="65" customFormat="1" ht="13.5" customHeight="1" x14ac:dyDescent="0.15">
      <c r="J212" s="121"/>
      <c r="K212" s="121"/>
      <c r="L212" s="121"/>
      <c r="M212" s="121"/>
      <c r="N212" s="121"/>
    </row>
    <row r="213" spans="1:14" s="65" customFormat="1" ht="13.5" customHeight="1" x14ac:dyDescent="0.15">
      <c r="J213" s="121"/>
      <c r="K213" s="121"/>
      <c r="L213" s="121"/>
      <c r="M213" s="121"/>
      <c r="N213" s="121"/>
    </row>
    <row r="214" spans="1:14" s="65" customFormat="1" ht="13.5" customHeight="1" x14ac:dyDescent="0.15">
      <c r="A214" s="59"/>
      <c r="J214" s="121"/>
      <c r="K214" s="121"/>
      <c r="L214" s="121"/>
      <c r="M214" s="121"/>
      <c r="N214" s="121"/>
    </row>
    <row r="215" spans="1:14" s="65" customFormat="1" ht="13.5" customHeight="1" x14ac:dyDescent="0.15">
      <c r="A215" s="59"/>
      <c r="G215" s="59"/>
      <c r="H215" s="59"/>
      <c r="J215" s="121"/>
      <c r="K215" s="121"/>
      <c r="L215" s="121"/>
      <c r="M215" s="121"/>
      <c r="N215" s="121"/>
    </row>
    <row r="216" spans="1:14" s="65" customFormat="1" ht="13.5" customHeight="1" x14ac:dyDescent="0.15">
      <c r="A216" s="59"/>
      <c r="B216" s="59"/>
      <c r="C216" s="59"/>
      <c r="D216" s="59"/>
      <c r="E216" s="59"/>
      <c r="F216" s="59"/>
      <c r="G216" s="59"/>
      <c r="H216" s="59"/>
      <c r="I216" s="59"/>
      <c r="J216" s="121"/>
      <c r="K216" s="121"/>
      <c r="L216" s="121"/>
      <c r="M216" s="121"/>
      <c r="N216" s="121"/>
    </row>
    <row r="217" spans="1:14" s="65" customFormat="1" ht="13.5" customHeight="1" x14ac:dyDescent="0.15">
      <c r="A217" s="59"/>
      <c r="B217" s="59"/>
      <c r="C217" s="59"/>
      <c r="D217" s="59"/>
      <c r="E217" s="59"/>
      <c r="F217" s="59"/>
      <c r="G217" s="59"/>
      <c r="H217" s="59"/>
      <c r="I217" s="59"/>
      <c r="J217" s="121"/>
      <c r="K217" s="121"/>
      <c r="L217" s="121"/>
      <c r="M217" s="121"/>
      <c r="N217" s="121"/>
    </row>
    <row r="218" spans="1:14" s="65" customFormat="1" ht="13.5" customHeight="1" x14ac:dyDescent="0.15">
      <c r="A218" s="59"/>
      <c r="B218" s="59"/>
      <c r="C218" s="59"/>
      <c r="D218" s="59"/>
      <c r="E218" s="59"/>
      <c r="F218" s="59"/>
      <c r="G218" s="59"/>
      <c r="H218" s="59"/>
      <c r="I218" s="59"/>
      <c r="J218" s="121"/>
      <c r="K218" s="121"/>
      <c r="L218" s="121"/>
      <c r="M218" s="121"/>
      <c r="N218" s="121"/>
    </row>
    <row r="219" spans="1:14" s="65" customFormat="1" ht="13.5" customHeight="1" x14ac:dyDescent="0.15">
      <c r="A219" s="59"/>
      <c r="B219" s="59"/>
      <c r="C219" s="59"/>
      <c r="D219" s="59"/>
      <c r="E219" s="59"/>
      <c r="F219" s="59"/>
      <c r="G219" s="59"/>
      <c r="H219" s="59"/>
      <c r="I219" s="59"/>
      <c r="J219" s="121"/>
      <c r="K219" s="121"/>
      <c r="L219" s="121"/>
      <c r="M219" s="121"/>
      <c r="N219" s="121"/>
    </row>
    <row r="220" spans="1:14" s="65" customFormat="1" ht="13.5" customHeight="1" x14ac:dyDescent="0.15">
      <c r="A220" s="59"/>
      <c r="B220" s="59"/>
      <c r="C220" s="59"/>
      <c r="D220" s="59"/>
      <c r="E220" s="59"/>
      <c r="F220" s="59"/>
      <c r="G220" s="59"/>
      <c r="H220" s="59"/>
      <c r="I220" s="59"/>
      <c r="J220" s="121"/>
      <c r="K220" s="121"/>
      <c r="L220" s="121"/>
      <c r="M220" s="121"/>
      <c r="N220" s="121"/>
    </row>
    <row r="221" spans="1:14" s="65" customFormat="1" ht="13.5" customHeight="1" x14ac:dyDescent="0.15">
      <c r="A221" s="59"/>
      <c r="B221" s="59"/>
      <c r="C221" s="59"/>
      <c r="D221" s="59"/>
      <c r="E221" s="59"/>
      <c r="F221" s="59"/>
      <c r="G221" s="59"/>
      <c r="H221" s="59"/>
      <c r="I221" s="59"/>
      <c r="J221" s="121"/>
      <c r="K221" s="121"/>
      <c r="L221" s="121"/>
      <c r="M221" s="121"/>
      <c r="N221" s="121"/>
    </row>
    <row r="222" spans="1:14" s="65" customFormat="1" ht="13.5" customHeight="1" x14ac:dyDescent="0.15">
      <c r="A222" s="59"/>
      <c r="B222" s="59"/>
      <c r="C222" s="59"/>
      <c r="D222" s="59"/>
      <c r="E222" s="59"/>
      <c r="F222" s="59"/>
      <c r="G222" s="59"/>
      <c r="H222" s="59"/>
      <c r="I222" s="59"/>
      <c r="J222" s="121"/>
      <c r="K222" s="121"/>
      <c r="L222" s="121"/>
      <c r="M222" s="121"/>
      <c r="N222" s="121"/>
    </row>
    <row r="223" spans="1:14" s="65" customFormat="1" ht="13.5" customHeight="1" x14ac:dyDescent="0.15">
      <c r="A223" s="59"/>
      <c r="B223" s="59"/>
      <c r="C223" s="59"/>
      <c r="D223" s="59"/>
      <c r="E223" s="59"/>
      <c r="F223" s="59"/>
      <c r="G223" s="59"/>
      <c r="H223" s="59"/>
      <c r="I223" s="59"/>
      <c r="J223" s="121"/>
      <c r="K223" s="121"/>
      <c r="L223" s="121"/>
      <c r="M223" s="121"/>
      <c r="N223" s="121"/>
    </row>
    <row r="224" spans="1:14" s="65" customFormat="1" ht="13.5" customHeight="1" x14ac:dyDescent="0.15">
      <c r="A224" s="59"/>
      <c r="B224" s="59"/>
      <c r="C224" s="59"/>
      <c r="D224" s="59"/>
      <c r="E224" s="59"/>
      <c r="F224" s="59"/>
      <c r="G224" s="59"/>
      <c r="H224" s="59"/>
      <c r="I224" s="59"/>
      <c r="J224" s="121"/>
      <c r="K224" s="121"/>
      <c r="L224" s="121"/>
      <c r="M224" s="121"/>
      <c r="N224" s="121"/>
    </row>
    <row r="225" spans="1:14" s="65" customFormat="1" ht="13.5" customHeight="1" x14ac:dyDescent="0.15">
      <c r="A225" s="59"/>
      <c r="B225" s="59"/>
      <c r="C225" s="59"/>
      <c r="D225" s="59"/>
      <c r="E225" s="59"/>
      <c r="F225" s="59"/>
      <c r="G225" s="59"/>
      <c r="H225" s="59"/>
      <c r="I225" s="59"/>
      <c r="J225" s="121"/>
      <c r="K225" s="121"/>
      <c r="L225" s="121"/>
      <c r="M225" s="121"/>
      <c r="N225" s="121"/>
    </row>
    <row r="226" spans="1:14" s="65" customFormat="1" ht="13.5" customHeight="1" x14ac:dyDescent="0.15">
      <c r="A226" s="59"/>
      <c r="B226" s="59"/>
      <c r="C226" s="59"/>
      <c r="D226" s="59"/>
      <c r="E226" s="59"/>
      <c r="F226" s="59"/>
      <c r="G226" s="59"/>
      <c r="H226" s="59"/>
      <c r="I226" s="59"/>
      <c r="J226" s="121"/>
      <c r="K226" s="121"/>
      <c r="L226" s="121"/>
      <c r="M226" s="121"/>
      <c r="N226" s="121"/>
    </row>
    <row r="227" spans="1:14" s="65" customFormat="1" ht="13.5" customHeight="1" x14ac:dyDescent="0.15">
      <c r="A227" s="59"/>
      <c r="B227" s="59"/>
      <c r="C227" s="59"/>
      <c r="D227" s="59"/>
      <c r="E227" s="59"/>
      <c r="F227" s="59"/>
      <c r="G227" s="59"/>
      <c r="H227" s="59"/>
      <c r="I227" s="59"/>
      <c r="J227" s="121"/>
      <c r="K227" s="121"/>
      <c r="L227" s="121"/>
      <c r="M227" s="121"/>
      <c r="N227" s="121"/>
    </row>
    <row r="228" spans="1:14" s="65" customFormat="1" ht="13.5" customHeight="1" x14ac:dyDescent="0.15">
      <c r="A228" s="59"/>
      <c r="B228" s="59"/>
      <c r="C228" s="59"/>
      <c r="D228" s="59"/>
      <c r="E228" s="59"/>
      <c r="F228" s="59"/>
      <c r="G228" s="59"/>
      <c r="H228" s="59"/>
      <c r="I228" s="59"/>
      <c r="J228" s="121"/>
      <c r="K228" s="121"/>
      <c r="L228" s="121"/>
      <c r="M228" s="121"/>
      <c r="N228" s="121"/>
    </row>
    <row r="229" spans="1:14" s="65" customFormat="1" ht="13.5" customHeight="1" x14ac:dyDescent="0.15">
      <c r="A229" s="59"/>
      <c r="B229" s="59"/>
      <c r="C229" s="59"/>
      <c r="D229" s="59"/>
      <c r="E229" s="59"/>
      <c r="F229" s="59"/>
      <c r="G229" s="59"/>
      <c r="H229" s="59"/>
      <c r="I229" s="59"/>
      <c r="J229" s="121"/>
      <c r="K229" s="121"/>
      <c r="L229" s="121"/>
      <c r="M229" s="121"/>
      <c r="N229" s="121"/>
    </row>
    <row r="230" spans="1:14" s="65" customFormat="1" ht="13.5" customHeight="1" x14ac:dyDescent="0.15">
      <c r="A230" s="59"/>
      <c r="B230" s="59"/>
      <c r="C230" s="59"/>
      <c r="D230" s="59"/>
      <c r="E230" s="59"/>
      <c r="F230" s="59"/>
      <c r="G230" s="59"/>
      <c r="H230" s="59"/>
      <c r="I230" s="59"/>
      <c r="J230" s="121"/>
      <c r="K230" s="121"/>
      <c r="L230" s="121"/>
      <c r="M230" s="121"/>
      <c r="N230" s="121"/>
    </row>
    <row r="231" spans="1:14" s="65" customFormat="1" ht="13.5" customHeight="1" x14ac:dyDescent="0.15">
      <c r="A231" s="59"/>
      <c r="B231" s="59"/>
      <c r="C231" s="59"/>
      <c r="D231" s="59"/>
      <c r="E231" s="59"/>
      <c r="F231" s="59"/>
      <c r="G231" s="59"/>
      <c r="H231" s="59"/>
      <c r="I231" s="59"/>
      <c r="J231" s="121"/>
      <c r="K231" s="121"/>
      <c r="L231" s="121"/>
      <c r="M231" s="121"/>
      <c r="N231" s="121"/>
    </row>
    <row r="232" spans="1:14" s="65" customFormat="1" ht="13.5" customHeight="1" x14ac:dyDescent="0.15">
      <c r="A232" s="59"/>
      <c r="B232" s="59"/>
      <c r="C232" s="59"/>
      <c r="D232" s="59"/>
      <c r="E232" s="59"/>
      <c r="F232" s="59"/>
      <c r="G232" s="59"/>
      <c r="H232" s="59"/>
      <c r="I232" s="59"/>
      <c r="J232" s="121"/>
      <c r="K232" s="121"/>
      <c r="L232" s="121"/>
      <c r="M232" s="121"/>
      <c r="N232" s="121"/>
    </row>
    <row r="233" spans="1:14" s="65" customFormat="1" ht="13.5" customHeight="1" x14ac:dyDescent="0.15">
      <c r="A233" s="59"/>
      <c r="B233" s="59"/>
      <c r="C233" s="59"/>
      <c r="D233" s="59"/>
      <c r="E233" s="59"/>
      <c r="F233" s="59"/>
      <c r="G233" s="59"/>
      <c r="H233" s="59"/>
      <c r="I233" s="59"/>
      <c r="J233" s="121"/>
      <c r="K233" s="121"/>
      <c r="L233" s="121"/>
      <c r="M233" s="121"/>
      <c r="N233" s="121"/>
    </row>
    <row r="234" spans="1:14" s="65" customFormat="1" ht="13.5" customHeight="1" x14ac:dyDescent="0.15">
      <c r="A234" s="59"/>
      <c r="B234" s="59"/>
      <c r="C234" s="59"/>
      <c r="D234" s="59"/>
      <c r="E234" s="59"/>
      <c r="F234" s="59"/>
      <c r="G234" s="59"/>
      <c r="H234" s="59"/>
      <c r="I234" s="59"/>
      <c r="J234" s="121"/>
      <c r="K234" s="121"/>
      <c r="L234" s="121"/>
      <c r="M234" s="121"/>
      <c r="N234" s="121"/>
    </row>
    <row r="235" spans="1:14" s="65" customFormat="1" ht="13.5" customHeight="1" x14ac:dyDescent="0.15">
      <c r="A235" s="59"/>
      <c r="B235" s="59"/>
      <c r="C235" s="59"/>
      <c r="D235" s="59"/>
      <c r="E235" s="59"/>
      <c r="F235" s="59"/>
      <c r="G235" s="59"/>
      <c r="H235" s="59"/>
      <c r="I235" s="59"/>
      <c r="J235" s="121"/>
      <c r="K235" s="121"/>
      <c r="L235" s="121"/>
      <c r="M235" s="121"/>
      <c r="N235" s="121"/>
    </row>
    <row r="236" spans="1:14" s="65" customFormat="1" ht="13.5" customHeight="1" x14ac:dyDescent="0.15">
      <c r="A236" s="59"/>
      <c r="B236" s="59"/>
      <c r="C236" s="59"/>
      <c r="D236" s="59"/>
      <c r="E236" s="59"/>
      <c r="F236" s="59"/>
      <c r="G236" s="59"/>
      <c r="H236" s="59"/>
      <c r="I236" s="59"/>
      <c r="J236" s="121"/>
      <c r="K236" s="121"/>
      <c r="L236" s="121"/>
      <c r="M236" s="121"/>
      <c r="N236" s="121"/>
    </row>
    <row r="237" spans="1:14" s="65" customFormat="1" ht="13.5" customHeight="1" x14ac:dyDescent="0.15">
      <c r="A237" s="59"/>
      <c r="B237" s="59"/>
      <c r="C237" s="59"/>
      <c r="D237" s="59"/>
      <c r="E237" s="59"/>
      <c r="F237" s="59"/>
      <c r="G237" s="59"/>
      <c r="H237" s="59"/>
      <c r="I237" s="59"/>
      <c r="J237" s="121"/>
      <c r="K237" s="121"/>
      <c r="L237" s="121"/>
      <c r="M237" s="121"/>
      <c r="N237" s="121"/>
    </row>
    <row r="238" spans="1:14" s="65" customFormat="1" ht="13.5" customHeight="1" x14ac:dyDescent="0.15">
      <c r="A238" s="59"/>
      <c r="B238" s="59"/>
      <c r="C238" s="59"/>
      <c r="D238" s="59"/>
      <c r="E238" s="59"/>
      <c r="F238" s="59"/>
      <c r="G238" s="59"/>
      <c r="H238" s="59"/>
      <c r="I238" s="59"/>
      <c r="J238" s="121"/>
      <c r="K238" s="121"/>
      <c r="L238" s="121"/>
      <c r="M238" s="121"/>
      <c r="N238" s="121"/>
    </row>
    <row r="239" spans="1:14" s="65" customFormat="1" ht="13.5" customHeight="1" x14ac:dyDescent="0.15">
      <c r="A239" s="59"/>
      <c r="B239" s="59"/>
      <c r="C239" s="59"/>
      <c r="D239" s="59"/>
      <c r="E239" s="59"/>
      <c r="F239" s="59"/>
      <c r="G239" s="59"/>
      <c r="H239" s="59"/>
      <c r="I239" s="59"/>
      <c r="J239" s="121"/>
      <c r="K239" s="121"/>
      <c r="L239" s="121"/>
      <c r="M239" s="121"/>
      <c r="N239" s="121"/>
    </row>
    <row r="240" spans="1:14" s="65" customFormat="1" ht="13.5" customHeight="1" x14ac:dyDescent="0.15">
      <c r="A240" s="59"/>
      <c r="B240" s="59"/>
      <c r="C240" s="59"/>
      <c r="D240" s="59"/>
      <c r="E240" s="59"/>
      <c r="F240" s="59"/>
      <c r="G240" s="59"/>
      <c r="H240" s="59"/>
      <c r="I240" s="59"/>
      <c r="J240" s="121"/>
      <c r="K240" s="121"/>
      <c r="L240" s="121"/>
      <c r="M240" s="121"/>
      <c r="N240" s="121"/>
    </row>
    <row r="241" spans="1:14" s="65" customFormat="1" ht="13.5" customHeight="1" x14ac:dyDescent="0.15">
      <c r="A241" s="59"/>
      <c r="B241" s="59"/>
      <c r="C241" s="59"/>
      <c r="D241" s="59"/>
      <c r="E241" s="59"/>
      <c r="F241" s="59"/>
      <c r="G241" s="59"/>
      <c r="H241" s="59"/>
      <c r="I241" s="59"/>
      <c r="J241" s="121"/>
      <c r="K241" s="121"/>
      <c r="L241" s="121"/>
      <c r="M241" s="121"/>
      <c r="N241" s="121"/>
    </row>
    <row r="242" spans="1:14" s="65" customFormat="1" ht="13.5" customHeight="1" x14ac:dyDescent="0.15">
      <c r="A242" s="59"/>
      <c r="B242" s="59"/>
      <c r="C242" s="59"/>
      <c r="D242" s="59"/>
      <c r="E242" s="59"/>
      <c r="F242" s="59"/>
      <c r="G242" s="59"/>
      <c r="H242" s="59"/>
      <c r="I242" s="59"/>
      <c r="J242" s="121"/>
      <c r="K242" s="121"/>
      <c r="L242" s="121"/>
      <c r="M242" s="121"/>
      <c r="N242" s="121"/>
    </row>
    <row r="243" spans="1:14" s="65" customFormat="1" ht="13.5" customHeight="1" x14ac:dyDescent="0.15">
      <c r="A243" s="59"/>
      <c r="B243" s="59"/>
      <c r="C243" s="59"/>
      <c r="D243" s="59"/>
      <c r="E243" s="59"/>
      <c r="F243" s="59"/>
      <c r="G243" s="59"/>
      <c r="H243" s="59"/>
      <c r="I243" s="59"/>
      <c r="J243" s="121"/>
      <c r="K243" s="121"/>
      <c r="L243" s="121"/>
      <c r="M243" s="121"/>
      <c r="N243" s="121"/>
    </row>
    <row r="244" spans="1:14" s="65" customFormat="1" ht="13.5" customHeight="1" x14ac:dyDescent="0.15">
      <c r="A244" s="59"/>
      <c r="B244" s="59"/>
      <c r="C244" s="59"/>
      <c r="D244" s="59"/>
      <c r="E244" s="59"/>
      <c r="F244" s="59"/>
      <c r="G244" s="59"/>
      <c r="H244" s="59"/>
      <c r="I244" s="59"/>
      <c r="J244" s="121"/>
      <c r="K244" s="121"/>
      <c r="L244" s="121"/>
      <c r="M244" s="121"/>
      <c r="N244" s="121"/>
    </row>
    <row r="245" spans="1:14" s="65" customFormat="1" ht="13.5" customHeight="1" x14ac:dyDescent="0.15">
      <c r="A245" s="59"/>
      <c r="B245" s="59"/>
      <c r="C245" s="59"/>
      <c r="D245" s="59"/>
      <c r="E245" s="59"/>
      <c r="F245" s="59"/>
      <c r="G245" s="59"/>
      <c r="H245" s="59"/>
      <c r="I245" s="59"/>
      <c r="J245" s="121"/>
      <c r="K245" s="121"/>
      <c r="L245" s="121"/>
      <c r="M245" s="121"/>
      <c r="N245" s="121"/>
    </row>
    <row r="246" spans="1:14" s="65" customFormat="1" ht="13.5" customHeight="1" x14ac:dyDescent="0.15">
      <c r="A246" s="59"/>
      <c r="B246" s="59"/>
      <c r="C246" s="59"/>
      <c r="D246" s="59"/>
      <c r="E246" s="59"/>
      <c r="F246" s="59"/>
      <c r="G246" s="59"/>
      <c r="H246" s="59"/>
      <c r="I246" s="59"/>
      <c r="J246" s="121"/>
      <c r="K246" s="121"/>
      <c r="L246" s="121"/>
      <c r="M246" s="121"/>
      <c r="N246" s="121"/>
    </row>
    <row r="247" spans="1:14" s="65" customFormat="1" ht="13.5" customHeight="1" x14ac:dyDescent="0.15">
      <c r="A247" s="59"/>
      <c r="B247" s="59"/>
      <c r="C247" s="59"/>
      <c r="D247" s="59"/>
      <c r="E247" s="59"/>
      <c r="F247" s="59"/>
      <c r="G247" s="59"/>
      <c r="H247" s="59"/>
      <c r="I247" s="59"/>
      <c r="J247" s="121"/>
      <c r="K247" s="121"/>
      <c r="L247" s="121"/>
      <c r="M247" s="121"/>
      <c r="N247" s="121"/>
    </row>
    <row r="248" spans="1:14" s="65" customFormat="1" ht="13.5" customHeight="1" x14ac:dyDescent="0.15">
      <c r="A248" s="59"/>
      <c r="B248" s="59"/>
      <c r="C248" s="59"/>
      <c r="D248" s="59"/>
      <c r="E248" s="59"/>
      <c r="F248" s="59"/>
      <c r="G248" s="59"/>
      <c r="H248" s="59"/>
      <c r="I248" s="59"/>
      <c r="J248" s="121"/>
      <c r="K248" s="121"/>
      <c r="L248" s="121"/>
      <c r="M248" s="121"/>
      <c r="N248" s="121"/>
    </row>
    <row r="249" spans="1:14" s="65" customFormat="1" ht="13.5" customHeight="1" x14ac:dyDescent="0.15">
      <c r="A249" s="59"/>
      <c r="B249" s="59"/>
      <c r="C249" s="59"/>
      <c r="D249" s="59"/>
      <c r="E249" s="59"/>
      <c r="F249" s="59"/>
      <c r="G249" s="59"/>
      <c r="H249" s="59"/>
      <c r="I249" s="59"/>
      <c r="J249" s="121"/>
      <c r="K249" s="121"/>
      <c r="L249" s="121"/>
      <c r="M249" s="121"/>
      <c r="N249" s="121"/>
    </row>
    <row r="250" spans="1:14" s="65" customFormat="1" ht="13.5" customHeight="1" x14ac:dyDescent="0.15">
      <c r="A250" s="59"/>
      <c r="B250" s="59"/>
      <c r="C250" s="59"/>
      <c r="D250" s="59"/>
      <c r="E250" s="59"/>
      <c r="F250" s="59"/>
      <c r="G250" s="59"/>
      <c r="H250" s="59"/>
      <c r="I250" s="59"/>
      <c r="J250" s="121"/>
      <c r="K250" s="121"/>
      <c r="L250" s="121"/>
      <c r="M250" s="121"/>
      <c r="N250" s="121"/>
    </row>
    <row r="251" spans="1:14" s="65" customFormat="1" ht="13.5" customHeight="1" x14ac:dyDescent="0.15">
      <c r="A251" s="59"/>
      <c r="B251" s="59"/>
      <c r="C251" s="59"/>
      <c r="D251" s="59"/>
      <c r="E251" s="59"/>
      <c r="F251" s="59"/>
      <c r="G251" s="59"/>
      <c r="H251" s="59"/>
      <c r="I251" s="59"/>
      <c r="J251" s="121"/>
      <c r="K251" s="121"/>
      <c r="L251" s="121"/>
      <c r="M251" s="121"/>
      <c r="N251" s="121"/>
    </row>
    <row r="252" spans="1:14" s="65" customFormat="1" ht="13.5" customHeight="1" x14ac:dyDescent="0.15">
      <c r="A252" s="59"/>
      <c r="B252" s="59"/>
      <c r="C252" s="59"/>
      <c r="D252" s="59"/>
      <c r="E252" s="59"/>
      <c r="F252" s="59"/>
      <c r="G252" s="59"/>
      <c r="H252" s="59"/>
      <c r="I252" s="59"/>
      <c r="J252" s="121"/>
      <c r="K252" s="121"/>
      <c r="L252" s="121"/>
      <c r="M252" s="121"/>
      <c r="N252" s="121"/>
    </row>
    <row r="253" spans="1:14" s="65" customFormat="1" ht="13.5" customHeight="1" x14ac:dyDescent="0.15">
      <c r="A253" s="59"/>
      <c r="B253" s="59"/>
      <c r="C253" s="59"/>
      <c r="D253" s="59"/>
      <c r="E253" s="59"/>
      <c r="F253" s="59"/>
      <c r="G253" s="59"/>
      <c r="H253" s="59"/>
      <c r="I253" s="59"/>
      <c r="J253" s="121"/>
      <c r="K253" s="121"/>
      <c r="L253" s="121"/>
      <c r="M253" s="121"/>
      <c r="N253" s="121"/>
    </row>
    <row r="254" spans="1:14" s="65" customFormat="1" ht="13.5" customHeight="1" x14ac:dyDescent="0.15">
      <c r="A254" s="59"/>
      <c r="B254" s="59"/>
      <c r="C254" s="59"/>
      <c r="D254" s="59"/>
      <c r="E254" s="59"/>
      <c r="F254" s="59"/>
      <c r="G254" s="59"/>
      <c r="H254" s="59"/>
      <c r="I254" s="59"/>
      <c r="J254" s="121"/>
      <c r="K254" s="121"/>
      <c r="L254" s="121"/>
      <c r="M254" s="121"/>
      <c r="N254" s="121"/>
    </row>
    <row r="255" spans="1:14" s="65" customFormat="1" ht="13.5" customHeight="1" x14ac:dyDescent="0.15">
      <c r="A255" s="59"/>
      <c r="B255" s="59"/>
      <c r="C255" s="59"/>
      <c r="D255" s="59"/>
      <c r="E255" s="59"/>
      <c r="F255" s="59"/>
      <c r="G255" s="59"/>
      <c r="H255" s="59"/>
      <c r="I255" s="59"/>
      <c r="J255" s="121"/>
      <c r="K255" s="121"/>
      <c r="L255" s="121"/>
      <c r="M255" s="121"/>
      <c r="N255" s="121"/>
    </row>
    <row r="256" spans="1:14" s="65" customFormat="1" ht="13.5" customHeight="1" x14ac:dyDescent="0.15">
      <c r="A256" s="59"/>
      <c r="B256" s="59"/>
      <c r="C256" s="59"/>
      <c r="D256" s="59"/>
      <c r="E256" s="59"/>
      <c r="F256" s="59"/>
      <c r="G256" s="59"/>
      <c r="H256" s="59"/>
      <c r="I256" s="59"/>
      <c r="J256" s="121"/>
      <c r="K256" s="121"/>
      <c r="L256" s="121"/>
      <c r="M256" s="121"/>
      <c r="N256" s="121"/>
    </row>
    <row r="257" spans="1:14" s="62" customFormat="1" ht="13.5" customHeight="1" x14ac:dyDescent="0.15">
      <c r="A257" s="59"/>
      <c r="B257" s="59"/>
      <c r="C257" s="59"/>
      <c r="D257" s="59"/>
      <c r="E257" s="59"/>
      <c r="F257" s="59"/>
      <c r="G257" s="59"/>
      <c r="H257" s="59"/>
      <c r="I257" s="59"/>
      <c r="J257" s="121"/>
      <c r="K257" s="121"/>
      <c r="L257" s="121"/>
      <c r="M257" s="121"/>
      <c r="N257" s="121"/>
    </row>
    <row r="258" spans="1:14" ht="15" customHeight="1" x14ac:dyDescent="0.15">
      <c r="J258" s="140"/>
      <c r="K258" s="140"/>
      <c r="L258" s="140"/>
      <c r="M258" s="140"/>
      <c r="N258" s="140"/>
    </row>
    <row r="259" spans="1:14" s="61" customFormat="1" ht="18" customHeight="1" x14ac:dyDescent="0.15">
      <c r="A259" s="59"/>
      <c r="B259" s="59"/>
      <c r="C259" s="59"/>
      <c r="D259" s="59"/>
      <c r="E259" s="59"/>
      <c r="F259" s="59"/>
      <c r="G259" s="59"/>
      <c r="H259" s="59"/>
      <c r="I259" s="59"/>
      <c r="J259" s="121"/>
      <c r="K259" s="121"/>
      <c r="L259" s="121"/>
      <c r="M259" s="121"/>
      <c r="N259" s="121"/>
    </row>
    <row r="260" spans="1:14" s="61" customFormat="1" ht="18" customHeight="1" x14ac:dyDescent="0.15">
      <c r="A260" s="59"/>
      <c r="B260" s="59"/>
      <c r="C260" s="59"/>
      <c r="D260" s="59"/>
      <c r="E260" s="59"/>
      <c r="F260" s="59"/>
      <c r="G260" s="59"/>
      <c r="H260" s="59"/>
      <c r="I260" s="59"/>
      <c r="J260" s="141"/>
      <c r="K260" s="141"/>
      <c r="L260" s="141"/>
      <c r="M260" s="141"/>
      <c r="N260" s="141"/>
    </row>
    <row r="261" spans="1:14" s="61" customFormat="1" ht="18" customHeight="1" x14ac:dyDescent="0.15">
      <c r="A261" s="59"/>
      <c r="B261" s="59"/>
      <c r="C261" s="59"/>
      <c r="D261" s="59"/>
      <c r="E261" s="59"/>
      <c r="F261" s="59"/>
      <c r="G261" s="59"/>
      <c r="H261" s="59"/>
      <c r="I261" s="59"/>
      <c r="J261" s="141"/>
      <c r="K261" s="141"/>
      <c r="L261" s="141"/>
      <c r="M261" s="141"/>
      <c r="N261" s="141"/>
    </row>
    <row r="262" spans="1:14" s="61" customFormat="1" ht="18" customHeight="1" x14ac:dyDescent="0.15">
      <c r="A262" s="59"/>
      <c r="B262" s="59"/>
      <c r="C262" s="59"/>
      <c r="D262" s="59"/>
      <c r="E262" s="59"/>
      <c r="F262" s="59"/>
      <c r="G262" s="59"/>
      <c r="H262" s="59"/>
      <c r="I262" s="59"/>
      <c r="J262" s="141"/>
      <c r="K262" s="141"/>
      <c r="L262" s="141"/>
      <c r="M262" s="141"/>
      <c r="N262" s="141"/>
    </row>
    <row r="263" spans="1:14" s="61" customFormat="1" ht="18" customHeight="1" x14ac:dyDescent="0.15">
      <c r="A263" s="59"/>
      <c r="B263" s="59"/>
      <c r="C263" s="59"/>
      <c r="D263" s="59"/>
      <c r="E263" s="59"/>
      <c r="F263" s="59"/>
      <c r="G263" s="59"/>
      <c r="H263" s="59"/>
      <c r="I263" s="59"/>
      <c r="J263" s="141"/>
      <c r="K263" s="141"/>
      <c r="L263" s="141"/>
      <c r="M263" s="141"/>
      <c r="N263" s="141"/>
    </row>
    <row r="264" spans="1:14" s="61" customFormat="1" ht="18" customHeight="1" x14ac:dyDescent="0.15">
      <c r="A264" s="59"/>
      <c r="B264" s="59"/>
      <c r="C264" s="59"/>
      <c r="D264" s="59"/>
      <c r="E264" s="59"/>
      <c r="F264" s="59"/>
      <c r="G264" s="59"/>
      <c r="H264" s="59"/>
      <c r="I264" s="59"/>
      <c r="J264" s="141"/>
      <c r="K264" s="141"/>
      <c r="L264" s="141"/>
      <c r="M264" s="141"/>
      <c r="N264" s="141"/>
    </row>
    <row r="265" spans="1:14" s="65" customFormat="1" ht="18" customHeight="1" x14ac:dyDescent="0.15">
      <c r="A265" s="59"/>
      <c r="B265" s="59"/>
      <c r="C265" s="59"/>
      <c r="D265" s="59"/>
      <c r="E265" s="59"/>
      <c r="F265" s="59"/>
      <c r="G265" s="59"/>
      <c r="H265" s="59"/>
      <c r="I265" s="59"/>
      <c r="J265" s="141"/>
      <c r="K265" s="141"/>
      <c r="L265" s="141"/>
      <c r="M265" s="141"/>
      <c r="N265" s="141"/>
    </row>
    <row r="266" spans="1:14" s="65" customFormat="1" ht="18" customHeight="1" x14ac:dyDescent="0.15">
      <c r="A266" s="59"/>
      <c r="B266" s="59"/>
      <c r="C266" s="59"/>
      <c r="D266" s="59"/>
      <c r="E266" s="59"/>
      <c r="F266" s="59"/>
      <c r="G266" s="59"/>
      <c r="H266" s="59"/>
      <c r="I266" s="59"/>
      <c r="J266" s="124"/>
      <c r="K266" s="124"/>
      <c r="L266" s="124"/>
      <c r="M266" s="124"/>
      <c r="N266" s="124"/>
    </row>
    <row r="267" spans="1:14" s="61" customFormat="1" ht="18" customHeight="1" x14ac:dyDescent="0.15">
      <c r="A267" s="59"/>
      <c r="B267" s="59"/>
      <c r="C267" s="59"/>
      <c r="D267" s="59"/>
      <c r="E267" s="59"/>
      <c r="F267" s="59"/>
      <c r="G267" s="59"/>
      <c r="H267" s="59"/>
      <c r="I267" s="59"/>
      <c r="J267" s="124"/>
      <c r="K267" s="124"/>
      <c r="L267" s="124"/>
      <c r="M267" s="124"/>
      <c r="N267" s="124"/>
    </row>
    <row r="268" spans="1:14" s="61" customFormat="1" ht="18" customHeight="1" x14ac:dyDescent="0.15">
      <c r="A268" s="59"/>
      <c r="B268" s="59"/>
      <c r="C268" s="59"/>
      <c r="D268" s="59"/>
      <c r="E268" s="59"/>
      <c r="F268" s="59"/>
      <c r="G268" s="59"/>
      <c r="H268" s="59"/>
      <c r="I268" s="59"/>
      <c r="J268" s="141"/>
      <c r="K268" s="141"/>
      <c r="L268" s="141"/>
      <c r="M268" s="141"/>
      <c r="N268" s="141"/>
    </row>
    <row r="269" spans="1:14" s="61" customFormat="1" ht="18" customHeight="1" x14ac:dyDescent="0.15">
      <c r="A269" s="59"/>
      <c r="B269" s="59"/>
      <c r="C269" s="59"/>
      <c r="D269" s="59"/>
      <c r="E269" s="59"/>
      <c r="F269" s="59"/>
      <c r="G269" s="59"/>
      <c r="H269" s="59"/>
      <c r="I269" s="59"/>
      <c r="J269" s="141"/>
      <c r="K269" s="141"/>
      <c r="L269" s="141"/>
      <c r="M269" s="141"/>
      <c r="N269" s="141"/>
    </row>
    <row r="270" spans="1:14" s="65" customFormat="1" ht="18" customHeight="1" x14ac:dyDescent="0.15">
      <c r="A270" s="59"/>
      <c r="B270" s="59"/>
      <c r="C270" s="59"/>
      <c r="D270" s="59"/>
      <c r="E270" s="59"/>
      <c r="F270" s="59"/>
      <c r="G270" s="59"/>
      <c r="H270" s="59"/>
      <c r="I270" s="59"/>
      <c r="J270" s="141"/>
      <c r="K270" s="141"/>
      <c r="L270" s="141"/>
      <c r="M270" s="141"/>
      <c r="N270" s="141"/>
    </row>
    <row r="271" spans="1:14" s="65" customFormat="1" ht="15" customHeight="1" x14ac:dyDescent="0.15">
      <c r="A271" s="59"/>
      <c r="B271" s="59"/>
      <c r="C271" s="59"/>
      <c r="D271" s="59"/>
      <c r="E271" s="59"/>
      <c r="F271" s="59"/>
      <c r="G271" s="59"/>
      <c r="H271" s="59"/>
      <c r="I271" s="59"/>
      <c r="J271" s="124"/>
      <c r="K271" s="124"/>
      <c r="L271" s="124"/>
      <c r="M271" s="124"/>
      <c r="N271" s="124"/>
    </row>
    <row r="272" spans="1:14" s="65" customFormat="1" ht="15" customHeight="1" x14ac:dyDescent="0.15">
      <c r="A272" s="59"/>
      <c r="B272" s="59"/>
      <c r="C272" s="59"/>
      <c r="D272" s="59"/>
      <c r="E272" s="59"/>
      <c r="F272" s="59"/>
      <c r="G272" s="59"/>
      <c r="H272" s="59"/>
      <c r="I272" s="59"/>
      <c r="J272" s="124"/>
      <c r="K272" s="124"/>
      <c r="L272" s="124"/>
      <c r="M272" s="124"/>
      <c r="N272" s="124"/>
    </row>
    <row r="273" spans="1:14" s="65" customFormat="1" ht="15" customHeight="1" x14ac:dyDescent="0.15">
      <c r="A273" s="59"/>
      <c r="B273" s="59"/>
      <c r="C273" s="59"/>
      <c r="D273" s="59"/>
      <c r="E273" s="59"/>
      <c r="F273" s="59"/>
      <c r="G273" s="59"/>
      <c r="H273" s="59"/>
      <c r="I273" s="59"/>
      <c r="J273" s="124"/>
      <c r="K273" s="124"/>
      <c r="L273" s="124"/>
      <c r="M273" s="124"/>
      <c r="N273" s="124"/>
    </row>
    <row r="274" spans="1:14" s="65" customFormat="1" ht="15" customHeight="1" x14ac:dyDescent="0.15">
      <c r="A274" s="59"/>
      <c r="B274" s="59"/>
      <c r="C274" s="59"/>
      <c r="D274" s="59"/>
      <c r="E274" s="59"/>
      <c r="F274" s="59"/>
      <c r="G274" s="59"/>
      <c r="H274" s="59"/>
      <c r="I274" s="59"/>
      <c r="J274" s="124"/>
      <c r="K274" s="124"/>
      <c r="L274" s="124"/>
      <c r="M274" s="124"/>
      <c r="N274" s="124"/>
    </row>
    <row r="275" spans="1:14" s="65" customFormat="1" ht="15" customHeight="1" x14ac:dyDescent="0.15">
      <c r="A275" s="59"/>
      <c r="B275" s="59"/>
      <c r="C275" s="59"/>
      <c r="D275" s="59"/>
      <c r="E275" s="59"/>
      <c r="F275" s="59"/>
      <c r="G275" s="59"/>
      <c r="H275" s="59"/>
      <c r="I275" s="59"/>
      <c r="J275" s="124"/>
      <c r="K275" s="124"/>
      <c r="L275" s="124"/>
      <c r="M275" s="124"/>
      <c r="N275" s="124"/>
    </row>
    <row r="276" spans="1:14" s="65" customFormat="1" ht="15" customHeight="1" x14ac:dyDescent="0.15">
      <c r="A276" s="59"/>
      <c r="B276" s="59"/>
      <c r="C276" s="59"/>
      <c r="D276" s="59"/>
      <c r="E276" s="59"/>
      <c r="F276" s="59"/>
      <c r="G276" s="59"/>
      <c r="H276" s="59"/>
      <c r="I276" s="59"/>
      <c r="J276" s="124"/>
      <c r="K276" s="124"/>
      <c r="L276" s="124"/>
      <c r="M276" s="124"/>
      <c r="N276" s="124"/>
    </row>
    <row r="277" spans="1:14" s="65" customFormat="1" ht="15" customHeight="1" x14ac:dyDescent="0.15">
      <c r="A277" s="59"/>
      <c r="B277" s="59"/>
      <c r="C277" s="59"/>
      <c r="D277" s="59"/>
      <c r="E277" s="59"/>
      <c r="F277" s="59"/>
      <c r="G277" s="59"/>
      <c r="H277" s="59"/>
      <c r="I277" s="59"/>
      <c r="J277" s="124"/>
      <c r="K277" s="124"/>
      <c r="L277" s="124"/>
      <c r="M277" s="124"/>
      <c r="N277" s="124"/>
    </row>
    <row r="278" spans="1:14" s="65" customFormat="1" ht="15" customHeight="1" x14ac:dyDescent="0.15">
      <c r="A278" s="59"/>
      <c r="B278" s="59"/>
      <c r="C278" s="59"/>
      <c r="D278" s="59"/>
      <c r="E278" s="59"/>
      <c r="F278" s="59"/>
      <c r="G278" s="59"/>
      <c r="H278" s="59"/>
      <c r="I278" s="59"/>
      <c r="J278" s="124"/>
      <c r="K278" s="124"/>
      <c r="L278" s="124"/>
      <c r="M278" s="124"/>
      <c r="N278" s="124"/>
    </row>
    <row r="279" spans="1:14" s="65" customFormat="1" ht="15" customHeight="1" x14ac:dyDescent="0.15">
      <c r="A279" s="59"/>
      <c r="B279" s="59"/>
      <c r="C279" s="59"/>
      <c r="D279" s="59"/>
      <c r="E279" s="59"/>
      <c r="F279" s="59"/>
      <c r="G279" s="59"/>
      <c r="H279" s="59"/>
      <c r="I279" s="59"/>
      <c r="J279" s="124"/>
      <c r="K279" s="124"/>
      <c r="L279" s="124"/>
      <c r="M279" s="124"/>
      <c r="N279" s="124"/>
    </row>
    <row r="280" spans="1:14" s="65" customFormat="1" ht="15" customHeight="1" x14ac:dyDescent="0.15">
      <c r="A280" s="59"/>
      <c r="B280" s="59"/>
      <c r="C280" s="59"/>
      <c r="D280" s="59"/>
      <c r="E280" s="59"/>
      <c r="F280" s="59"/>
      <c r="G280" s="59"/>
      <c r="H280" s="59"/>
      <c r="I280" s="59"/>
      <c r="J280" s="124"/>
      <c r="K280" s="124"/>
      <c r="L280" s="124"/>
      <c r="M280" s="124"/>
      <c r="N280" s="124"/>
    </row>
    <row r="281" spans="1:14" s="65" customFormat="1" ht="15" customHeight="1" x14ac:dyDescent="0.15">
      <c r="A281" s="59"/>
      <c r="B281" s="59"/>
      <c r="C281" s="59"/>
      <c r="D281" s="59"/>
      <c r="E281" s="59"/>
      <c r="F281" s="59"/>
      <c r="G281" s="59"/>
      <c r="H281" s="59"/>
      <c r="I281" s="59"/>
      <c r="J281" s="124"/>
      <c r="K281" s="124"/>
      <c r="L281" s="124"/>
      <c r="M281" s="124"/>
      <c r="N281" s="124"/>
    </row>
    <row r="282" spans="1:14" s="65" customFormat="1" ht="15" customHeight="1" x14ac:dyDescent="0.15">
      <c r="A282" s="59"/>
      <c r="B282" s="59"/>
      <c r="C282" s="59"/>
      <c r="D282" s="59"/>
      <c r="E282" s="59"/>
      <c r="F282" s="59"/>
      <c r="G282" s="59"/>
      <c r="H282" s="59"/>
      <c r="I282" s="59"/>
      <c r="J282" s="124"/>
      <c r="K282" s="124"/>
      <c r="L282" s="124"/>
      <c r="M282" s="124"/>
      <c r="N282" s="124"/>
    </row>
    <row r="283" spans="1:14" s="65" customFormat="1" ht="15" customHeight="1" x14ac:dyDescent="0.15">
      <c r="A283" s="59"/>
      <c r="B283" s="59"/>
      <c r="C283" s="59"/>
      <c r="D283" s="59"/>
      <c r="E283" s="59"/>
      <c r="F283" s="59"/>
      <c r="G283" s="59"/>
      <c r="H283" s="59"/>
      <c r="I283" s="59"/>
      <c r="J283" s="124"/>
      <c r="K283" s="124"/>
      <c r="L283" s="124"/>
      <c r="M283" s="124"/>
      <c r="N283" s="124"/>
    </row>
    <row r="284" spans="1:14" s="65" customFormat="1" ht="15" customHeight="1" x14ac:dyDescent="0.15">
      <c r="A284" s="59"/>
      <c r="B284" s="59"/>
      <c r="C284" s="59"/>
      <c r="D284" s="59"/>
      <c r="E284" s="59"/>
      <c r="F284" s="59"/>
      <c r="G284" s="59"/>
      <c r="H284" s="59"/>
      <c r="I284" s="59"/>
      <c r="J284" s="124"/>
      <c r="K284" s="124"/>
      <c r="L284" s="124"/>
      <c r="M284" s="124"/>
      <c r="N284" s="124"/>
    </row>
    <row r="285" spans="1:14" s="65" customFormat="1" ht="15" customHeight="1" x14ac:dyDescent="0.15">
      <c r="A285" s="59"/>
      <c r="B285" s="59"/>
      <c r="C285" s="59"/>
      <c r="D285" s="59"/>
      <c r="E285" s="59"/>
      <c r="F285" s="59"/>
      <c r="G285" s="59"/>
      <c r="H285" s="59"/>
      <c r="I285" s="59"/>
      <c r="J285" s="124"/>
      <c r="K285" s="124"/>
      <c r="L285" s="124"/>
      <c r="M285" s="124"/>
      <c r="N285" s="124"/>
    </row>
    <row r="286" spans="1:14" s="65" customFormat="1" ht="15" customHeight="1" x14ac:dyDescent="0.15">
      <c r="A286" s="59"/>
      <c r="B286" s="59"/>
      <c r="C286" s="59"/>
      <c r="D286" s="59"/>
      <c r="E286" s="59"/>
      <c r="F286" s="59"/>
      <c r="G286" s="59"/>
      <c r="H286" s="59"/>
      <c r="I286" s="59"/>
      <c r="J286" s="124"/>
      <c r="K286" s="124"/>
      <c r="L286" s="124"/>
      <c r="M286" s="124"/>
      <c r="N286" s="124"/>
    </row>
    <row r="287" spans="1:14" s="65" customFormat="1" ht="15" customHeight="1" x14ac:dyDescent="0.15">
      <c r="A287" s="59"/>
      <c r="B287" s="59"/>
      <c r="C287" s="59"/>
      <c r="D287" s="59"/>
      <c r="E287" s="59"/>
      <c r="F287" s="59"/>
      <c r="G287" s="59"/>
      <c r="H287" s="59"/>
      <c r="I287" s="59"/>
      <c r="J287" s="124"/>
      <c r="K287" s="124"/>
      <c r="L287" s="124"/>
      <c r="M287" s="124"/>
      <c r="N287" s="124"/>
    </row>
    <row r="288" spans="1:14" s="65" customFormat="1" ht="15" customHeight="1" x14ac:dyDescent="0.15">
      <c r="A288" s="59"/>
      <c r="B288" s="59"/>
      <c r="C288" s="59"/>
      <c r="D288" s="59"/>
      <c r="E288" s="59"/>
      <c r="F288" s="59"/>
      <c r="G288" s="59"/>
      <c r="H288" s="59"/>
      <c r="I288" s="59"/>
      <c r="J288" s="124"/>
      <c r="K288" s="124"/>
      <c r="L288" s="124"/>
      <c r="M288" s="124"/>
      <c r="N288" s="124"/>
    </row>
    <row r="289" spans="1:14" s="65" customFormat="1" ht="15" customHeight="1" x14ac:dyDescent="0.15">
      <c r="A289" s="59"/>
      <c r="B289" s="59"/>
      <c r="C289" s="59"/>
      <c r="D289" s="59"/>
      <c r="E289" s="59"/>
      <c r="F289" s="59"/>
      <c r="G289" s="59"/>
      <c r="H289" s="59"/>
      <c r="I289" s="59"/>
      <c r="J289" s="124"/>
      <c r="K289" s="124"/>
      <c r="L289" s="124"/>
      <c r="M289" s="124"/>
      <c r="N289" s="124"/>
    </row>
    <row r="290" spans="1:14" s="65" customFormat="1" ht="15" customHeight="1" x14ac:dyDescent="0.15">
      <c r="A290" s="59"/>
      <c r="B290" s="59"/>
      <c r="C290" s="59"/>
      <c r="D290" s="59"/>
      <c r="E290" s="59"/>
      <c r="F290" s="59"/>
      <c r="G290" s="59"/>
      <c r="H290" s="59"/>
      <c r="I290" s="59"/>
      <c r="J290" s="124"/>
      <c r="K290" s="124"/>
      <c r="L290" s="124"/>
      <c r="M290" s="124"/>
      <c r="N290" s="124"/>
    </row>
    <row r="291" spans="1:14" s="65" customFormat="1" ht="15" customHeight="1" x14ac:dyDescent="0.15">
      <c r="A291" s="59"/>
      <c r="B291" s="59"/>
      <c r="C291" s="59"/>
      <c r="D291" s="59"/>
      <c r="E291" s="59"/>
      <c r="F291" s="59"/>
      <c r="G291" s="59"/>
      <c r="H291" s="59"/>
      <c r="I291" s="59"/>
      <c r="J291" s="124"/>
      <c r="K291" s="124"/>
      <c r="L291" s="124"/>
      <c r="M291" s="124"/>
      <c r="N291" s="124"/>
    </row>
    <row r="292" spans="1:14" s="65" customFormat="1" ht="15" customHeight="1" x14ac:dyDescent="0.15">
      <c r="A292" s="59"/>
      <c r="B292" s="59"/>
      <c r="C292" s="59"/>
      <c r="D292" s="59"/>
      <c r="E292" s="59"/>
      <c r="F292" s="59"/>
      <c r="G292" s="59"/>
      <c r="H292" s="59"/>
      <c r="I292" s="59"/>
      <c r="J292" s="124"/>
      <c r="K292" s="124"/>
      <c r="L292" s="124"/>
      <c r="M292" s="124"/>
      <c r="N292" s="124"/>
    </row>
    <row r="293" spans="1:14" s="65" customFormat="1" ht="15" customHeight="1" x14ac:dyDescent="0.15">
      <c r="A293" s="59"/>
      <c r="B293" s="59"/>
      <c r="C293" s="59"/>
      <c r="D293" s="59"/>
      <c r="E293" s="59"/>
      <c r="F293" s="59"/>
      <c r="G293" s="59"/>
      <c r="H293" s="59"/>
      <c r="I293" s="59"/>
      <c r="J293" s="124"/>
      <c r="K293" s="124"/>
      <c r="L293" s="124"/>
      <c r="M293" s="124"/>
      <c r="N293" s="124"/>
    </row>
    <row r="294" spans="1:14" s="65" customFormat="1" ht="15" customHeight="1" x14ac:dyDescent="0.15">
      <c r="A294" s="59"/>
      <c r="B294" s="59"/>
      <c r="C294" s="59"/>
      <c r="D294" s="59"/>
      <c r="E294" s="59"/>
      <c r="F294" s="59"/>
      <c r="G294" s="59"/>
      <c r="H294" s="59"/>
      <c r="I294" s="59"/>
      <c r="J294" s="124"/>
      <c r="K294" s="124"/>
      <c r="L294" s="124"/>
      <c r="M294" s="124"/>
      <c r="N294" s="124"/>
    </row>
    <row r="295" spans="1:14" s="65" customFormat="1" ht="15" customHeight="1" x14ac:dyDescent="0.15">
      <c r="A295" s="59"/>
      <c r="B295" s="59"/>
      <c r="C295" s="59"/>
      <c r="D295" s="59"/>
      <c r="E295" s="59"/>
      <c r="F295" s="59"/>
      <c r="G295" s="59"/>
      <c r="H295" s="59"/>
      <c r="I295" s="59"/>
      <c r="J295" s="124"/>
      <c r="K295" s="124"/>
      <c r="L295" s="124"/>
      <c r="M295" s="124"/>
      <c r="N295" s="124"/>
    </row>
    <row r="296" spans="1:14" s="65" customFormat="1" ht="15" customHeight="1" x14ac:dyDescent="0.15">
      <c r="A296" s="59"/>
      <c r="B296" s="59"/>
      <c r="C296" s="59"/>
      <c r="D296" s="59"/>
      <c r="E296" s="59"/>
      <c r="F296" s="59"/>
      <c r="G296" s="59"/>
      <c r="H296" s="59"/>
      <c r="I296" s="59"/>
      <c r="J296" s="124"/>
      <c r="K296" s="124"/>
      <c r="L296" s="124"/>
      <c r="M296" s="124"/>
      <c r="N296" s="124"/>
    </row>
    <row r="297" spans="1:14" s="65" customFormat="1" ht="15" customHeight="1" x14ac:dyDescent="0.15">
      <c r="A297" s="59"/>
      <c r="B297" s="59"/>
      <c r="C297" s="59"/>
      <c r="D297" s="59"/>
      <c r="E297" s="59"/>
      <c r="F297" s="59"/>
      <c r="G297" s="59"/>
      <c r="H297" s="59"/>
      <c r="I297" s="59"/>
      <c r="J297" s="124"/>
      <c r="K297" s="124"/>
      <c r="L297" s="124"/>
      <c r="M297" s="124"/>
      <c r="N297" s="124"/>
    </row>
    <row r="298" spans="1:14" ht="18" customHeight="1" x14ac:dyDescent="0.15">
      <c r="J298" s="124"/>
      <c r="K298" s="124"/>
      <c r="L298" s="124"/>
      <c r="M298" s="124"/>
      <c r="N298" s="124"/>
    </row>
  </sheetData>
  <mergeCells count="24">
    <mergeCell ref="B1:N1"/>
    <mergeCell ref="B2:N2"/>
    <mergeCell ref="B3:N3"/>
    <mergeCell ref="B4:N4"/>
    <mergeCell ref="B6:I7"/>
    <mergeCell ref="J6:K7"/>
    <mergeCell ref="J19:K19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3:K13"/>
    <mergeCell ref="J20:K20"/>
    <mergeCell ref="J23:K23"/>
    <mergeCell ref="J24:K24"/>
    <mergeCell ref="J25:K25"/>
    <mergeCell ref="J21:K21"/>
    <mergeCell ref="J22:K2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42" max="16383" man="1"/>
    <brk id="196" max="16383" man="1"/>
  </rowBreaks>
  <ignoredErrors>
    <ignoredError sqref="L13:N14 L22:N22 M15:N15 M16:N16 M17:N17 M18:N18 M19:N19 M20:N20 L21:M21 L24:N24 N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79"/>
  <sheetViews>
    <sheetView showGridLines="0" tabSelected="1" topLeftCell="A10" zoomScale="150" zoomScaleNormal="150" zoomScaleSheetLayoutView="100" workbookViewId="0">
      <selection activeCell="Q21" sqref="Q21"/>
    </sheetView>
  </sheetViews>
  <sheetFormatPr defaultColWidth="9" defaultRowHeight="18" customHeight="1" x14ac:dyDescent="0.15"/>
  <cols>
    <col min="1" max="1" width="0.75" style="59" customWidth="1"/>
    <col min="2" max="10" width="2.125" style="59" customWidth="1"/>
    <col min="11" max="11" width="13.25" style="59" customWidth="1"/>
    <col min="12" max="13" width="7.625" style="144" customWidth="1"/>
    <col min="14" max="14" width="0.75" style="59" customWidth="1"/>
    <col min="15" max="16384" width="9" style="59"/>
  </cols>
  <sheetData>
    <row r="1" spans="1:13" ht="18" customHeight="1" x14ac:dyDescent="0.15">
      <c r="B1" s="238" t="s">
        <v>166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18" customHeight="1" x14ac:dyDescent="0.15">
      <c r="A2" s="71"/>
      <c r="B2" s="239" t="s">
        <v>153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s="4" customFormat="1" ht="15.95" customHeight="1" x14ac:dyDescent="0.15">
      <c r="B3" s="240" t="s">
        <v>180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4" customFormat="1" ht="15.95" customHeight="1" x14ac:dyDescent="0.15">
      <c r="B4" s="240" t="s">
        <v>179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s="4" customFormat="1" ht="17.25" customHeight="1" thickBot="1" x14ac:dyDescent="0.2">
      <c r="L5" s="122"/>
      <c r="M5" s="147" t="s">
        <v>170</v>
      </c>
    </row>
    <row r="6" spans="1:13" s="4" customFormat="1" ht="14.45" customHeight="1" x14ac:dyDescent="0.15">
      <c r="B6" s="241" t="s">
        <v>0</v>
      </c>
      <c r="C6" s="242"/>
      <c r="D6" s="242"/>
      <c r="E6" s="242"/>
      <c r="F6" s="242"/>
      <c r="G6" s="242"/>
      <c r="H6" s="242"/>
      <c r="I6" s="243"/>
      <c r="J6" s="243"/>
      <c r="K6" s="244"/>
      <c r="L6" s="248" t="s">
        <v>1</v>
      </c>
      <c r="M6" s="249"/>
    </row>
    <row r="7" spans="1:13" s="4" customFormat="1" ht="14.45" customHeight="1" thickBot="1" x14ac:dyDescent="0.2"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250"/>
      <c r="M7" s="251"/>
    </row>
    <row r="8" spans="1:13" s="64" customFormat="1" ht="14.25" customHeight="1" x14ac:dyDescent="0.15">
      <c r="B8" s="33" t="s">
        <v>98</v>
      </c>
      <c r="C8" s="34"/>
      <c r="D8" s="34"/>
      <c r="E8" s="35"/>
      <c r="F8" s="35"/>
      <c r="G8" s="36"/>
      <c r="H8" s="35"/>
      <c r="I8" s="72"/>
      <c r="J8" s="72"/>
      <c r="K8" s="73"/>
      <c r="L8" s="254"/>
      <c r="M8" s="255"/>
    </row>
    <row r="9" spans="1:13" ht="14.25" customHeight="1" x14ac:dyDescent="0.15">
      <c r="B9" s="5"/>
      <c r="C9" s="37" t="s">
        <v>99</v>
      </c>
      <c r="D9" s="37"/>
      <c r="E9" s="38"/>
      <c r="F9" s="38"/>
      <c r="G9" s="4"/>
      <c r="H9" s="38"/>
      <c r="I9" s="7"/>
      <c r="J9" s="7"/>
      <c r="K9" s="74"/>
      <c r="L9" s="252">
        <f>L10+L15</f>
        <v>51230528</v>
      </c>
      <c r="M9" s="253"/>
    </row>
    <row r="10" spans="1:13" s="65" customFormat="1" ht="13.5" customHeight="1" x14ac:dyDescent="0.15">
      <c r="B10" s="5"/>
      <c r="C10" s="37"/>
      <c r="D10" s="37" t="s">
        <v>100</v>
      </c>
      <c r="E10" s="38"/>
      <c r="F10" s="38"/>
      <c r="G10" s="38"/>
      <c r="H10" s="38"/>
      <c r="I10" s="7"/>
      <c r="J10" s="7"/>
      <c r="K10" s="74"/>
      <c r="L10" s="252">
        <f>SUM(L11:M14)</f>
        <v>14870734</v>
      </c>
      <c r="M10" s="253"/>
    </row>
    <row r="11" spans="1:13" s="65" customFormat="1" ht="13.5" customHeight="1" x14ac:dyDescent="0.15">
      <c r="B11" s="5"/>
      <c r="C11" s="37"/>
      <c r="D11" s="37"/>
      <c r="E11" s="39" t="s">
        <v>101</v>
      </c>
      <c r="F11" s="38"/>
      <c r="G11" s="38"/>
      <c r="H11" s="38"/>
      <c r="I11" s="7"/>
      <c r="J11" s="7"/>
      <c r="K11" s="74"/>
      <c r="L11" s="252">
        <v>6508719</v>
      </c>
      <c r="M11" s="253"/>
    </row>
    <row r="12" spans="1:13" s="65" customFormat="1" ht="13.5" customHeight="1" x14ac:dyDescent="0.15">
      <c r="B12" s="5"/>
      <c r="C12" s="37"/>
      <c r="D12" s="37"/>
      <c r="E12" s="39" t="s">
        <v>102</v>
      </c>
      <c r="F12" s="38"/>
      <c r="G12" s="38"/>
      <c r="H12" s="38"/>
      <c r="I12" s="7"/>
      <c r="J12" s="7"/>
      <c r="K12" s="74"/>
      <c r="L12" s="252">
        <v>7757550</v>
      </c>
      <c r="M12" s="253"/>
    </row>
    <row r="13" spans="1:13" s="65" customFormat="1" ht="13.5" customHeight="1" x14ac:dyDescent="0.15">
      <c r="B13" s="40"/>
      <c r="C13" s="4"/>
      <c r="D13" s="4"/>
      <c r="E13" s="8" t="s">
        <v>103</v>
      </c>
      <c r="F13" s="4"/>
      <c r="G13" s="4"/>
      <c r="H13" s="4"/>
      <c r="I13" s="7"/>
      <c r="J13" s="7"/>
      <c r="K13" s="74"/>
      <c r="L13" s="252">
        <v>85213</v>
      </c>
      <c r="M13" s="253"/>
    </row>
    <row r="14" spans="1:13" s="65" customFormat="1" ht="13.5" customHeight="1" x14ac:dyDescent="0.15">
      <c r="B14" s="41"/>
      <c r="C14" s="42"/>
      <c r="D14" s="4"/>
      <c r="E14" s="42" t="s">
        <v>104</v>
      </c>
      <c r="F14" s="42"/>
      <c r="G14" s="42"/>
      <c r="H14" s="42"/>
      <c r="I14" s="7"/>
      <c r="J14" s="7"/>
      <c r="K14" s="74"/>
      <c r="L14" s="252">
        <v>519252</v>
      </c>
      <c r="M14" s="253"/>
    </row>
    <row r="15" spans="1:13" s="65" customFormat="1" ht="13.5" customHeight="1" x14ac:dyDescent="0.15">
      <c r="B15" s="40"/>
      <c r="C15" s="42"/>
      <c r="D15" s="8" t="s">
        <v>105</v>
      </c>
      <c r="E15" s="42"/>
      <c r="F15" s="42"/>
      <c r="G15" s="42"/>
      <c r="H15" s="42"/>
      <c r="I15" s="7"/>
      <c r="J15" s="7"/>
      <c r="K15" s="74"/>
      <c r="L15" s="252">
        <f>SUM(L16:M19)</f>
        <v>36359794</v>
      </c>
      <c r="M15" s="253"/>
    </row>
    <row r="16" spans="1:13" s="65" customFormat="1" ht="13.5" customHeight="1" x14ac:dyDescent="0.15">
      <c r="B16" s="40"/>
      <c r="C16" s="42"/>
      <c r="D16" s="42"/>
      <c r="E16" s="8" t="s">
        <v>106</v>
      </c>
      <c r="F16" s="42"/>
      <c r="G16" s="42"/>
      <c r="H16" s="42"/>
      <c r="I16" s="7"/>
      <c r="J16" s="7"/>
      <c r="K16" s="74"/>
      <c r="L16" s="252">
        <v>9118315</v>
      </c>
      <c r="M16" s="253"/>
    </row>
    <row r="17" spans="2:22" s="65" customFormat="1" ht="13.5" customHeight="1" x14ac:dyDescent="0.15">
      <c r="B17" s="40"/>
      <c r="C17" s="42"/>
      <c r="D17" s="42"/>
      <c r="E17" s="8" t="s">
        <v>107</v>
      </c>
      <c r="F17" s="42"/>
      <c r="G17" s="42"/>
      <c r="H17" s="42"/>
      <c r="I17" s="7"/>
      <c r="J17" s="7"/>
      <c r="K17" s="74"/>
      <c r="L17" s="252">
        <v>24452666</v>
      </c>
      <c r="M17" s="253"/>
    </row>
    <row r="18" spans="2:22" s="65" customFormat="1" ht="13.5" customHeight="1" x14ac:dyDescent="0.15">
      <c r="B18" s="40"/>
      <c r="C18" s="42"/>
      <c r="D18" s="42"/>
      <c r="E18" s="8" t="s">
        <v>174</v>
      </c>
      <c r="F18" s="42"/>
      <c r="G18" s="42"/>
      <c r="H18" s="42"/>
      <c r="I18" s="7"/>
      <c r="J18" s="7"/>
      <c r="K18" s="74"/>
      <c r="L18" s="267">
        <v>1842532</v>
      </c>
      <c r="M18" s="268"/>
    </row>
    <row r="19" spans="2:22" s="65" customFormat="1" ht="13.5" customHeight="1" x14ac:dyDescent="0.15">
      <c r="B19" s="40"/>
      <c r="C19" s="4"/>
      <c r="D19" s="6"/>
      <c r="E19" s="42" t="s">
        <v>104</v>
      </c>
      <c r="F19" s="4"/>
      <c r="G19" s="42"/>
      <c r="H19" s="42"/>
      <c r="I19" s="7"/>
      <c r="J19" s="7"/>
      <c r="K19" s="74"/>
      <c r="L19" s="252">
        <v>946281</v>
      </c>
      <c r="M19" s="253"/>
    </row>
    <row r="20" spans="2:22" s="65" customFormat="1" ht="13.5" customHeight="1" x14ac:dyDescent="0.15">
      <c r="B20" s="40"/>
      <c r="C20" s="4" t="s">
        <v>108</v>
      </c>
      <c r="D20" s="6"/>
      <c r="E20" s="42"/>
      <c r="F20" s="42"/>
      <c r="G20" s="42"/>
      <c r="H20" s="42"/>
      <c r="I20" s="7"/>
      <c r="J20" s="7"/>
      <c r="K20" s="74"/>
      <c r="L20" s="252">
        <f>SUM(L21:M24)</f>
        <v>54347006</v>
      </c>
      <c r="M20" s="253"/>
    </row>
    <row r="21" spans="2:22" s="65" customFormat="1" ht="13.5" customHeight="1" x14ac:dyDescent="0.15">
      <c r="B21" s="40"/>
      <c r="C21" s="4"/>
      <c r="D21" s="9" t="s">
        <v>109</v>
      </c>
      <c r="E21" s="42"/>
      <c r="F21" s="42"/>
      <c r="G21" s="42"/>
      <c r="H21" s="42"/>
      <c r="I21" s="7"/>
      <c r="J21" s="7"/>
      <c r="K21" s="74"/>
      <c r="L21" s="252">
        <v>36687381</v>
      </c>
      <c r="M21" s="253"/>
    </row>
    <row r="22" spans="2:22" s="65" customFormat="1" ht="13.5" customHeight="1" x14ac:dyDescent="0.15">
      <c r="B22" s="40"/>
      <c r="C22" s="4"/>
      <c r="D22" s="9" t="s">
        <v>110</v>
      </c>
      <c r="E22" s="42"/>
      <c r="F22" s="42"/>
      <c r="G22" s="42"/>
      <c r="H22" s="42"/>
      <c r="I22" s="7"/>
      <c r="J22" s="7"/>
      <c r="K22" s="74"/>
      <c r="L22" s="252">
        <v>12834051</v>
      </c>
      <c r="M22" s="253"/>
    </row>
    <row r="23" spans="2:22" s="65" customFormat="1" ht="13.5" customHeight="1" x14ac:dyDescent="0.15">
      <c r="B23" s="40"/>
      <c r="C23" s="4"/>
      <c r="D23" s="9" t="s">
        <v>111</v>
      </c>
      <c r="E23" s="42"/>
      <c r="F23" s="42"/>
      <c r="G23" s="42"/>
      <c r="H23" s="42"/>
      <c r="I23" s="7"/>
      <c r="J23" s="7"/>
      <c r="K23" s="74"/>
      <c r="L23" s="252">
        <v>1710688</v>
      </c>
      <c r="M23" s="253"/>
    </row>
    <row r="24" spans="2:22" s="65" customFormat="1" ht="13.5" customHeight="1" x14ac:dyDescent="0.15">
      <c r="B24" s="40"/>
      <c r="C24" s="4"/>
      <c r="D24" s="6" t="s">
        <v>112</v>
      </c>
      <c r="E24" s="42"/>
      <c r="F24" s="42"/>
      <c r="G24" s="42"/>
      <c r="H24" s="6"/>
      <c r="I24" s="7"/>
      <c r="J24" s="7"/>
      <c r="K24" s="74"/>
      <c r="L24" s="252">
        <v>3114886</v>
      </c>
      <c r="M24" s="253"/>
    </row>
    <row r="25" spans="2:22" s="65" customFormat="1" ht="13.5" customHeight="1" x14ac:dyDescent="0.15">
      <c r="B25" s="40"/>
      <c r="C25" s="4" t="s">
        <v>113</v>
      </c>
      <c r="D25" s="6"/>
      <c r="E25" s="42"/>
      <c r="F25" s="42"/>
      <c r="G25" s="42"/>
      <c r="H25" s="6"/>
      <c r="I25" s="7"/>
      <c r="J25" s="7"/>
      <c r="K25" s="74"/>
      <c r="L25" s="252">
        <f>SUM(L26:M27)</f>
        <v>985</v>
      </c>
      <c r="M25" s="253"/>
    </row>
    <row r="26" spans="2:22" s="65" customFormat="1" ht="13.5" customHeight="1" x14ac:dyDescent="0.15">
      <c r="B26" s="40"/>
      <c r="C26" s="4"/>
      <c r="D26" s="9" t="s">
        <v>114</v>
      </c>
      <c r="E26" s="42"/>
      <c r="F26" s="42"/>
      <c r="G26" s="42"/>
      <c r="H26" s="42"/>
      <c r="I26" s="7"/>
      <c r="J26" s="7"/>
      <c r="K26" s="74"/>
      <c r="L26" s="252">
        <v>0</v>
      </c>
      <c r="M26" s="253"/>
    </row>
    <row r="27" spans="2:22" s="65" customFormat="1" ht="13.5" customHeight="1" x14ac:dyDescent="0.15">
      <c r="B27" s="40"/>
      <c r="C27" s="4"/>
      <c r="D27" s="6" t="s">
        <v>104</v>
      </c>
      <c r="E27" s="42"/>
      <c r="F27" s="42"/>
      <c r="G27" s="42"/>
      <c r="H27" s="42"/>
      <c r="I27" s="7"/>
      <c r="J27" s="7"/>
      <c r="K27" s="74"/>
      <c r="L27" s="252">
        <v>985</v>
      </c>
      <c r="M27" s="253"/>
    </row>
    <row r="28" spans="2:22" s="65" customFormat="1" ht="13.5" customHeight="1" x14ac:dyDescent="0.15">
      <c r="B28" s="40"/>
      <c r="C28" s="4" t="s">
        <v>115</v>
      </c>
      <c r="D28" s="6"/>
      <c r="E28" s="42"/>
      <c r="F28" s="42"/>
      <c r="G28" s="42"/>
      <c r="H28" s="42"/>
      <c r="I28" s="7"/>
      <c r="J28" s="7"/>
      <c r="K28" s="74"/>
      <c r="L28" s="252">
        <v>907</v>
      </c>
      <c r="M28" s="253"/>
    </row>
    <row r="29" spans="2:22" s="65" customFormat="1" ht="13.5" customHeight="1" x14ac:dyDescent="0.15">
      <c r="B29" s="43" t="s">
        <v>116</v>
      </c>
      <c r="C29" s="44"/>
      <c r="D29" s="11"/>
      <c r="E29" s="45"/>
      <c r="F29" s="45"/>
      <c r="G29" s="45"/>
      <c r="H29" s="45"/>
      <c r="I29" s="75"/>
      <c r="J29" s="75"/>
      <c r="K29" s="76"/>
      <c r="L29" s="232">
        <f>L20+L28-L9-L25</f>
        <v>3116400</v>
      </c>
      <c r="M29" s="233"/>
    </row>
    <row r="30" spans="2:22" s="65" customFormat="1" ht="13.5" customHeight="1" x14ac:dyDescent="0.15">
      <c r="B30" s="40" t="s">
        <v>117</v>
      </c>
      <c r="C30" s="4"/>
      <c r="D30" s="6"/>
      <c r="E30" s="42"/>
      <c r="F30" s="42"/>
      <c r="G30" s="42"/>
      <c r="H30" s="6"/>
      <c r="I30" s="7"/>
      <c r="J30" s="7"/>
      <c r="K30" s="74"/>
      <c r="L30" s="252"/>
      <c r="M30" s="253"/>
      <c r="V30" s="70"/>
    </row>
    <row r="31" spans="2:22" s="65" customFormat="1" ht="13.5" customHeight="1" x14ac:dyDescent="0.15">
      <c r="B31" s="40"/>
      <c r="C31" s="4" t="s">
        <v>118</v>
      </c>
      <c r="D31" s="6"/>
      <c r="E31" s="42"/>
      <c r="F31" s="42"/>
      <c r="G31" s="42"/>
      <c r="H31" s="42"/>
      <c r="I31" s="7"/>
      <c r="J31" s="7"/>
      <c r="K31" s="74"/>
      <c r="L31" s="252">
        <f>SUM(L32:M36)</f>
        <v>9136354</v>
      </c>
      <c r="M31" s="253"/>
    </row>
    <row r="32" spans="2:22" s="65" customFormat="1" ht="13.5" customHeight="1" x14ac:dyDescent="0.15">
      <c r="B32" s="40"/>
      <c r="C32" s="4"/>
      <c r="D32" s="9" t="s">
        <v>119</v>
      </c>
      <c r="E32" s="42"/>
      <c r="F32" s="42"/>
      <c r="G32" s="42"/>
      <c r="H32" s="42"/>
      <c r="I32" s="7"/>
      <c r="J32" s="7"/>
      <c r="K32" s="74"/>
      <c r="L32" s="252">
        <v>8368319</v>
      </c>
      <c r="M32" s="253"/>
    </row>
    <row r="33" spans="2:13" s="65" customFormat="1" ht="13.5" customHeight="1" x14ac:dyDescent="0.15">
      <c r="B33" s="40"/>
      <c r="C33" s="4"/>
      <c r="D33" s="9" t="s">
        <v>120</v>
      </c>
      <c r="E33" s="42"/>
      <c r="F33" s="42"/>
      <c r="G33" s="42"/>
      <c r="H33" s="42"/>
      <c r="I33" s="7"/>
      <c r="J33" s="7"/>
      <c r="K33" s="74"/>
      <c r="L33" s="252">
        <v>601629</v>
      </c>
      <c r="M33" s="253"/>
    </row>
    <row r="34" spans="2:13" s="65" customFormat="1" ht="13.5" customHeight="1" x14ac:dyDescent="0.15">
      <c r="B34" s="40"/>
      <c r="C34" s="4"/>
      <c r="D34" s="9" t="s">
        <v>121</v>
      </c>
      <c r="E34" s="42"/>
      <c r="F34" s="42"/>
      <c r="G34" s="42"/>
      <c r="H34" s="42"/>
      <c r="I34" s="7"/>
      <c r="J34" s="7"/>
      <c r="K34" s="74"/>
      <c r="L34" s="252">
        <v>50000</v>
      </c>
      <c r="M34" s="253"/>
    </row>
    <row r="35" spans="2:13" s="65" customFormat="1" ht="13.5" customHeight="1" x14ac:dyDescent="0.15">
      <c r="B35" s="40"/>
      <c r="C35" s="4"/>
      <c r="D35" s="9" t="s">
        <v>122</v>
      </c>
      <c r="E35" s="42"/>
      <c r="F35" s="42"/>
      <c r="G35" s="42"/>
      <c r="H35" s="42"/>
      <c r="I35" s="7"/>
      <c r="J35" s="7"/>
      <c r="K35" s="74"/>
      <c r="L35" s="252">
        <v>116400</v>
      </c>
      <c r="M35" s="253"/>
    </row>
    <row r="36" spans="2:13" s="65" customFormat="1" ht="13.5" customHeight="1" x14ac:dyDescent="0.15">
      <c r="B36" s="40"/>
      <c r="C36" s="4"/>
      <c r="D36" s="6" t="s">
        <v>104</v>
      </c>
      <c r="E36" s="42"/>
      <c r="F36" s="42"/>
      <c r="G36" s="42"/>
      <c r="H36" s="42"/>
      <c r="I36" s="7"/>
      <c r="J36" s="7"/>
      <c r="K36" s="74"/>
      <c r="L36" s="252">
        <v>6</v>
      </c>
      <c r="M36" s="253"/>
    </row>
    <row r="37" spans="2:13" s="65" customFormat="1" ht="13.5" customHeight="1" x14ac:dyDescent="0.15">
      <c r="B37" s="40"/>
      <c r="C37" s="4" t="s">
        <v>123</v>
      </c>
      <c r="D37" s="6"/>
      <c r="E37" s="42"/>
      <c r="F37" s="42"/>
      <c r="G37" s="42"/>
      <c r="H37" s="6"/>
      <c r="I37" s="7"/>
      <c r="J37" s="7"/>
      <c r="K37" s="74"/>
      <c r="L37" s="252">
        <f>SUM(L38:M42)</f>
        <v>4468931</v>
      </c>
      <c r="M37" s="253"/>
    </row>
    <row r="38" spans="2:13" s="65" customFormat="1" ht="13.5" customHeight="1" x14ac:dyDescent="0.15">
      <c r="B38" s="40"/>
      <c r="C38" s="4"/>
      <c r="D38" s="9" t="s">
        <v>110</v>
      </c>
      <c r="E38" s="42"/>
      <c r="F38" s="42"/>
      <c r="G38" s="42"/>
      <c r="H38" s="6"/>
      <c r="I38" s="7"/>
      <c r="J38" s="7"/>
      <c r="K38" s="74"/>
      <c r="L38" s="252">
        <v>1630298</v>
      </c>
      <c r="M38" s="253"/>
    </row>
    <row r="39" spans="2:13" s="65" customFormat="1" ht="13.5" customHeight="1" x14ac:dyDescent="0.15">
      <c r="B39" s="40"/>
      <c r="C39" s="4"/>
      <c r="D39" s="9" t="s">
        <v>124</v>
      </c>
      <c r="E39" s="42"/>
      <c r="F39" s="42"/>
      <c r="G39" s="42"/>
      <c r="H39" s="6"/>
      <c r="I39" s="7"/>
      <c r="J39" s="7"/>
      <c r="K39" s="74"/>
      <c r="L39" s="252">
        <v>2540483</v>
      </c>
      <c r="M39" s="253"/>
    </row>
    <row r="40" spans="2:13" s="65" customFormat="1" ht="13.5" customHeight="1" x14ac:dyDescent="0.15">
      <c r="B40" s="40"/>
      <c r="C40" s="4"/>
      <c r="D40" s="9" t="s">
        <v>125</v>
      </c>
      <c r="E40" s="42"/>
      <c r="F40" s="4"/>
      <c r="G40" s="42"/>
      <c r="H40" s="42"/>
      <c r="I40" s="7"/>
      <c r="J40" s="7"/>
      <c r="K40" s="74"/>
      <c r="L40" s="252">
        <v>137614</v>
      </c>
      <c r="M40" s="253"/>
    </row>
    <row r="41" spans="2:13" s="65" customFormat="1" ht="13.5" customHeight="1" x14ac:dyDescent="0.15">
      <c r="B41" s="40"/>
      <c r="C41" s="4"/>
      <c r="D41" s="9" t="s">
        <v>126</v>
      </c>
      <c r="E41" s="42"/>
      <c r="F41" s="4"/>
      <c r="G41" s="42"/>
      <c r="H41" s="42"/>
      <c r="I41" s="7"/>
      <c r="J41" s="7"/>
      <c r="K41" s="74"/>
      <c r="L41" s="252">
        <v>42420</v>
      </c>
      <c r="M41" s="253"/>
    </row>
    <row r="42" spans="2:13" s="65" customFormat="1" ht="13.5" customHeight="1" x14ac:dyDescent="0.15">
      <c r="B42" s="40"/>
      <c r="C42" s="4"/>
      <c r="D42" s="6" t="s">
        <v>112</v>
      </c>
      <c r="E42" s="42"/>
      <c r="F42" s="42"/>
      <c r="G42" s="42"/>
      <c r="H42" s="42"/>
      <c r="I42" s="7"/>
      <c r="J42" s="7"/>
      <c r="K42" s="74"/>
      <c r="L42" s="252">
        <v>118116</v>
      </c>
      <c r="M42" s="253"/>
    </row>
    <row r="43" spans="2:13" s="65" customFormat="1" ht="13.5" customHeight="1" x14ac:dyDescent="0.15">
      <c r="B43" s="43" t="s">
        <v>127</v>
      </c>
      <c r="C43" s="44"/>
      <c r="D43" s="11"/>
      <c r="E43" s="45"/>
      <c r="F43" s="45"/>
      <c r="G43" s="45"/>
      <c r="H43" s="45"/>
      <c r="I43" s="75"/>
      <c r="J43" s="75"/>
      <c r="K43" s="76"/>
      <c r="L43" s="232">
        <f>L37-L31</f>
        <v>-4667423</v>
      </c>
      <c r="M43" s="233"/>
    </row>
    <row r="44" spans="2:13" s="65" customFormat="1" ht="13.5" customHeight="1" x14ac:dyDescent="0.15">
      <c r="B44" s="40" t="s">
        <v>128</v>
      </c>
      <c r="C44" s="4"/>
      <c r="D44" s="6"/>
      <c r="E44" s="42"/>
      <c r="F44" s="42"/>
      <c r="G44" s="42"/>
      <c r="H44" s="42"/>
      <c r="I44" s="7"/>
      <c r="J44" s="7"/>
      <c r="K44" s="74"/>
      <c r="L44" s="252"/>
      <c r="M44" s="253"/>
    </row>
    <row r="45" spans="2:13" s="65" customFormat="1" ht="13.5" customHeight="1" x14ac:dyDescent="0.15">
      <c r="B45" s="40"/>
      <c r="C45" s="4" t="s">
        <v>129</v>
      </c>
      <c r="D45" s="6"/>
      <c r="E45" s="42"/>
      <c r="F45" s="42"/>
      <c r="G45" s="42"/>
      <c r="H45" s="42"/>
      <c r="I45" s="7"/>
      <c r="J45" s="7"/>
      <c r="K45" s="74"/>
      <c r="L45" s="252">
        <f>SUM(L46:M47)</f>
        <v>3165817</v>
      </c>
      <c r="M45" s="253"/>
    </row>
    <row r="46" spans="2:13" s="65" customFormat="1" ht="13.5" customHeight="1" x14ac:dyDescent="0.15">
      <c r="B46" s="40"/>
      <c r="C46" s="4"/>
      <c r="D46" s="9" t="s">
        <v>155</v>
      </c>
      <c r="E46" s="42"/>
      <c r="F46" s="42"/>
      <c r="G46" s="42"/>
      <c r="H46" s="42"/>
      <c r="I46" s="7"/>
      <c r="J46" s="7"/>
      <c r="K46" s="74"/>
      <c r="L46" s="252">
        <v>2983162</v>
      </c>
      <c r="M46" s="253"/>
    </row>
    <row r="47" spans="2:13" s="65" customFormat="1" ht="13.5" customHeight="1" x14ac:dyDescent="0.15">
      <c r="B47" s="40"/>
      <c r="C47" s="4"/>
      <c r="D47" s="6" t="s">
        <v>104</v>
      </c>
      <c r="E47" s="42"/>
      <c r="F47" s="42"/>
      <c r="G47" s="42"/>
      <c r="H47" s="42"/>
      <c r="I47" s="7"/>
      <c r="J47" s="7"/>
      <c r="K47" s="74"/>
      <c r="L47" s="252">
        <v>182655</v>
      </c>
      <c r="M47" s="253"/>
    </row>
    <row r="48" spans="2:13" s="65" customFormat="1" ht="13.5" customHeight="1" x14ac:dyDescent="0.15">
      <c r="B48" s="40"/>
      <c r="C48" s="4" t="s">
        <v>130</v>
      </c>
      <c r="D48" s="6"/>
      <c r="E48" s="42"/>
      <c r="F48" s="42"/>
      <c r="G48" s="42"/>
      <c r="H48" s="42"/>
      <c r="I48" s="7"/>
      <c r="J48" s="7"/>
      <c r="K48" s="74"/>
      <c r="L48" s="252">
        <f>SUM(L49:M50)</f>
        <v>5309390</v>
      </c>
      <c r="M48" s="253"/>
    </row>
    <row r="49" spans="2:13" s="65" customFormat="1" ht="13.5" customHeight="1" x14ac:dyDescent="0.15">
      <c r="B49" s="40"/>
      <c r="C49" s="4"/>
      <c r="D49" s="9" t="s">
        <v>156</v>
      </c>
      <c r="E49" s="42"/>
      <c r="F49" s="42"/>
      <c r="G49" s="42"/>
      <c r="H49" s="38"/>
      <c r="I49" s="7"/>
      <c r="J49" s="7"/>
      <c r="K49" s="74"/>
      <c r="L49" s="252">
        <v>5320793</v>
      </c>
      <c r="M49" s="253"/>
    </row>
    <row r="50" spans="2:13" s="65" customFormat="1" ht="13.5" customHeight="1" x14ac:dyDescent="0.15">
      <c r="B50" s="40"/>
      <c r="C50" s="4"/>
      <c r="D50" s="6" t="s">
        <v>112</v>
      </c>
      <c r="E50" s="42"/>
      <c r="F50" s="42"/>
      <c r="G50" s="42"/>
      <c r="H50" s="46"/>
      <c r="I50" s="7"/>
      <c r="J50" s="7"/>
      <c r="K50" s="74"/>
      <c r="L50" s="252">
        <v>-11403</v>
      </c>
      <c r="M50" s="253"/>
    </row>
    <row r="51" spans="2:13" s="65" customFormat="1" ht="13.5" customHeight="1" x14ac:dyDescent="0.15">
      <c r="B51" s="43" t="s">
        <v>131</v>
      </c>
      <c r="C51" s="44"/>
      <c r="D51" s="11"/>
      <c r="E51" s="45"/>
      <c r="F51" s="45"/>
      <c r="G51" s="45"/>
      <c r="H51" s="47"/>
      <c r="I51" s="75"/>
      <c r="J51" s="75"/>
      <c r="K51" s="76"/>
      <c r="L51" s="232">
        <f>L48-L45</f>
        <v>2143573</v>
      </c>
      <c r="M51" s="233"/>
    </row>
    <row r="52" spans="2:13" s="65" customFormat="1" ht="13.5" customHeight="1" x14ac:dyDescent="0.15">
      <c r="B52" s="262" t="s">
        <v>132</v>
      </c>
      <c r="C52" s="263"/>
      <c r="D52" s="263"/>
      <c r="E52" s="263"/>
      <c r="F52" s="263"/>
      <c r="G52" s="263"/>
      <c r="H52" s="263"/>
      <c r="I52" s="263"/>
      <c r="J52" s="263"/>
      <c r="K52" s="264"/>
      <c r="L52" s="265">
        <f>L29+L43+L51</f>
        <v>592550</v>
      </c>
      <c r="M52" s="266"/>
    </row>
    <row r="53" spans="2:13" s="65" customFormat="1" ht="13.5" customHeight="1" thickBot="1" x14ac:dyDescent="0.2">
      <c r="B53" s="256" t="s">
        <v>133</v>
      </c>
      <c r="C53" s="257"/>
      <c r="D53" s="257"/>
      <c r="E53" s="257"/>
      <c r="F53" s="257"/>
      <c r="G53" s="257"/>
      <c r="H53" s="257"/>
      <c r="I53" s="257"/>
      <c r="J53" s="257"/>
      <c r="K53" s="258"/>
      <c r="L53" s="252">
        <v>3806929</v>
      </c>
      <c r="M53" s="253"/>
    </row>
    <row r="54" spans="2:13" s="65" customFormat="1" ht="13.5" customHeight="1" thickBot="1" x14ac:dyDescent="0.2">
      <c r="B54" s="259" t="s">
        <v>134</v>
      </c>
      <c r="C54" s="260"/>
      <c r="D54" s="260"/>
      <c r="E54" s="260"/>
      <c r="F54" s="260"/>
      <c r="G54" s="260"/>
      <c r="H54" s="260"/>
      <c r="I54" s="260"/>
      <c r="J54" s="260"/>
      <c r="K54" s="261"/>
      <c r="L54" s="236">
        <f>L52+L53</f>
        <v>4399479</v>
      </c>
      <c r="M54" s="237"/>
    </row>
    <row r="55" spans="2:13" s="65" customFormat="1" ht="13.5" customHeight="1" thickBot="1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142"/>
      <c r="M55" s="143"/>
    </row>
    <row r="56" spans="2:13" s="65" customFormat="1" ht="13.5" customHeight="1" x14ac:dyDescent="0.15">
      <c r="B56" s="49" t="s">
        <v>135</v>
      </c>
      <c r="C56" s="50"/>
      <c r="D56" s="50"/>
      <c r="E56" s="50"/>
      <c r="F56" s="50"/>
      <c r="G56" s="50"/>
      <c r="H56" s="50"/>
      <c r="I56" s="50"/>
      <c r="J56" s="50"/>
      <c r="K56" s="50"/>
      <c r="L56" s="230">
        <v>265008</v>
      </c>
      <c r="M56" s="231"/>
    </row>
    <row r="57" spans="2:13" s="65" customFormat="1" ht="13.5" customHeight="1" x14ac:dyDescent="0.15">
      <c r="B57" s="105" t="s">
        <v>136</v>
      </c>
      <c r="C57" s="51"/>
      <c r="D57" s="51"/>
      <c r="E57" s="51"/>
      <c r="F57" s="51"/>
      <c r="G57" s="51"/>
      <c r="H57" s="51"/>
      <c r="I57" s="51"/>
      <c r="J57" s="51"/>
      <c r="K57" s="51"/>
      <c r="L57" s="232">
        <v>-6899</v>
      </c>
      <c r="M57" s="233"/>
    </row>
    <row r="58" spans="2:13" s="65" customFormat="1" ht="13.5" customHeight="1" thickBot="1" x14ac:dyDescent="0.2">
      <c r="B58" s="52" t="s">
        <v>137</v>
      </c>
      <c r="C58" s="53"/>
      <c r="D58" s="53"/>
      <c r="E58" s="53"/>
      <c r="F58" s="53"/>
      <c r="G58" s="53"/>
      <c r="H58" s="53"/>
      <c r="I58" s="53"/>
      <c r="J58" s="53"/>
      <c r="K58" s="53"/>
      <c r="L58" s="234">
        <f>L56+L57</f>
        <v>258109</v>
      </c>
      <c r="M58" s="235"/>
    </row>
    <row r="59" spans="2:13" s="65" customFormat="1" ht="13.5" customHeight="1" thickBot="1" x14ac:dyDescent="0.2">
      <c r="B59" s="54" t="s">
        <v>138</v>
      </c>
      <c r="C59" s="55"/>
      <c r="D59" s="13"/>
      <c r="E59" s="56"/>
      <c r="F59" s="56"/>
      <c r="G59" s="56"/>
      <c r="H59" s="56"/>
      <c r="I59" s="77"/>
      <c r="J59" s="77"/>
      <c r="K59" s="77"/>
      <c r="L59" s="236">
        <f>L54+L58</f>
        <v>4657588</v>
      </c>
      <c r="M59" s="237"/>
    </row>
    <row r="60" spans="2:13" s="65" customFormat="1" ht="3" customHeight="1" x14ac:dyDescent="0.15">
      <c r="B60" s="4"/>
      <c r="C60" s="4"/>
      <c r="D60" s="6"/>
      <c r="E60" s="42"/>
      <c r="F60" s="42"/>
      <c r="G60" s="42"/>
      <c r="H60" s="38"/>
      <c r="I60" s="7"/>
      <c r="J60" s="7"/>
      <c r="K60" s="7"/>
      <c r="L60" s="144"/>
      <c r="M60" s="144"/>
    </row>
    <row r="61" spans="2:13" s="65" customFormat="1" ht="13.5" customHeight="1" x14ac:dyDescent="0.15">
      <c r="B61" s="4"/>
      <c r="C61" s="4"/>
      <c r="D61" s="6"/>
      <c r="E61" s="42"/>
      <c r="F61" s="42"/>
      <c r="G61" s="42"/>
      <c r="H61" s="46"/>
      <c r="I61" s="7"/>
      <c r="J61" s="7"/>
      <c r="K61" s="7"/>
      <c r="L61" s="144"/>
      <c r="M61" s="144"/>
    </row>
    <row r="62" spans="2:13" s="65" customFormat="1" ht="13.5" customHeight="1" x14ac:dyDescent="0.15">
      <c r="B62" s="4"/>
      <c r="C62" s="4"/>
      <c r="D62" s="6"/>
      <c r="E62" s="42"/>
      <c r="F62" s="42"/>
      <c r="G62" s="42"/>
      <c r="H62" s="42"/>
      <c r="I62" s="7"/>
      <c r="J62" s="7"/>
      <c r="K62" s="7"/>
      <c r="L62" s="144"/>
      <c r="M62" s="144"/>
    </row>
    <row r="63" spans="2:13" s="65" customFormat="1" ht="13.5" customHeight="1" x14ac:dyDescent="0.15">
      <c r="B63" s="4"/>
      <c r="C63" s="4"/>
      <c r="D63" s="6"/>
      <c r="E63" s="42"/>
      <c r="F63" s="42"/>
      <c r="G63" s="42"/>
      <c r="H63" s="42"/>
      <c r="I63" s="7"/>
      <c r="J63" s="7"/>
      <c r="K63" s="7"/>
      <c r="L63" s="144"/>
      <c r="M63" s="144"/>
    </row>
    <row r="64" spans="2:13" s="65" customFormat="1" ht="13.5" customHeight="1" x14ac:dyDescent="0.15">
      <c r="B64" s="4"/>
      <c r="C64" s="4"/>
      <c r="D64" s="6"/>
      <c r="E64" s="42"/>
      <c r="F64" s="42"/>
      <c r="G64" s="42"/>
      <c r="H64" s="42"/>
      <c r="I64" s="7"/>
      <c r="J64" s="7"/>
      <c r="K64" s="7"/>
      <c r="L64" s="144"/>
      <c r="M64" s="144"/>
    </row>
    <row r="65" spans="1:13" s="65" customFormat="1" ht="13.5" customHeight="1" x14ac:dyDescent="0.15">
      <c r="B65" s="4"/>
      <c r="C65" s="4"/>
      <c r="D65" s="42"/>
      <c r="E65" s="4"/>
      <c r="F65" s="4"/>
      <c r="G65" s="42"/>
      <c r="H65" s="42"/>
      <c r="I65" s="7"/>
      <c r="J65" s="7"/>
      <c r="K65" s="7"/>
      <c r="L65" s="144"/>
      <c r="M65" s="144"/>
    </row>
    <row r="66" spans="1:13" s="65" customFormat="1" ht="13.5" customHeight="1" x14ac:dyDescent="0.15">
      <c r="B66" s="4"/>
      <c r="C66" s="4"/>
      <c r="D66" s="6"/>
      <c r="E66" s="42"/>
      <c r="F66" s="42"/>
      <c r="G66" s="42"/>
      <c r="H66" s="42"/>
      <c r="I66" s="7"/>
      <c r="J66" s="7"/>
      <c r="K66" s="7"/>
      <c r="L66" s="144"/>
      <c r="M66" s="144"/>
    </row>
    <row r="67" spans="1:13" s="65" customFormat="1" ht="13.5" customHeight="1" x14ac:dyDescent="0.15">
      <c r="B67" s="4"/>
      <c r="C67" s="4"/>
      <c r="D67" s="6"/>
      <c r="E67" s="42"/>
      <c r="F67" s="42"/>
      <c r="G67" s="42"/>
      <c r="H67" s="42"/>
      <c r="I67" s="7"/>
      <c r="J67" s="7"/>
      <c r="K67" s="7"/>
      <c r="L67" s="144"/>
      <c r="M67" s="144"/>
    </row>
    <row r="68" spans="1:13" s="65" customFormat="1" ht="13.5" customHeight="1" x14ac:dyDescent="0.15">
      <c r="B68" s="4"/>
      <c r="C68" s="4"/>
      <c r="D68" s="6"/>
      <c r="E68" s="42"/>
      <c r="F68" s="42"/>
      <c r="G68" s="42"/>
      <c r="H68" s="42"/>
      <c r="I68" s="7"/>
      <c r="J68" s="7"/>
      <c r="K68" s="7"/>
      <c r="L68" s="144"/>
      <c r="M68" s="144"/>
    </row>
    <row r="69" spans="1:13" s="65" customFormat="1" ht="13.5" customHeight="1" x14ac:dyDescent="0.15">
      <c r="B69" s="4"/>
      <c r="C69" s="4"/>
      <c r="D69" s="6"/>
      <c r="E69" s="42"/>
      <c r="F69" s="42"/>
      <c r="G69" s="42"/>
      <c r="H69" s="42"/>
      <c r="I69" s="7"/>
      <c r="J69" s="7"/>
      <c r="K69" s="7"/>
      <c r="L69" s="144"/>
      <c r="M69" s="144"/>
    </row>
    <row r="70" spans="1:13" s="65" customFormat="1" ht="13.5" customHeight="1" x14ac:dyDescent="0.15">
      <c r="B70" s="4"/>
      <c r="C70" s="4"/>
      <c r="D70" s="6"/>
      <c r="E70" s="42"/>
      <c r="F70" s="42"/>
      <c r="G70" s="42"/>
      <c r="H70" s="42"/>
      <c r="I70" s="7"/>
      <c r="J70" s="7"/>
      <c r="K70" s="7"/>
      <c r="L70" s="144"/>
      <c r="M70" s="144"/>
    </row>
    <row r="71" spans="1:13" s="65" customFormat="1" ht="13.5" customHeight="1" x14ac:dyDescent="0.15">
      <c r="B71" s="4"/>
      <c r="C71" s="4"/>
      <c r="D71" s="6"/>
      <c r="E71" s="42"/>
      <c r="F71" s="42"/>
      <c r="G71" s="42"/>
      <c r="H71" s="42"/>
      <c r="I71" s="7"/>
      <c r="J71" s="7"/>
      <c r="K71" s="7"/>
      <c r="L71" s="144"/>
      <c r="M71" s="144"/>
    </row>
    <row r="72" spans="1:13" s="65" customFormat="1" ht="13.5" customHeight="1" x14ac:dyDescent="0.15">
      <c r="B72" s="67"/>
      <c r="C72" s="67"/>
      <c r="D72" s="67"/>
      <c r="E72" s="67"/>
      <c r="F72" s="62"/>
      <c r="G72" s="62"/>
      <c r="H72" s="62"/>
      <c r="I72" s="62"/>
      <c r="J72" s="62"/>
      <c r="K72" s="62"/>
      <c r="L72" s="144"/>
      <c r="M72" s="144"/>
    </row>
    <row r="73" spans="1:13" s="65" customFormat="1" ht="13.5" customHeight="1" x14ac:dyDescent="0.1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144"/>
      <c r="M73" s="144"/>
    </row>
    <row r="74" spans="1:13" s="65" customFormat="1" ht="13.5" customHeight="1" x14ac:dyDescent="0.15">
      <c r="A74" s="7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144"/>
      <c r="M74" s="144"/>
    </row>
    <row r="75" spans="1:13" s="65" customFormat="1" ht="13.5" customHeight="1" x14ac:dyDescent="0.15">
      <c r="A75" s="67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144"/>
      <c r="M75" s="144"/>
    </row>
    <row r="76" spans="1:13" s="62" customFormat="1" ht="13.5" customHeight="1" x14ac:dyDescent="0.1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145"/>
      <c r="M76" s="145"/>
    </row>
    <row r="77" spans="1:13" ht="15" customHeight="1" x14ac:dyDescent="0.15">
      <c r="A77" s="61"/>
    </row>
    <row r="78" spans="1:13" s="61" customFormat="1" ht="18" customHeight="1" x14ac:dyDescent="0.15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146"/>
      <c r="M78" s="146"/>
    </row>
    <row r="79" spans="1:13" s="61" customFormat="1" ht="18" customHeight="1" x14ac:dyDescent="0.1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146"/>
      <c r="M79" s="146"/>
    </row>
  </sheetData>
  <mergeCells count="60">
    <mergeCell ref="L18:M18"/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13:M13"/>
    <mergeCell ref="L14:M14"/>
    <mergeCell ref="L15:M15"/>
    <mergeCell ref="L16:M16"/>
    <mergeCell ref="L17:M17"/>
    <mergeCell ref="L56:M56"/>
    <mergeCell ref="L57:M57"/>
    <mergeCell ref="L58:M58"/>
    <mergeCell ref="L59:M59"/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1.貸借対照表</vt:lpstr>
      <vt:lpstr>2.行政コスト計算書</vt:lpstr>
      <vt:lpstr>3.純資産変動計算書</vt:lpstr>
      <vt:lpstr>4.資金収支計算書</vt:lpstr>
      <vt:lpstr>'1.貸借対照表'!Print_Area</vt:lpstr>
      <vt:lpstr>'2.行政コスト計算書'!Print_Area</vt:lpstr>
      <vt:lpstr>'3.純資産変動計算書'!Print_Area</vt:lpstr>
      <vt:lpstr>'4.資金収支計算書'!Print_Area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2019-05-30T07:15:07Z</cp:lastPrinted>
  <dcterms:created xsi:type="dcterms:W3CDTF">2014-03-27T08:10:30Z</dcterms:created>
  <dcterms:modified xsi:type="dcterms:W3CDTF">2019-05-30T07:15:09Z</dcterms:modified>
</cp:coreProperties>
</file>