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00" yWindow="240" windowWidth="16605" windowHeight="7395"/>
  </bookViews>
  <sheets>
    <sheet name="1.貸借対照表" sheetId="21" r:id="rId1"/>
    <sheet name="2.行政コスト計算書" sheetId="42" r:id="rId2"/>
    <sheet name="3.純資産変動計算書" sheetId="40" r:id="rId3"/>
    <sheet name="4.資金収支計算書" sheetId="25" r:id="rId4"/>
  </sheets>
  <definedNames>
    <definedName name="_xlnm._FilterDatabase" localSheetId="0" hidden="1">#REF!</definedName>
    <definedName name="_xlnm.Print_Area" localSheetId="0">'1.貸借対照表'!$A$1:$AC$63</definedName>
    <definedName name="_xlnm._FilterDatabase" localSheetId="3" hidden="1">#REF!</definedName>
    <definedName name="_xlnm.Print_Area" localSheetId="3">'4.資金収支計算書'!$A$1:$N$61</definedName>
    <definedName name="_xlnm._FilterDatabase" localSheetId="2" hidden="1">#REF!</definedName>
    <definedName name="_xlnm.Print_Area" localSheetId="2">'3.純資産変動計算書'!$A$1:$O$26</definedName>
    <definedName name="_xlnm._FilterDatabase" localSheetId="1" hidden="1">#REF!</definedName>
    <definedName name="_xlnm.Print_Area" localSheetId="1">'2.行政コスト計算書'!$A$1:$N$41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<sst xmlns="http://schemas.openxmlformats.org/spreadsheetml/2006/main" xmlns:r="http://schemas.openxmlformats.org/officeDocument/2006/relationships" count="180" uniqueCount="180">
  <si>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物品</t>
    <rPh sb="0" eb="2">
      <t>ブッピン</t>
    </rPh>
    <phoneticPr fontId="3"/>
  </si>
  <si>
    <t>科目</t>
    <rPh sb="0" eb="2">
      <t>カモク</t>
    </rPh>
    <phoneticPr fontId="3"/>
  </si>
  <si>
    <t>【負債の部】</t>
    <rPh sb="1" eb="3">
      <t>フサイ</t>
    </rPh>
    <rPh sb="4" eb="5">
      <t>ブ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</si>
  <si>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</si>
  <si>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</si>
  <si>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金額</t>
    <rPh sb="0" eb="2">
      <t>キンガク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</si>
  <si>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</si>
  <si>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</si>
  <si>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【資産の部】</t>
    <rPh sb="4" eb="5">
      <t>ブ</t>
    </rPh>
    <phoneticPr fontId="3"/>
  </si>
  <si>
    <t>固定資産</t>
    <rPh sb="0" eb="4">
      <t>コテイシサン</t>
    </rPh>
    <phoneticPr fontId="3"/>
  </si>
  <si>
    <t>立木竹</t>
  </si>
  <si>
    <t>事業用資産</t>
    <rPh sb="0" eb="3">
      <t>ジギョウヨウ</t>
    </rPh>
    <rPh sb="3" eb="5">
      <t>シサン</t>
    </rPh>
    <phoneticPr fontId="3"/>
  </si>
  <si>
    <t>長期貸付金</t>
    <rPh sb="0" eb="2">
      <t>チョウキ</t>
    </rPh>
    <rPh sb="2" eb="5">
      <t>カシツケキン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</si>
  <si>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</si>
  <si>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</si>
  <si>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</si>
  <si>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</si>
  <si>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</si>
  <si>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</si>
  <si>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</si>
  <si>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</si>
  <si>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人件費</t>
    <rPh sb="0" eb="3">
      <t>ジンケンヒ</t>
    </rPh>
    <phoneticPr fontId="3"/>
  </si>
  <si>
    <t>その他</t>
    <rPh sb="2" eb="3">
      <t>タ</t>
    </rPh>
    <phoneticPr fontId="3"/>
  </si>
  <si>
    <t>航空機</t>
  </si>
  <si>
    <t>投資その他の資産</t>
    <rPh sb="0" eb="2">
      <t>トウシ</t>
    </rPh>
    <rPh sb="4" eb="5">
      <t>ホカ</t>
    </rPh>
    <rPh sb="6" eb="8">
      <t>シサン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</si>
  <si>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</si>
  <si>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</si>
  <si>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流動資産</t>
    <rPh sb="0" eb="2">
      <t>リュウドウ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</si>
  <si>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</si>
  <si>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</si>
  <si>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</si>
  <si>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未払金</t>
    <rPh sb="0" eb="2">
      <t>ミハラ</t>
    </rPh>
    <rPh sb="2" eb="3">
      <t>キン</t>
    </rPh>
    <phoneticPr fontId="3"/>
  </si>
  <si>
    <t>短期貸付金</t>
    <rPh sb="0" eb="2">
      <t>タンキ</t>
    </rPh>
    <rPh sb="2" eb="5">
      <t>カシツケキン</t>
    </rPh>
    <phoneticPr fontId="3"/>
  </si>
  <si>
    <t>未払費用</t>
    <rPh sb="0" eb="2">
      <t>ミハラ</t>
    </rPh>
    <rPh sb="2" eb="4">
      <t>ヒヨウ</t>
    </rPh>
    <phoneticPr fontId="3"/>
  </si>
  <si>
    <t>浮標等</t>
    <rPh sb="0" eb="1">
      <t>ウ</t>
    </rPh>
    <rPh sb="2" eb="3">
      <t>トウ</t>
    </rPh>
    <phoneticPr fontId="3"/>
  </si>
  <si>
    <t>人件費支出</t>
    <rPh sb="0" eb="3">
      <t>ジンケンヒ</t>
    </rPh>
    <rPh sb="3" eb="5">
      <t>シシュツ</t>
    </rPh>
    <phoneticPr fontId="3"/>
  </si>
  <si>
    <t>建設仮勘定</t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</si>
  <si>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</si>
  <si>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</si>
  <si>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</si>
  <si>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</si>
  <si>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</si>
  <si>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</si>
  <si>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</si>
  <si>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</si>
  <si>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</si>
  <si>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</si>
  <si>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</si>
  <si>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</si>
  <si>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</si>
  <si>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インフラ資産</t>
    <rPh sb="4" eb="6">
      <t>シサン</t>
    </rPh>
    <phoneticPr fontId="3"/>
  </si>
  <si>
    <t>物件費</t>
    <rPh sb="0" eb="3">
      <t>ブッケンヒ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</si>
  <si>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</si>
  <si>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</si>
  <si>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土地</t>
    <rPh sb="0" eb="2">
      <t>トチ</t>
    </rPh>
    <phoneticPr fontId="3"/>
  </si>
  <si>
    <t>棚卸資産</t>
    <rPh sb="0" eb="2">
      <t>タナオロ</t>
    </rPh>
    <rPh sb="2" eb="4">
      <t>シサン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</si>
  <si>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</si>
  <si>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</si>
  <si>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</si>
  <si>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</si>
  <si>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</si>
  <si>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純資産合計</t>
    <rPh sb="0" eb="3">
      <t>ジュンシサン</t>
    </rPh>
    <rPh sb="3" eb="5">
      <t>ゴウケイ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</si>
  <si>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</si>
  <si>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</si>
  <si>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</si>
  <si>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</si>
  <si>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</si>
  <si>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</si>
  <si>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</si>
  <si>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</si>
  <si>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</si>
  <si>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</si>
  <si>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</si>
  <si>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</si>
  <si>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</si>
  <si>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</si>
  <si>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</si>
  <si>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</si>
  <si>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</si>
  <si>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</si>
  <si>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</si>
  <si>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</si>
  <si>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</si>
  <si>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</si>
  <si>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</si>
  <si>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</si>
  <si>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</si>
  <si>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</si>
  <si>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</si>
  <si>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</si>
  <si>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</si>
  <si>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</si>
  <si>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</si>
  <si>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</si>
  <si>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</si>
  <si>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</si>
  <si>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</si>
  <si>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</si>
  <si>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</si>
  <si>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</si>
  <si>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</si>
  <si>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</si>
  <si>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</si>
  <si>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</si>
  <si>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</si>
  <si>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</si>
  <si>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船舶減価償却累計額</t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</si>
  <si>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</si>
  <si>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</si>
  <si>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</si>
  <si>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</si>
  <si>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</si>
  <si>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</si>
  <si>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</si>
  <si>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至　　令和　２年　３月３１日</t>
    <rPh sb="0" eb="1">
      <t>イタ</t>
    </rPh>
    <rPh sb="3" eb="5">
      <t>レイワ</t>
    </rPh>
    <rPh sb="7" eb="8">
      <t>ネン</t>
    </rPh>
    <rPh sb="10" eb="11">
      <t>ツキ</t>
    </rPh>
    <rPh sb="13" eb="14">
      <t>ニチ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</si>
  <si>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</si>
  <si>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</si>
  <si>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</si>
  <si>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船舶</t>
  </si>
  <si>
    <t>その他の収入</t>
    <rPh sb="2" eb="3">
      <t>ホカ</t>
    </rPh>
    <rPh sb="4" eb="6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</si>
  <si>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</si>
  <si>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</si>
  <si>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</si>
  <si>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</si>
  <si>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</si>
  <si>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</si>
  <si>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</si>
  <si>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</si>
  <si>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</si>
  <si>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</si>
  <si>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</si>
  <si>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</si>
  <si>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</si>
  <si>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</si>
  <si>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</si>
  <si>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</si>
  <si>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</si>
  <si>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</si>
  <si>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</si>
  <si>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</si>
  <si>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</si>
  <si>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</si>
  <si>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</si>
  <si>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</si>
  <si>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流動負債</t>
  </si>
  <si>
    <t>浮標等減価償却累計額</t>
  </si>
  <si>
    <t>【様式第４号】</t>
    <rPh sb="3" eb="4">
      <t>ダイ</t>
    </rPh>
    <rPh sb="5" eb="6">
      <t>ゴウ</t>
    </rPh>
    <phoneticPr fontId="3"/>
  </si>
  <si>
    <t>預り金</t>
  </si>
  <si>
    <t>その他</t>
  </si>
  <si>
    <t>経常費用</t>
  </si>
  <si>
    <t>業務費用</t>
  </si>
  <si>
    <t>　</t>
  </si>
  <si>
    <t>地方債等</t>
    <rPh sb="0" eb="3">
      <t>チホウサイ</t>
    </rPh>
    <rPh sb="3" eb="4">
      <t>トウ</t>
    </rPh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</si>
  <si>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</si>
  <si>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</si>
  <si>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</si>
  <si>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</si>
  <si>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</si>
  <si>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</si>
  <si>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繰延資産</t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</si>
  <si>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</si>
  <si>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</si>
  <si>
    <t>他団体出資等分</t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</si>
  <si>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</si>
  <si>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</si>
  <si>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</si>
  <si>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</si>
  <si>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</si>
  <si>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自　　平成３１年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</si>
  <si>
    <t>本年度差額</t>
  </si>
  <si>
    <t>-</t>
  </si>
  <si>
    <t>（単位：千円）</t>
    <rPh sb="1" eb="3">
      <t>タンイ</t>
    </rPh>
    <rPh sb="4" eb="6">
      <t>センエン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</si>
  <si>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</si>
  <si>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他会計への繰出金</t>
    <rPh sb="0" eb="1">
      <t>タ</t>
    </rPh>
    <rPh sb="1" eb="3">
      <t>カイケイ</t>
    </rPh>
    <rPh sb="5" eb="8">
      <t>クリダシキン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</si>
  <si>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</si>
  <si>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（令和２年３月３１日現在）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</si>
  <si>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自　平成３１年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</si>
  <si>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令和　２年　３月３１日</t>
    <rPh sb="2" eb="4">
      <t>レイワ</t>
    </rPh>
    <rPh sb="6" eb="7">
      <t>ネン</t>
    </rPh>
    <phoneticPr fontId="3"/>
  </si>
  <si>
    <t>自　　平成３１年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</si>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</sst>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strike/>
      <sz val="11"/>
      <color auto="1"/>
      <name val="ＭＳ Ｐゴシック"/>
      <family val="3"/>
    </font>
    <font>
      <strike/>
      <sz val="11"/>
      <color rgb="FFFF0000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sz val="14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.5"/>
      <color auto="1"/>
      <name val="ＭＳ Ｐゴシック"/>
      <family val="3"/>
    </font>
    <font>
      <sz val="8.5"/>
      <color theme="1"/>
      <name val="ＭＳ Ｐゴシック"/>
      <family val="3"/>
    </font>
    <font>
      <sz val="9.5"/>
      <color auto="1"/>
      <name val="ＭＳ Ｐゴシック"/>
      <family val="3"/>
    </font>
    <font>
      <strike/>
      <sz val="8.5"/>
      <color auto="1"/>
      <name val="ＭＳ Ｐゴシック"/>
      <family val="3"/>
    </font>
    <font>
      <sz val="7.5"/>
      <color auto="1"/>
      <name val="ＭＳ Ｐゴシック"/>
      <family val="3"/>
    </font>
    <font>
      <sz val="8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38" fontId="0" fillId="0" borderId="3" xfId="6" applyFont="1" applyFill="1" applyBorder="1" applyAlignment="1">
      <alignment vertical="center"/>
    </xf>
    <xf numFmtId="38" fontId="0" fillId="0" borderId="2" xfId="6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8" fontId="0" fillId="0" borderId="0" xfId="6" applyFont="1" applyFill="1" applyBorder="1" applyAlignment="1">
      <alignment vertical="center"/>
    </xf>
    <xf numFmtId="38" fontId="0" fillId="0" borderId="4" xfId="6" applyFont="1" applyFill="1" applyBorder="1" applyAlignment="1">
      <alignment horizontal="center" vertical="center"/>
    </xf>
    <xf numFmtId="38" fontId="9" fillId="0" borderId="0" xfId="6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38" fontId="11" fillId="0" borderId="0" xfId="6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0" fillId="0" borderId="5" xfId="6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8" xfId="0" applyNumberFormat="1" applyFont="1" applyFill="1" applyBorder="1" applyAlignment="1">
      <alignment vertical="center"/>
    </xf>
    <xf numFmtId="38" fontId="0" fillId="0" borderId="10" xfId="6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8" fontId="0" fillId="0" borderId="13" xfId="6" applyFont="1" applyFill="1" applyBorder="1" applyAlignment="1">
      <alignment horizontal="center" vertical="center"/>
    </xf>
    <xf numFmtId="38" fontId="0" fillId="0" borderId="0" xfId="6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2" borderId="19" xfId="0" applyNumberFormat="1" applyFont="1" applyFill="1" applyBorder="1" applyAlignment="1">
      <alignment horizontal="right" vertical="center"/>
    </xf>
    <xf numFmtId="38" fontId="0" fillId="0" borderId="7" xfId="0" applyNumberFormat="1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38" fontId="5" fillId="0" borderId="3" xfId="6" applyFont="1" applyFill="1" applyBorder="1" applyAlignment="1">
      <alignment vertical="center"/>
    </xf>
    <xf numFmtId="38" fontId="5" fillId="0" borderId="10" xfId="6" applyFont="1" applyFill="1" applyBorder="1" applyAlignment="1">
      <alignment vertical="center"/>
    </xf>
    <xf numFmtId="38" fontId="5" fillId="0" borderId="12" xfId="6" applyFont="1" applyFill="1" applyBorder="1" applyAlignment="1">
      <alignment vertical="center"/>
    </xf>
    <xf numFmtId="38" fontId="14" fillId="0" borderId="2" xfId="6" applyFont="1" applyFill="1" applyBorder="1" applyAlignment="1">
      <alignment vertical="center"/>
    </xf>
    <xf numFmtId="38" fontId="5" fillId="0" borderId="25" xfId="6" applyFont="1" applyFill="1" applyBorder="1" applyAlignment="1">
      <alignment vertical="center"/>
    </xf>
    <xf numFmtId="38" fontId="5" fillId="0" borderId="0" xfId="6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15" fillId="0" borderId="0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38" fontId="14" fillId="0" borderId="0" xfId="6" applyFont="1" applyFill="1" applyBorder="1" applyAlignment="1">
      <alignment vertical="center"/>
    </xf>
    <xf numFmtId="38" fontId="5" fillId="0" borderId="13" xfId="6" applyFont="1" applyFill="1" applyBorder="1" applyAlignment="1">
      <alignment vertical="center"/>
    </xf>
    <xf numFmtId="38" fontId="5" fillId="0" borderId="15" xfId="6" applyFont="1" applyFill="1" applyBorder="1" applyAlignment="1">
      <alignment vertical="center"/>
    </xf>
    <xf numFmtId="38" fontId="5" fillId="0" borderId="4" xfId="6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38" fontId="4" fillId="0" borderId="7" xfId="6" applyFont="1" applyFill="1" applyBorder="1" applyAlignment="1">
      <alignment vertical="center"/>
    </xf>
    <xf numFmtId="38" fontId="4" fillId="0" borderId="19" xfId="6" applyFont="1" applyFill="1" applyBorder="1" applyAlignment="1">
      <alignment vertical="center"/>
    </xf>
    <xf numFmtId="38" fontId="4" fillId="0" borderId="6" xfId="6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center"/>
    </xf>
    <xf numFmtId="38" fontId="4" fillId="0" borderId="9" xfId="6" applyFont="1" applyFill="1" applyBorder="1" applyAlignment="1">
      <alignment vertical="center"/>
    </xf>
    <xf numFmtId="38" fontId="4" fillId="0" borderId="22" xfId="6" applyFont="1" applyFill="1" applyBorder="1" applyAlignment="1">
      <alignment vertical="center"/>
    </xf>
    <xf numFmtId="38" fontId="4" fillId="0" borderId="8" xfId="6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38" fontId="19" fillId="0" borderId="27" xfId="6" applyFont="1" applyFill="1" applyBorder="1" applyAlignment="1">
      <alignment vertical="center"/>
    </xf>
    <xf numFmtId="38" fontId="18" fillId="0" borderId="3" xfId="6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3" xfId="4" applyFont="1" applyFill="1" applyBorder="1" applyAlignment="1">
      <alignment horizontal="left" vertical="center"/>
    </xf>
    <xf numFmtId="38" fontId="18" fillId="0" borderId="11" xfId="6" applyFont="1" applyFill="1" applyBorder="1" applyAlignment="1">
      <alignment vertical="center"/>
    </xf>
    <xf numFmtId="38" fontId="18" fillId="0" borderId="10" xfId="6" applyFont="1" applyFill="1" applyBorder="1" applyAlignment="1">
      <alignment vertical="center"/>
    </xf>
    <xf numFmtId="38" fontId="18" fillId="0" borderId="28" xfId="6" applyFont="1" applyFill="1" applyBorder="1" applyAlignment="1">
      <alignment vertical="center"/>
    </xf>
    <xf numFmtId="38" fontId="19" fillId="0" borderId="12" xfId="6" applyFont="1" applyFill="1" applyBorder="1" applyAlignment="1">
      <alignment vertical="center"/>
    </xf>
    <xf numFmtId="0" fontId="20" fillId="0" borderId="25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0" fontId="18" fillId="0" borderId="2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38" fontId="18" fillId="0" borderId="29" xfId="6" applyFont="1" applyFill="1" applyBorder="1" applyAlignment="1">
      <alignment vertical="center"/>
    </xf>
    <xf numFmtId="38" fontId="18" fillId="0" borderId="0" xfId="6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4" xfId="4" applyFont="1" applyFill="1" applyBorder="1" applyAlignment="1">
      <alignment vertical="center"/>
    </xf>
    <xf numFmtId="0" fontId="18" fillId="0" borderId="13" xfId="4" applyFont="1" applyFill="1" applyBorder="1" applyAlignment="1">
      <alignment vertical="center"/>
    </xf>
    <xf numFmtId="0" fontId="19" fillId="0" borderId="30" xfId="4" applyFont="1" applyFill="1" applyBorder="1" applyAlignment="1">
      <alignment vertical="center"/>
    </xf>
    <xf numFmtId="0" fontId="18" fillId="0" borderId="15" xfId="4" applyFont="1" applyFill="1" applyBorder="1" applyAlignment="1">
      <alignment vertical="center"/>
    </xf>
    <xf numFmtId="0" fontId="20" fillId="0" borderId="25" xfId="0" applyFont="1" applyFill="1" applyBorder="1" applyAlignment="1">
      <alignment vertical="top"/>
    </xf>
    <xf numFmtId="0" fontId="18" fillId="0" borderId="0" xfId="4" applyFont="1" applyFill="1" applyBorder="1" applyAlignment="1">
      <alignment horizontal="left" vertical="center"/>
    </xf>
    <xf numFmtId="0" fontId="18" fillId="0" borderId="31" xfId="4" applyFont="1" applyFill="1" applyBorder="1" applyAlignment="1">
      <alignment vertical="center"/>
    </xf>
    <xf numFmtId="0" fontId="18" fillId="0" borderId="30" xfId="4" applyFont="1" applyFill="1" applyBorder="1" applyAlignment="1">
      <alignment vertical="center"/>
    </xf>
    <xf numFmtId="0" fontId="18" fillId="0" borderId="30" xfId="4" applyFont="1" applyFill="1" applyBorder="1" applyAlignment="1">
      <alignment horizontal="left" vertical="center"/>
    </xf>
    <xf numFmtId="0" fontId="18" fillId="0" borderId="14" xfId="4" applyFont="1" applyFill="1" applyBorder="1" applyAlignment="1">
      <alignment horizontal="left" vertical="center"/>
    </xf>
    <xf numFmtId="0" fontId="18" fillId="0" borderId="15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vertical="center"/>
    </xf>
    <xf numFmtId="176" fontId="15" fillId="0" borderId="0" xfId="0" applyNumberFormat="1" applyFont="1" applyFill="1" applyBorder="1" applyAlignment="1"/>
    <xf numFmtId="176" fontId="18" fillId="0" borderId="33" xfId="0" applyNumberFormat="1" applyFont="1" applyFill="1" applyBorder="1" applyAlignment="1">
      <alignment horizontal="center" vertical="center"/>
    </xf>
    <xf numFmtId="176" fontId="18" fillId="0" borderId="34" xfId="0" applyNumberFormat="1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/>
    <xf numFmtId="176" fontId="18" fillId="0" borderId="25" xfId="0" applyNumberFormat="1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37" xfId="0" applyNumberFormat="1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22" fillId="0" borderId="39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Border="1">
      <alignment vertical="center"/>
    </xf>
    <xf numFmtId="176" fontId="4" fillId="0" borderId="41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/>
    </xf>
    <xf numFmtId="176" fontId="4" fillId="0" borderId="47" xfId="0" applyNumberFormat="1" applyFont="1" applyFill="1" applyBorder="1" applyAlignment="1">
      <alignment horizontal="center" vertical="center"/>
    </xf>
    <xf numFmtId="176" fontId="22" fillId="0" borderId="24" xfId="0" applyNumberFormat="1" applyFont="1" applyFill="1" applyBorder="1" applyAlignment="1">
      <alignment horizontal="center" vertical="center" wrapText="1"/>
    </xf>
    <xf numFmtId="176" fontId="4" fillId="0" borderId="48" xfId="0" applyNumberFormat="1" applyFont="1" applyFill="1" applyBorder="1" applyAlignment="1">
      <alignment vertical="center"/>
    </xf>
    <xf numFmtId="176" fontId="4" fillId="0" borderId="49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>
      <alignment vertical="center"/>
    </xf>
    <xf numFmtId="176" fontId="4" fillId="0" borderId="51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176" fontId="5" fillId="0" borderId="54" xfId="6" applyNumberFormat="1" applyFont="1" applyFill="1" applyBorder="1" applyAlignment="1">
      <alignment vertical="center"/>
    </xf>
    <xf numFmtId="176" fontId="5" fillId="0" borderId="55" xfId="6" applyNumberFormat="1" applyFont="1" applyFill="1" applyBorder="1" applyAlignment="1">
      <alignment vertical="center"/>
    </xf>
    <xf numFmtId="176" fontId="4" fillId="0" borderId="56" xfId="6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38" fontId="5" fillId="0" borderId="26" xfId="6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5" fillId="0" borderId="25" xfId="4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76" fontId="5" fillId="0" borderId="33" xfId="6" applyNumberFormat="1" applyFont="1" applyFill="1" applyBorder="1" applyAlignment="1">
      <alignment horizontal="center" vertical="center"/>
    </xf>
    <xf numFmtId="176" fontId="5" fillId="0" borderId="34" xfId="6" applyNumberFormat="1" applyFont="1" applyFill="1" applyBorder="1" applyAlignment="1">
      <alignment horizontal="center" vertical="center"/>
    </xf>
    <xf numFmtId="176" fontId="4" fillId="0" borderId="33" xfId="6" applyNumberFormat="1" applyFont="1" applyFill="1" applyBorder="1" applyAlignment="1">
      <alignment vertical="center"/>
    </xf>
    <xf numFmtId="176" fontId="4" fillId="0" borderId="7" xfId="6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6" xfId="6" applyNumberFormat="1" applyFont="1" applyFill="1" applyBorder="1" applyAlignment="1">
      <alignment vertical="center"/>
    </xf>
    <xf numFmtId="176" fontId="0" fillId="0" borderId="0" xfId="6" applyNumberFormat="1" applyFont="1" applyFill="1" applyAlignment="1">
      <alignment vertical="center"/>
    </xf>
    <xf numFmtId="176" fontId="0" fillId="0" borderId="0" xfId="6" applyNumberFormat="1" applyFont="1" applyFill="1" applyBorder="1" applyAlignment="1">
      <alignment horizontal="right" vertical="center"/>
    </xf>
    <xf numFmtId="176" fontId="5" fillId="0" borderId="47" xfId="6" applyNumberFormat="1" applyFont="1" applyFill="1" applyBorder="1" applyAlignment="1">
      <alignment horizontal="center" vertical="center"/>
    </xf>
    <xf numFmtId="176" fontId="5" fillId="0" borderId="58" xfId="6" applyNumberFormat="1" applyFont="1" applyFill="1" applyBorder="1" applyAlignment="1">
      <alignment horizontal="center" vertical="center"/>
    </xf>
    <xf numFmtId="176" fontId="4" fillId="0" borderId="47" xfId="6" applyNumberFormat="1" applyFont="1" applyFill="1" applyBorder="1" applyAlignment="1">
      <alignment vertical="center"/>
    </xf>
    <xf numFmtId="176" fontId="4" fillId="0" borderId="9" xfId="6" applyNumberFormat="1" applyFont="1" applyFill="1" applyBorder="1" applyAlignment="1">
      <alignment vertical="center"/>
    </xf>
    <xf numFmtId="176" fontId="4" fillId="0" borderId="9" xfId="6" applyNumberFormat="1" applyFont="1" applyFill="1" applyBorder="1" applyAlignment="1">
      <alignment horizontal="right" vertical="center"/>
    </xf>
    <xf numFmtId="176" fontId="4" fillId="0" borderId="22" xfId="6" applyNumberFormat="1" applyFont="1" applyFill="1" applyBorder="1" applyAlignment="1">
      <alignment vertical="center"/>
    </xf>
    <xf numFmtId="176" fontId="4" fillId="0" borderId="23" xfId="6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8" xfId="6" applyNumberFormat="1" applyFont="1" applyFill="1" applyBorder="1" applyAlignment="1">
      <alignment vertical="center"/>
    </xf>
    <xf numFmtId="176" fontId="4" fillId="0" borderId="25" xfId="6" applyNumberFormat="1" applyFont="1" applyFill="1" applyBorder="1" applyAlignment="1">
      <alignment vertical="center"/>
    </xf>
    <xf numFmtId="176" fontId="4" fillId="0" borderId="59" xfId="6" applyNumberFormat="1" applyFont="1" applyFill="1" applyBorder="1" applyAlignment="1">
      <alignment vertical="center"/>
    </xf>
    <xf numFmtId="176" fontId="4" fillId="0" borderId="24" xfId="6" applyNumberFormat="1" applyFont="1" applyFill="1" applyBorder="1" applyAlignment="1">
      <alignment vertical="center"/>
    </xf>
  </cellXfs>
  <cellStyles count="7">
    <cellStyle name="桁区切り 2" xfId="1"/>
    <cellStyle name="標準" xfId="0" builtinId="0"/>
    <cellStyle name="標準 2" xfId="2"/>
    <cellStyle name="標準_03.04.01.財務諸表雛形_様式_桜内案１_コピー03　普通会計４表2006.12.23_仕訳" xfId="3"/>
    <cellStyle name="標準_別冊１　Ｐ2～Ｐ5　普通会計４表20070113_仕訳" xfId="4"/>
    <cellStyle name="標準１" xfId="5"/>
    <cellStyle name="桁区切り" xfId="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AB280"/>
  <sheetViews>
    <sheetView showGridLines="0" tabSelected="1" zoomScaleSheetLayoutView="80" workbookViewId="0">
      <selection activeCell="I4" sqref="I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9" t="s">
        <v>165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153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175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56" t="s">
        <v>171</v>
      </c>
    </row>
    <row r="5" spans="1:28" s="3" customFormat="1" ht="14.25" customHeight="1">
      <c r="A5" s="3"/>
      <c r="B5" s="12" t="s">
        <v>1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29" t="s">
        <v>5</v>
      </c>
      <c r="O5" s="34"/>
      <c r="P5" s="16" t="s">
        <v>1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29" t="s">
        <v>5</v>
      </c>
      <c r="AB5" s="34"/>
    </row>
    <row r="6" spans="1:28" s="4" customFormat="1" ht="14.65" customHeight="1">
      <c r="B6" s="13" t="s">
        <v>8</v>
      </c>
      <c r="C6" s="17"/>
      <c r="D6" s="18"/>
      <c r="E6" s="22"/>
      <c r="F6" s="22"/>
      <c r="G6" s="22"/>
      <c r="H6" s="22"/>
      <c r="I6" s="17"/>
      <c r="J6" s="17"/>
      <c r="K6" s="17"/>
      <c r="L6" s="17"/>
      <c r="M6" s="17"/>
      <c r="N6" s="30"/>
      <c r="O6" s="35"/>
      <c r="P6" s="18" t="s">
        <v>2</v>
      </c>
      <c r="Q6" s="18"/>
      <c r="R6" s="18"/>
      <c r="S6" s="18"/>
      <c r="T6" s="18"/>
      <c r="U6" s="18"/>
      <c r="V6" s="6"/>
      <c r="W6" s="17"/>
      <c r="X6" s="17"/>
      <c r="Y6" s="17"/>
      <c r="Z6" s="17"/>
      <c r="AA6" s="30"/>
      <c r="AB6" s="35"/>
    </row>
    <row r="7" spans="1:28" s="4" customFormat="1" ht="14.65" customHeight="1">
      <c r="B7" s="14"/>
      <c r="C7" s="18" t="s">
        <v>9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f>N8+N36+N39</f>
        <v>188090793</v>
      </c>
      <c r="O7" s="36"/>
      <c r="P7" s="18"/>
      <c r="Q7" s="18" t="s">
        <v>6</v>
      </c>
      <c r="R7" s="18"/>
      <c r="S7" s="18"/>
      <c r="T7" s="18"/>
      <c r="U7" s="18"/>
      <c r="V7" s="17"/>
      <c r="W7" s="17"/>
      <c r="X7" s="17"/>
      <c r="Y7" s="17"/>
      <c r="Z7" s="17"/>
      <c r="AA7" s="31">
        <f>SUM(AA8:AB12)</f>
        <v>69990985</v>
      </c>
      <c r="AB7" s="36"/>
    </row>
    <row r="8" spans="1:28" s="4" customFormat="1" ht="14.65" customHeight="1">
      <c r="B8" s="14"/>
      <c r="C8" s="18"/>
      <c r="D8" s="18" t="s">
        <v>7</v>
      </c>
      <c r="E8" s="18"/>
      <c r="F8" s="18"/>
      <c r="G8" s="18"/>
      <c r="H8" s="18"/>
      <c r="I8" s="17"/>
      <c r="J8" s="17"/>
      <c r="K8" s="17"/>
      <c r="L8" s="17"/>
      <c r="M8" s="17"/>
      <c r="N8" s="31">
        <f>N9+N25+N34+N35</f>
        <v>182242397</v>
      </c>
      <c r="O8" s="36"/>
      <c r="P8" s="18"/>
      <c r="Q8" s="18"/>
      <c r="R8" s="18" t="s">
        <v>152</v>
      </c>
      <c r="S8" s="18"/>
      <c r="T8" s="18"/>
      <c r="U8" s="18"/>
      <c r="V8" s="17"/>
      <c r="W8" s="17"/>
      <c r="X8" s="17"/>
      <c r="Y8" s="17"/>
      <c r="Z8" s="17"/>
      <c r="AA8" s="31">
        <v>41845738</v>
      </c>
      <c r="AB8" s="36"/>
    </row>
    <row r="9" spans="1:28" s="4" customFormat="1" ht="14.65" customHeight="1">
      <c r="B9" s="14"/>
      <c r="C9" s="18"/>
      <c r="D9" s="18"/>
      <c r="E9" s="18" t="s">
        <v>11</v>
      </c>
      <c r="F9" s="18"/>
      <c r="G9" s="18"/>
      <c r="H9" s="18"/>
      <c r="I9" s="17"/>
      <c r="J9" s="17"/>
      <c r="K9" s="17"/>
      <c r="L9" s="17"/>
      <c r="M9" s="17"/>
      <c r="N9" s="31">
        <f>SUM(N10:O24)</f>
        <v>76598305</v>
      </c>
      <c r="O9" s="36"/>
      <c r="P9" s="18"/>
      <c r="Q9" s="18"/>
      <c r="R9" s="20" t="s">
        <v>13</v>
      </c>
      <c r="S9" s="18"/>
      <c r="T9" s="18"/>
      <c r="U9" s="18"/>
      <c r="V9" s="17"/>
      <c r="W9" s="17"/>
      <c r="X9" s="17"/>
      <c r="Y9" s="17"/>
      <c r="Z9" s="17"/>
      <c r="AA9" s="31">
        <v>524760</v>
      </c>
      <c r="AB9" s="36"/>
    </row>
    <row r="10" spans="1:28" s="4" customFormat="1" ht="14.65" customHeight="1">
      <c r="B10" s="14"/>
      <c r="C10" s="18"/>
      <c r="D10" s="18"/>
      <c r="E10" s="18"/>
      <c r="F10" s="18" t="s">
        <v>14</v>
      </c>
      <c r="G10" s="18"/>
      <c r="H10" s="18"/>
      <c r="I10" s="17"/>
      <c r="J10" s="17"/>
      <c r="K10" s="17"/>
      <c r="L10" s="17"/>
      <c r="M10" s="17"/>
      <c r="N10" s="31">
        <v>49528433</v>
      </c>
      <c r="O10" s="36"/>
      <c r="P10" s="18"/>
      <c r="Q10" s="18"/>
      <c r="R10" s="18" t="s">
        <v>17</v>
      </c>
      <c r="S10" s="18"/>
      <c r="T10" s="18"/>
      <c r="U10" s="18"/>
      <c r="V10" s="17"/>
      <c r="W10" s="17"/>
      <c r="X10" s="17"/>
      <c r="Y10" s="17"/>
      <c r="Z10" s="17"/>
      <c r="AA10" s="31">
        <v>6321267</v>
      </c>
      <c r="AB10" s="36"/>
    </row>
    <row r="11" spans="1:28" s="4" customFormat="1" ht="14.65" customHeight="1">
      <c r="B11" s="14"/>
      <c r="C11" s="18"/>
      <c r="D11" s="18"/>
      <c r="E11" s="18"/>
      <c r="F11" s="18" t="s">
        <v>10</v>
      </c>
      <c r="G11" s="18"/>
      <c r="H11" s="18"/>
      <c r="I11" s="17"/>
      <c r="J11" s="17"/>
      <c r="K11" s="17"/>
      <c r="L11" s="17"/>
      <c r="M11" s="17"/>
      <c r="N11" s="31">
        <v>29191</v>
      </c>
      <c r="O11" s="36"/>
      <c r="P11" s="18"/>
      <c r="Q11" s="18"/>
      <c r="R11" s="18" t="s">
        <v>18</v>
      </c>
      <c r="S11" s="18"/>
      <c r="T11" s="18"/>
      <c r="U11" s="18"/>
      <c r="V11" s="17"/>
      <c r="W11" s="17"/>
      <c r="X11" s="17"/>
      <c r="Y11" s="17"/>
      <c r="Z11" s="17"/>
      <c r="AA11" s="31">
        <v>348</v>
      </c>
      <c r="AB11" s="36"/>
    </row>
    <row r="12" spans="1:28" s="4" customFormat="1" ht="14.65" customHeight="1">
      <c r="B12" s="14"/>
      <c r="C12" s="18"/>
      <c r="D12" s="18"/>
      <c r="E12" s="18"/>
      <c r="F12" s="18" t="s">
        <v>19</v>
      </c>
      <c r="G12" s="18"/>
      <c r="H12" s="18"/>
      <c r="I12" s="17"/>
      <c r="J12" s="17"/>
      <c r="K12" s="17"/>
      <c r="L12" s="17"/>
      <c r="M12" s="17"/>
      <c r="N12" s="31">
        <v>62864435</v>
      </c>
      <c r="O12" s="36"/>
      <c r="P12" s="18"/>
      <c r="Q12" s="18"/>
      <c r="R12" s="18" t="s">
        <v>22</v>
      </c>
      <c r="S12" s="18"/>
      <c r="T12" s="18"/>
      <c r="U12" s="18"/>
      <c r="V12" s="17"/>
      <c r="W12" s="17"/>
      <c r="X12" s="17"/>
      <c r="Y12" s="17"/>
      <c r="Z12" s="17"/>
      <c r="AA12" s="31">
        <v>21298872</v>
      </c>
      <c r="AB12" s="36"/>
    </row>
    <row r="13" spans="1:28" s="4" customFormat="1" ht="14.65" customHeight="1">
      <c r="B13" s="14"/>
      <c r="C13" s="18"/>
      <c r="D13" s="18"/>
      <c r="E13" s="18"/>
      <c r="F13" s="18" t="s">
        <v>25</v>
      </c>
      <c r="G13" s="18"/>
      <c r="H13" s="18"/>
      <c r="I13" s="17"/>
      <c r="J13" s="17"/>
      <c r="K13" s="17"/>
      <c r="L13" s="17"/>
      <c r="M13" s="17"/>
      <c r="N13" s="31">
        <v>-37094528</v>
      </c>
      <c r="O13" s="36"/>
      <c r="P13" s="18"/>
      <c r="Q13" s="18" t="s">
        <v>144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f>SUM(AA14:AB21)</f>
        <v>5916877</v>
      </c>
      <c r="AB13" s="36"/>
    </row>
    <row r="14" spans="1:28" s="4" customFormat="1" ht="14.65" customHeight="1">
      <c r="B14" s="14"/>
      <c r="C14" s="18"/>
      <c r="D14" s="18"/>
      <c r="E14" s="18"/>
      <c r="F14" s="18" t="s">
        <v>26</v>
      </c>
      <c r="G14" s="18"/>
      <c r="H14" s="18"/>
      <c r="I14" s="17"/>
      <c r="J14" s="17"/>
      <c r="K14" s="17"/>
      <c r="L14" s="17"/>
      <c r="M14" s="17"/>
      <c r="N14" s="31">
        <v>4883866</v>
      </c>
      <c r="O14" s="36"/>
      <c r="P14" s="18"/>
      <c r="Q14" s="18"/>
      <c r="R14" s="20" t="s">
        <v>160</v>
      </c>
      <c r="S14" s="18"/>
      <c r="T14" s="18"/>
      <c r="U14" s="18"/>
      <c r="V14" s="17"/>
      <c r="W14" s="17"/>
      <c r="X14" s="17"/>
      <c r="Y14" s="17"/>
      <c r="Z14" s="17"/>
      <c r="AA14" s="31">
        <v>4550724</v>
      </c>
      <c r="AB14" s="36"/>
    </row>
    <row r="15" spans="1:28" s="4" customFormat="1" ht="14.65" customHeight="1">
      <c r="B15" s="14"/>
      <c r="C15" s="18"/>
      <c r="D15" s="18"/>
      <c r="E15" s="18"/>
      <c r="F15" s="18" t="s">
        <v>29</v>
      </c>
      <c r="G15" s="18"/>
      <c r="H15" s="18"/>
      <c r="I15" s="17"/>
      <c r="J15" s="17"/>
      <c r="K15" s="17"/>
      <c r="L15" s="17"/>
      <c r="M15" s="17"/>
      <c r="N15" s="31">
        <v>-3658075</v>
      </c>
      <c r="O15" s="36"/>
      <c r="P15" s="18"/>
      <c r="Q15" s="18"/>
      <c r="R15" s="20" t="s">
        <v>31</v>
      </c>
      <c r="S15" s="20"/>
      <c r="T15" s="20"/>
      <c r="U15" s="20"/>
      <c r="V15" s="46"/>
      <c r="W15" s="46"/>
      <c r="X15" s="46"/>
      <c r="Y15" s="46"/>
      <c r="Z15" s="46"/>
      <c r="AA15" s="31">
        <v>638136</v>
      </c>
      <c r="AB15" s="36"/>
    </row>
    <row r="16" spans="1:28" s="4" customFormat="1" ht="14.65" customHeight="1">
      <c r="B16" s="14"/>
      <c r="C16" s="18"/>
      <c r="D16" s="18"/>
      <c r="E16" s="18"/>
      <c r="F16" s="18" t="s">
        <v>118</v>
      </c>
      <c r="G16" s="24"/>
      <c r="H16" s="24"/>
      <c r="I16" s="26"/>
      <c r="J16" s="26"/>
      <c r="K16" s="26"/>
      <c r="L16" s="26"/>
      <c r="M16" s="26"/>
      <c r="N16" s="31" t="s">
        <v>170</v>
      </c>
      <c r="O16" s="36"/>
      <c r="P16" s="18"/>
      <c r="Q16" s="18"/>
      <c r="R16" s="20" t="s">
        <v>33</v>
      </c>
      <c r="S16" s="20"/>
      <c r="T16" s="20"/>
      <c r="U16" s="20"/>
      <c r="V16" s="46"/>
      <c r="W16" s="46"/>
      <c r="X16" s="46"/>
      <c r="Y16" s="46"/>
      <c r="Z16" s="46"/>
      <c r="AA16" s="31" t="s">
        <v>170</v>
      </c>
      <c r="AB16" s="36"/>
    </row>
    <row r="17" spans="2:28" s="4" customFormat="1" ht="14.65" customHeight="1">
      <c r="B17" s="14"/>
      <c r="C17" s="18"/>
      <c r="D17" s="18"/>
      <c r="E17" s="18"/>
      <c r="F17" s="18" t="s">
        <v>106</v>
      </c>
      <c r="G17" s="24"/>
      <c r="H17" s="24"/>
      <c r="I17" s="26"/>
      <c r="J17" s="26"/>
      <c r="K17" s="26"/>
      <c r="L17" s="26"/>
      <c r="M17" s="26"/>
      <c r="N17" s="31" t="s">
        <v>170</v>
      </c>
      <c r="O17" s="36"/>
      <c r="P17" s="17"/>
      <c r="Q17" s="18"/>
      <c r="R17" s="20" t="s">
        <v>20</v>
      </c>
      <c r="S17" s="20"/>
      <c r="T17" s="20"/>
      <c r="U17" s="20"/>
      <c r="V17" s="46"/>
      <c r="W17" s="46"/>
      <c r="X17" s="46"/>
      <c r="Y17" s="46"/>
      <c r="Z17" s="46"/>
      <c r="AA17" s="31" t="s">
        <v>170</v>
      </c>
      <c r="AB17" s="36"/>
    </row>
    <row r="18" spans="2:28" s="4" customFormat="1" ht="14.65" customHeight="1">
      <c r="B18" s="14"/>
      <c r="C18" s="18"/>
      <c r="D18" s="18"/>
      <c r="E18" s="18"/>
      <c r="F18" s="18" t="s">
        <v>34</v>
      </c>
      <c r="G18" s="24"/>
      <c r="H18" s="24"/>
      <c r="I18" s="26"/>
      <c r="J18" s="26"/>
      <c r="K18" s="26"/>
      <c r="L18" s="26"/>
      <c r="M18" s="26"/>
      <c r="N18" s="31" t="s">
        <v>170</v>
      </c>
      <c r="O18" s="36"/>
      <c r="P18" s="17"/>
      <c r="Q18" s="18"/>
      <c r="R18" s="20" t="s">
        <v>38</v>
      </c>
      <c r="S18" s="20"/>
      <c r="T18" s="20"/>
      <c r="U18" s="20"/>
      <c r="V18" s="46"/>
      <c r="W18" s="46"/>
      <c r="X18" s="46"/>
      <c r="Y18" s="46"/>
      <c r="Z18" s="46"/>
      <c r="AA18" s="31">
        <v>23</v>
      </c>
      <c r="AB18" s="36"/>
    </row>
    <row r="19" spans="2:28" s="4" customFormat="1" ht="14.65" customHeight="1">
      <c r="B19" s="14"/>
      <c r="C19" s="18"/>
      <c r="D19" s="18"/>
      <c r="E19" s="18"/>
      <c r="F19" s="18" t="s">
        <v>145</v>
      </c>
      <c r="G19" s="24"/>
      <c r="H19" s="24"/>
      <c r="I19" s="26"/>
      <c r="J19" s="26"/>
      <c r="K19" s="26"/>
      <c r="L19" s="26"/>
      <c r="M19" s="26"/>
      <c r="N19" s="31" t="s">
        <v>170</v>
      </c>
      <c r="O19" s="36"/>
      <c r="P19" s="18"/>
      <c r="Q19" s="18"/>
      <c r="R19" s="18" t="s">
        <v>41</v>
      </c>
      <c r="S19" s="18"/>
      <c r="T19" s="18"/>
      <c r="U19" s="18"/>
      <c r="V19" s="17"/>
      <c r="W19" s="17"/>
      <c r="X19" s="17"/>
      <c r="Y19" s="17"/>
      <c r="Z19" s="17"/>
      <c r="AA19" s="31">
        <v>464473</v>
      </c>
      <c r="AB19" s="36"/>
    </row>
    <row r="20" spans="2:28" s="4" customFormat="1" ht="14.65" customHeight="1">
      <c r="B20" s="14"/>
      <c r="C20" s="18"/>
      <c r="D20" s="18"/>
      <c r="E20" s="18"/>
      <c r="F20" s="18" t="s">
        <v>23</v>
      </c>
      <c r="G20" s="24"/>
      <c r="H20" s="24"/>
      <c r="I20" s="26"/>
      <c r="J20" s="26"/>
      <c r="K20" s="26"/>
      <c r="L20" s="26"/>
      <c r="M20" s="26"/>
      <c r="N20" s="31" t="s">
        <v>170</v>
      </c>
      <c r="O20" s="36"/>
      <c r="P20" s="18"/>
      <c r="Q20" s="18"/>
      <c r="R20" s="20" t="s">
        <v>147</v>
      </c>
      <c r="S20" s="18"/>
      <c r="T20" s="18"/>
      <c r="U20" s="18"/>
      <c r="V20" s="17"/>
      <c r="W20" s="17"/>
      <c r="X20" s="17"/>
      <c r="Y20" s="17"/>
      <c r="Z20" s="17"/>
      <c r="AA20" s="31">
        <v>259111</v>
      </c>
      <c r="AB20" s="36"/>
    </row>
    <row r="21" spans="2:28" s="4" customFormat="1" ht="14.65" customHeight="1">
      <c r="B21" s="14"/>
      <c r="C21" s="18"/>
      <c r="D21" s="18"/>
      <c r="E21" s="18"/>
      <c r="F21" s="18" t="s">
        <v>42</v>
      </c>
      <c r="G21" s="24"/>
      <c r="H21" s="24"/>
      <c r="I21" s="26"/>
      <c r="J21" s="26"/>
      <c r="K21" s="26"/>
      <c r="L21" s="26"/>
      <c r="M21" s="26"/>
      <c r="N21" s="31" t="s">
        <v>170</v>
      </c>
      <c r="O21" s="36"/>
      <c r="P21" s="18"/>
      <c r="Q21" s="18"/>
      <c r="R21" s="18" t="s">
        <v>22</v>
      </c>
      <c r="S21" s="18"/>
      <c r="T21" s="18"/>
      <c r="U21" s="18"/>
      <c r="V21" s="17"/>
      <c r="W21" s="17"/>
      <c r="X21" s="17"/>
      <c r="Y21" s="17"/>
      <c r="Z21" s="17"/>
      <c r="AA21" s="31">
        <v>4410</v>
      </c>
      <c r="AB21" s="36"/>
    </row>
    <row r="22" spans="2:28" s="4" customFormat="1" ht="14.65" customHeight="1">
      <c r="B22" s="14"/>
      <c r="C22" s="18"/>
      <c r="D22" s="18"/>
      <c r="E22" s="18"/>
      <c r="F22" s="18" t="s">
        <v>148</v>
      </c>
      <c r="G22" s="18"/>
      <c r="H22" s="18"/>
      <c r="I22" s="17"/>
      <c r="J22" s="17"/>
      <c r="K22" s="17"/>
      <c r="L22" s="17"/>
      <c r="M22" s="17"/>
      <c r="N22" s="31" t="s">
        <v>170</v>
      </c>
      <c r="O22" s="36"/>
      <c r="P22" s="39" t="s">
        <v>30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51">
        <f>AA7+AA13</f>
        <v>75907862</v>
      </c>
      <c r="AB22" s="57"/>
    </row>
    <row r="23" spans="2:28" s="4" customFormat="1" ht="14.65" customHeight="1">
      <c r="B23" s="14"/>
      <c r="C23" s="18"/>
      <c r="D23" s="18"/>
      <c r="E23" s="18"/>
      <c r="F23" s="18" t="s">
        <v>43</v>
      </c>
      <c r="G23" s="18"/>
      <c r="H23" s="18"/>
      <c r="I23" s="17"/>
      <c r="J23" s="17"/>
      <c r="K23" s="17"/>
      <c r="L23" s="17"/>
      <c r="M23" s="17"/>
      <c r="N23" s="31" t="s">
        <v>170</v>
      </c>
      <c r="O23" s="36"/>
      <c r="P23" s="18" t="s">
        <v>44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30"/>
      <c r="AB23" s="35"/>
    </row>
    <row r="24" spans="2:28" s="4" customFormat="1" ht="14.65" customHeight="1">
      <c r="B24" s="14"/>
      <c r="C24" s="18"/>
      <c r="D24" s="18"/>
      <c r="E24" s="18"/>
      <c r="F24" s="18" t="s">
        <v>36</v>
      </c>
      <c r="G24" s="18"/>
      <c r="H24" s="18"/>
      <c r="I24" s="17"/>
      <c r="J24" s="17"/>
      <c r="K24" s="17"/>
      <c r="L24" s="17"/>
      <c r="M24" s="17"/>
      <c r="N24" s="31">
        <v>44983</v>
      </c>
      <c r="O24" s="36"/>
      <c r="P24" s="18"/>
      <c r="Q24" s="20" t="s">
        <v>47</v>
      </c>
      <c r="R24" s="18"/>
      <c r="S24" s="18"/>
      <c r="T24" s="18"/>
      <c r="U24" s="18"/>
      <c r="V24" s="17"/>
      <c r="W24" s="17"/>
      <c r="X24" s="17"/>
      <c r="Y24" s="17"/>
      <c r="Z24" s="17"/>
      <c r="AA24" s="31">
        <f>'3.純資産変動計算書'!L25</f>
        <v>190084159</v>
      </c>
      <c r="AB24" s="36"/>
    </row>
    <row r="25" spans="2:28" s="4" customFormat="1" ht="14.65" customHeight="1">
      <c r="B25" s="14"/>
      <c r="C25" s="18"/>
      <c r="D25" s="18"/>
      <c r="E25" s="18" t="s">
        <v>50</v>
      </c>
      <c r="F25" s="18"/>
      <c r="G25" s="18"/>
      <c r="H25" s="18"/>
      <c r="I25" s="17"/>
      <c r="J25" s="17"/>
      <c r="K25" s="17"/>
      <c r="L25" s="17"/>
      <c r="M25" s="17"/>
      <c r="N25" s="31">
        <f>SUM(N26:O33)</f>
        <v>100098940</v>
      </c>
      <c r="O25" s="36"/>
      <c r="P25" s="18"/>
      <c r="Q25" s="17" t="s">
        <v>52</v>
      </c>
      <c r="R25" s="18"/>
      <c r="S25" s="18"/>
      <c r="T25" s="18"/>
      <c r="U25" s="18"/>
      <c r="V25" s="17"/>
      <c r="W25" s="17"/>
      <c r="X25" s="17"/>
      <c r="Y25" s="17"/>
      <c r="Z25" s="17"/>
      <c r="AA25" s="31">
        <f>'3.純資産変動計算書'!M25</f>
        <v>-72132037</v>
      </c>
      <c r="AB25" s="36"/>
    </row>
    <row r="26" spans="2:28" s="4" customFormat="1" ht="14.65" customHeight="1">
      <c r="B26" s="14"/>
      <c r="C26" s="18"/>
      <c r="D26" s="18"/>
      <c r="E26" s="18"/>
      <c r="F26" s="18" t="s">
        <v>54</v>
      </c>
      <c r="G26" s="18"/>
      <c r="H26" s="18"/>
      <c r="I26" s="17"/>
      <c r="J26" s="17"/>
      <c r="K26" s="17"/>
      <c r="L26" s="17"/>
      <c r="M26" s="17"/>
      <c r="N26" s="31">
        <v>43190737</v>
      </c>
      <c r="O26" s="36"/>
      <c r="P26" s="13"/>
      <c r="Q26" s="17" t="s">
        <v>162</v>
      </c>
      <c r="R26" s="17"/>
      <c r="S26" s="17"/>
      <c r="T26" s="17"/>
      <c r="U26" s="17"/>
      <c r="V26" s="17"/>
      <c r="W26" s="17"/>
      <c r="X26" s="17"/>
      <c r="Y26" s="17"/>
      <c r="Z26" s="47"/>
      <c r="AA26" s="52">
        <f>'3.純資産変動計算書'!N25</f>
        <v>381603</v>
      </c>
      <c r="AB26" s="35"/>
    </row>
    <row r="27" spans="2:28" s="4" customFormat="1" ht="14.65" customHeight="1">
      <c r="B27" s="14"/>
      <c r="C27" s="18"/>
      <c r="D27" s="18"/>
      <c r="E27" s="18"/>
      <c r="F27" s="18" t="s">
        <v>19</v>
      </c>
      <c r="G27" s="18"/>
      <c r="H27" s="18"/>
      <c r="I27" s="17"/>
      <c r="J27" s="17"/>
      <c r="K27" s="17"/>
      <c r="L27" s="17"/>
      <c r="M27" s="17"/>
      <c r="N27" s="31">
        <v>3069654</v>
      </c>
      <c r="O27" s="36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30"/>
      <c r="AB27" s="35"/>
    </row>
    <row r="28" spans="2:28" s="4" customFormat="1" ht="14.65" customHeight="1">
      <c r="B28" s="14"/>
      <c r="C28" s="18"/>
      <c r="D28" s="18"/>
      <c r="E28" s="18"/>
      <c r="F28" s="18" t="s">
        <v>25</v>
      </c>
      <c r="G28" s="18"/>
      <c r="H28" s="18"/>
      <c r="I28" s="17"/>
      <c r="J28" s="17"/>
      <c r="K28" s="17"/>
      <c r="L28" s="17"/>
      <c r="M28" s="17"/>
      <c r="N28" s="31">
        <v>-1066015</v>
      </c>
      <c r="O28" s="36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30"/>
      <c r="AB28" s="35"/>
    </row>
    <row r="29" spans="2:28" s="4" customFormat="1" ht="14.65" customHeight="1">
      <c r="B29" s="14"/>
      <c r="C29" s="18"/>
      <c r="D29" s="18"/>
      <c r="E29" s="18"/>
      <c r="F29" s="18" t="s">
        <v>56</v>
      </c>
      <c r="G29" s="18"/>
      <c r="H29" s="18"/>
      <c r="I29" s="17"/>
      <c r="J29" s="17"/>
      <c r="K29" s="17"/>
      <c r="L29" s="17"/>
      <c r="M29" s="17"/>
      <c r="N29" s="31">
        <v>98177356</v>
      </c>
      <c r="O29" s="36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30"/>
      <c r="AB29" s="35"/>
    </row>
    <row r="30" spans="2:28" s="4" customFormat="1" ht="14.65" customHeight="1">
      <c r="B30" s="14"/>
      <c r="C30" s="18"/>
      <c r="D30" s="18"/>
      <c r="E30" s="18"/>
      <c r="F30" s="18" t="s">
        <v>29</v>
      </c>
      <c r="G30" s="18"/>
      <c r="H30" s="18"/>
      <c r="I30" s="17"/>
      <c r="J30" s="17"/>
      <c r="K30" s="17"/>
      <c r="L30" s="17"/>
      <c r="M30" s="17"/>
      <c r="N30" s="31">
        <v>-44650553</v>
      </c>
      <c r="O30" s="36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30"/>
      <c r="AB30" s="35"/>
    </row>
    <row r="31" spans="2:28" s="4" customFormat="1" ht="14.65" customHeight="1">
      <c r="B31" s="14"/>
      <c r="C31" s="18"/>
      <c r="D31" s="18"/>
      <c r="E31" s="18"/>
      <c r="F31" s="18" t="s">
        <v>16</v>
      </c>
      <c r="G31" s="18"/>
      <c r="H31" s="18"/>
      <c r="I31" s="17"/>
      <c r="J31" s="17"/>
      <c r="K31" s="17"/>
      <c r="L31" s="17"/>
      <c r="M31" s="17"/>
      <c r="N31" s="31">
        <v>657</v>
      </c>
      <c r="O31" s="36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30"/>
      <c r="AB31" s="35"/>
    </row>
    <row r="32" spans="2:28" s="4" customFormat="1" ht="14.65" customHeight="1">
      <c r="B32" s="14"/>
      <c r="C32" s="18"/>
      <c r="D32" s="18"/>
      <c r="E32" s="18"/>
      <c r="F32" s="18" t="s">
        <v>43</v>
      </c>
      <c r="G32" s="18"/>
      <c r="H32" s="18"/>
      <c r="I32" s="17"/>
      <c r="J32" s="17"/>
      <c r="K32" s="17"/>
      <c r="L32" s="17"/>
      <c r="M32" s="17"/>
      <c r="N32" s="31">
        <v>-624</v>
      </c>
      <c r="O32" s="36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30"/>
      <c r="AB32" s="35"/>
    </row>
    <row r="33" spans="2:28" s="4" customFormat="1" ht="14.65" customHeight="1">
      <c r="B33" s="14"/>
      <c r="C33" s="18"/>
      <c r="D33" s="18"/>
      <c r="E33" s="18"/>
      <c r="F33" s="18" t="s">
        <v>36</v>
      </c>
      <c r="G33" s="18"/>
      <c r="H33" s="18"/>
      <c r="I33" s="17"/>
      <c r="J33" s="17"/>
      <c r="K33" s="17"/>
      <c r="L33" s="17"/>
      <c r="M33" s="17"/>
      <c r="N33" s="31">
        <v>1377728</v>
      </c>
      <c r="O33" s="36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30"/>
      <c r="AB33" s="35"/>
    </row>
    <row r="34" spans="2:28" s="4" customFormat="1" ht="14.65" customHeight="1">
      <c r="B34" s="14"/>
      <c r="C34" s="18"/>
      <c r="D34" s="18"/>
      <c r="E34" s="18" t="s">
        <v>0</v>
      </c>
      <c r="F34" s="23"/>
      <c r="G34" s="23"/>
      <c r="H34" s="23"/>
      <c r="I34" s="27"/>
      <c r="J34" s="27"/>
      <c r="K34" s="27"/>
      <c r="L34" s="27"/>
      <c r="M34" s="27"/>
      <c r="N34" s="31">
        <v>10952785</v>
      </c>
      <c r="O34" s="36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30"/>
      <c r="AB34" s="35"/>
    </row>
    <row r="35" spans="2:28" s="4" customFormat="1" ht="14.65" customHeight="1">
      <c r="B35" s="14"/>
      <c r="C35" s="18"/>
      <c r="D35" s="18"/>
      <c r="E35" s="18" t="s">
        <v>48</v>
      </c>
      <c r="F35" s="23"/>
      <c r="G35" s="23"/>
      <c r="H35" s="23"/>
      <c r="I35" s="27"/>
      <c r="J35" s="27"/>
      <c r="K35" s="27"/>
      <c r="L35" s="27"/>
      <c r="M35" s="27"/>
      <c r="N35" s="31">
        <v>-5407633</v>
      </c>
      <c r="O35" s="36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30"/>
      <c r="AB35" s="35"/>
    </row>
    <row r="36" spans="2:28" s="4" customFormat="1" ht="14.65" customHeight="1">
      <c r="B36" s="14"/>
      <c r="C36" s="18"/>
      <c r="D36" s="18" t="s">
        <v>57</v>
      </c>
      <c r="E36" s="18"/>
      <c r="F36" s="23"/>
      <c r="G36" s="23"/>
      <c r="H36" s="23"/>
      <c r="I36" s="27"/>
      <c r="J36" s="27"/>
      <c r="K36" s="27"/>
      <c r="L36" s="27"/>
      <c r="M36" s="27"/>
      <c r="N36" s="31">
        <f>SUM(N37:O38)</f>
        <v>13548</v>
      </c>
      <c r="O36" s="36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30"/>
      <c r="AB36" s="35"/>
    </row>
    <row r="37" spans="2:28" s="4" customFormat="1" ht="14.65" customHeight="1">
      <c r="B37" s="14"/>
      <c r="C37" s="18"/>
      <c r="D37" s="18"/>
      <c r="E37" s="18" t="s">
        <v>58</v>
      </c>
      <c r="F37" s="18"/>
      <c r="G37" s="18"/>
      <c r="H37" s="18"/>
      <c r="I37" s="17"/>
      <c r="J37" s="17"/>
      <c r="K37" s="17"/>
      <c r="L37" s="17"/>
      <c r="M37" s="17"/>
      <c r="N37" s="31">
        <v>4893</v>
      </c>
      <c r="O37" s="36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30"/>
      <c r="AB37" s="35"/>
    </row>
    <row r="38" spans="2:28" s="4" customFormat="1" ht="14.65" customHeight="1">
      <c r="B38" s="14"/>
      <c r="C38" s="18"/>
      <c r="D38" s="18"/>
      <c r="E38" s="18" t="s">
        <v>148</v>
      </c>
      <c r="F38" s="18"/>
      <c r="G38" s="18"/>
      <c r="H38" s="18"/>
      <c r="I38" s="17"/>
      <c r="J38" s="17"/>
      <c r="K38" s="17"/>
      <c r="L38" s="17"/>
      <c r="M38" s="17"/>
      <c r="N38" s="31">
        <v>8655</v>
      </c>
      <c r="O38" s="36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30"/>
      <c r="AB38" s="35"/>
    </row>
    <row r="39" spans="2:28" s="4" customFormat="1" ht="14.65" customHeight="1">
      <c r="B39" s="14"/>
      <c r="C39" s="18"/>
      <c r="D39" s="18" t="s">
        <v>24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f>SUM(N40,N44:O46,N49:O50)</f>
        <v>5834848</v>
      </c>
      <c r="O39" s="36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30"/>
      <c r="AB39" s="35"/>
    </row>
    <row r="40" spans="2:28" s="4" customFormat="1" ht="14.65" customHeight="1">
      <c r="B40" s="14"/>
      <c r="C40" s="18"/>
      <c r="D40" s="18"/>
      <c r="E40" s="18" t="s">
        <v>4</v>
      </c>
      <c r="F40" s="18"/>
      <c r="G40" s="18"/>
      <c r="H40" s="18"/>
      <c r="I40" s="18"/>
      <c r="J40" s="17"/>
      <c r="K40" s="17"/>
      <c r="L40" s="17"/>
      <c r="M40" s="17"/>
      <c r="N40" s="31">
        <v>773638</v>
      </c>
      <c r="O40" s="36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30"/>
      <c r="AB40" s="35"/>
    </row>
    <row r="41" spans="2:28" s="4" customFormat="1" ht="14.65" customHeight="1">
      <c r="B41" s="14"/>
      <c r="C41" s="18"/>
      <c r="D41" s="18"/>
      <c r="E41" s="18"/>
      <c r="F41" s="20" t="s">
        <v>59</v>
      </c>
      <c r="G41" s="18"/>
      <c r="H41" s="18"/>
      <c r="I41" s="18"/>
      <c r="J41" s="17"/>
      <c r="K41" s="17"/>
      <c r="L41" s="17"/>
      <c r="M41" s="17"/>
      <c r="N41" s="31">
        <v>707981</v>
      </c>
      <c r="O41" s="36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30"/>
      <c r="AB41" s="35"/>
    </row>
    <row r="42" spans="2:28" s="4" customFormat="1" ht="14.65" customHeight="1">
      <c r="B42" s="14"/>
      <c r="C42" s="18"/>
      <c r="D42" s="18"/>
      <c r="E42" s="18"/>
      <c r="F42" s="20" t="s">
        <v>53</v>
      </c>
      <c r="G42" s="18"/>
      <c r="H42" s="18"/>
      <c r="I42" s="18"/>
      <c r="J42" s="17"/>
      <c r="K42" s="17"/>
      <c r="L42" s="17"/>
      <c r="M42" s="17"/>
      <c r="N42" s="31">
        <v>65657</v>
      </c>
      <c r="O42" s="36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30"/>
      <c r="AB42" s="35"/>
    </row>
    <row r="43" spans="2:28" s="4" customFormat="1" ht="14.65" customHeight="1">
      <c r="B43" s="14"/>
      <c r="C43" s="18"/>
      <c r="D43" s="18"/>
      <c r="E43" s="18"/>
      <c r="F43" s="20" t="s">
        <v>22</v>
      </c>
      <c r="G43" s="18"/>
      <c r="H43" s="18"/>
      <c r="I43" s="18"/>
      <c r="J43" s="17"/>
      <c r="K43" s="17"/>
      <c r="L43" s="17"/>
      <c r="M43" s="17"/>
      <c r="N43" s="31" t="s">
        <v>170</v>
      </c>
      <c r="O43" s="36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30"/>
      <c r="AB43" s="35"/>
    </row>
    <row r="44" spans="2:28" s="4" customFormat="1" ht="14.65" customHeight="1">
      <c r="B44" s="14"/>
      <c r="C44" s="18"/>
      <c r="D44" s="18"/>
      <c r="E44" s="18" t="s">
        <v>60</v>
      </c>
      <c r="F44" s="18"/>
      <c r="G44" s="18"/>
      <c r="H44" s="18"/>
      <c r="I44" s="17"/>
      <c r="J44" s="17"/>
      <c r="K44" s="17"/>
      <c r="L44" s="17"/>
      <c r="M44" s="17"/>
      <c r="N44" s="31">
        <v>495393</v>
      </c>
      <c r="O44" s="36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30"/>
      <c r="AB44" s="35"/>
    </row>
    <row r="45" spans="2:28" s="4" customFormat="1" ht="14.65" customHeight="1">
      <c r="B45" s="14"/>
      <c r="C45" s="18"/>
      <c r="D45" s="18"/>
      <c r="E45" s="18" t="s">
        <v>12</v>
      </c>
      <c r="F45" s="18"/>
      <c r="G45" s="18"/>
      <c r="H45" s="18"/>
      <c r="I45" s="17"/>
      <c r="J45" s="17"/>
      <c r="K45" s="17"/>
      <c r="L45" s="17"/>
      <c r="M45" s="17"/>
      <c r="N45" s="31">
        <v>82349</v>
      </c>
      <c r="O45" s="36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30"/>
      <c r="AB45" s="35"/>
    </row>
    <row r="46" spans="2:28" s="4" customFormat="1" ht="14.65" customHeight="1">
      <c r="B46" s="14"/>
      <c r="C46" s="18"/>
      <c r="D46" s="18"/>
      <c r="E46" s="18" t="s">
        <v>3</v>
      </c>
      <c r="F46" s="18"/>
      <c r="G46" s="18"/>
      <c r="H46" s="18"/>
      <c r="I46" s="17"/>
      <c r="J46" s="17"/>
      <c r="K46" s="17"/>
      <c r="L46" s="17"/>
      <c r="M46" s="17"/>
      <c r="N46" s="31">
        <f>SUM(N47:O48)</f>
        <v>4431259</v>
      </c>
      <c r="O46" s="36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30"/>
      <c r="AB46" s="35"/>
    </row>
    <row r="47" spans="2:28" s="4" customFormat="1" ht="14.65" customHeight="1">
      <c r="B47" s="14"/>
      <c r="C47" s="18"/>
      <c r="D47" s="18"/>
      <c r="E47" s="18"/>
      <c r="F47" s="20" t="s">
        <v>62</v>
      </c>
      <c r="G47" s="18"/>
      <c r="H47" s="18"/>
      <c r="I47" s="17"/>
      <c r="J47" s="17"/>
      <c r="K47" s="17"/>
      <c r="L47" s="17"/>
      <c r="M47" s="17"/>
      <c r="N47" s="31">
        <v>483473</v>
      </c>
      <c r="O47" s="36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30"/>
      <c r="AB47" s="35"/>
    </row>
    <row r="48" spans="2:28" s="4" customFormat="1" ht="14.65" customHeight="1">
      <c r="B48" s="14"/>
      <c r="C48" s="17"/>
      <c r="D48" s="18"/>
      <c r="E48" s="18"/>
      <c r="F48" s="18" t="s">
        <v>16</v>
      </c>
      <c r="G48" s="18"/>
      <c r="H48" s="18"/>
      <c r="I48" s="17"/>
      <c r="J48" s="17"/>
      <c r="K48" s="17"/>
      <c r="L48" s="17"/>
      <c r="M48" s="17"/>
      <c r="N48" s="31">
        <v>3947786</v>
      </c>
      <c r="O48" s="36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30"/>
      <c r="AB48" s="35"/>
    </row>
    <row r="49" spans="2:28" s="4" customFormat="1" ht="14.65" customHeight="1">
      <c r="B49" s="14"/>
      <c r="C49" s="17"/>
      <c r="D49" s="18"/>
      <c r="E49" s="18" t="s">
        <v>22</v>
      </c>
      <c r="F49" s="18"/>
      <c r="G49" s="18"/>
      <c r="H49" s="18"/>
      <c r="I49" s="17"/>
      <c r="J49" s="17"/>
      <c r="K49" s="17"/>
      <c r="L49" s="17"/>
      <c r="M49" s="17"/>
      <c r="N49" s="31">
        <v>110412</v>
      </c>
      <c r="O49" s="36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30"/>
      <c r="AB49" s="35"/>
    </row>
    <row r="50" spans="2:28" s="4" customFormat="1" ht="14.65" customHeight="1">
      <c r="B50" s="14"/>
      <c r="C50" s="17"/>
      <c r="D50" s="18"/>
      <c r="E50" s="20" t="s">
        <v>39</v>
      </c>
      <c r="F50" s="18"/>
      <c r="G50" s="18"/>
      <c r="H50" s="18"/>
      <c r="I50" s="17"/>
      <c r="J50" s="17"/>
      <c r="K50" s="17"/>
      <c r="L50" s="17"/>
      <c r="M50" s="17"/>
      <c r="N50" s="31">
        <v>-58203</v>
      </c>
      <c r="O50" s="36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30"/>
      <c r="AB50" s="35"/>
    </row>
    <row r="51" spans="2:28" s="4" customFormat="1" ht="14.65" customHeight="1">
      <c r="B51" s="14"/>
      <c r="C51" s="17" t="s">
        <v>27</v>
      </c>
      <c r="D51" s="18"/>
      <c r="E51" s="22"/>
      <c r="F51" s="22"/>
      <c r="G51" s="22"/>
      <c r="H51" s="17"/>
      <c r="I51" s="17"/>
      <c r="J51" s="17"/>
      <c r="K51" s="17"/>
      <c r="L51" s="17"/>
      <c r="M51" s="17"/>
      <c r="N51" s="31">
        <f>SUM(N52:O55,N58:O60)</f>
        <v>6150794</v>
      </c>
      <c r="O51" s="36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30"/>
      <c r="AB51" s="35"/>
    </row>
    <row r="52" spans="2:28" s="4" customFormat="1" ht="14.65" customHeight="1">
      <c r="B52" s="14"/>
      <c r="C52" s="17"/>
      <c r="D52" s="18" t="s">
        <v>63</v>
      </c>
      <c r="E52" s="22"/>
      <c r="F52" s="22"/>
      <c r="G52" s="22"/>
      <c r="H52" s="17"/>
      <c r="I52" s="17"/>
      <c r="J52" s="17"/>
      <c r="K52" s="17"/>
      <c r="L52" s="17"/>
      <c r="M52" s="17"/>
      <c r="N52" s="31">
        <v>4066034</v>
      </c>
      <c r="O52" s="36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30"/>
      <c r="AB52" s="35"/>
    </row>
    <row r="53" spans="2:28" s="4" customFormat="1" ht="14.65" customHeight="1">
      <c r="B53" s="14"/>
      <c r="C53" s="17"/>
      <c r="D53" s="20" t="s">
        <v>64</v>
      </c>
      <c r="E53" s="18"/>
      <c r="F53" s="23"/>
      <c r="G53" s="18"/>
      <c r="H53" s="18"/>
      <c r="I53" s="17"/>
      <c r="J53" s="17"/>
      <c r="K53" s="17"/>
      <c r="L53" s="17"/>
      <c r="M53" s="17"/>
      <c r="N53" s="31">
        <v>722951</v>
      </c>
      <c r="O53" s="36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30"/>
      <c r="AB53" s="35"/>
    </row>
    <row r="54" spans="2:28" s="4" customFormat="1" ht="14.65" customHeight="1">
      <c r="B54" s="14"/>
      <c r="C54" s="17"/>
      <c r="D54" s="18" t="s">
        <v>32</v>
      </c>
      <c r="E54" s="18"/>
      <c r="F54" s="18"/>
      <c r="G54" s="18"/>
      <c r="H54" s="18"/>
      <c r="I54" s="17"/>
      <c r="J54" s="17"/>
      <c r="K54" s="17"/>
      <c r="L54" s="17"/>
      <c r="M54" s="17"/>
      <c r="N54" s="31">
        <v>34481</v>
      </c>
      <c r="O54" s="36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30"/>
      <c r="AB54" s="35"/>
    </row>
    <row r="55" spans="2:28" s="4" customFormat="1" ht="14.65" customHeight="1">
      <c r="B55" s="14"/>
      <c r="C55" s="18"/>
      <c r="D55" s="18" t="s">
        <v>3</v>
      </c>
      <c r="E55" s="18"/>
      <c r="F55" s="23"/>
      <c r="G55" s="18"/>
      <c r="H55" s="18"/>
      <c r="I55" s="17"/>
      <c r="J55" s="17"/>
      <c r="K55" s="17"/>
      <c r="L55" s="17"/>
      <c r="M55" s="17"/>
      <c r="N55" s="31">
        <f>SUM(N56:O57)</f>
        <v>1247862</v>
      </c>
      <c r="O55" s="36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30"/>
      <c r="AB55" s="35"/>
    </row>
    <row r="56" spans="2:28" s="4" customFormat="1" ht="14.65" customHeight="1">
      <c r="B56" s="14"/>
      <c r="C56" s="18"/>
      <c r="D56" s="18"/>
      <c r="E56" s="18" t="s">
        <v>65</v>
      </c>
      <c r="F56" s="18"/>
      <c r="G56" s="18"/>
      <c r="H56" s="18"/>
      <c r="I56" s="17"/>
      <c r="J56" s="17"/>
      <c r="K56" s="17"/>
      <c r="L56" s="17"/>
      <c r="M56" s="17"/>
      <c r="N56" s="31">
        <v>1104462</v>
      </c>
      <c r="O56" s="36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30"/>
      <c r="AB56" s="35"/>
    </row>
    <row r="57" spans="2:28" s="4" customFormat="1" ht="14.65" customHeight="1">
      <c r="B57" s="14"/>
      <c r="C57" s="18"/>
      <c r="D57" s="18"/>
      <c r="E57" s="20" t="s">
        <v>62</v>
      </c>
      <c r="F57" s="18"/>
      <c r="G57" s="18"/>
      <c r="H57" s="18"/>
      <c r="I57" s="17"/>
      <c r="J57" s="17"/>
      <c r="K57" s="17"/>
      <c r="L57" s="17"/>
      <c r="M57" s="17"/>
      <c r="N57" s="31">
        <v>143400</v>
      </c>
      <c r="O57" s="36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30"/>
      <c r="AB57" s="35"/>
    </row>
    <row r="58" spans="2:28" s="4" customFormat="1" ht="14.65" customHeight="1">
      <c r="B58" s="14"/>
      <c r="C58" s="18"/>
      <c r="D58" s="18" t="s">
        <v>55</v>
      </c>
      <c r="E58" s="20"/>
      <c r="F58" s="18"/>
      <c r="G58" s="18"/>
      <c r="H58" s="18"/>
      <c r="I58" s="17"/>
      <c r="J58" s="17"/>
      <c r="K58" s="17"/>
      <c r="L58" s="17"/>
      <c r="M58" s="17"/>
      <c r="N58" s="31">
        <v>23410</v>
      </c>
      <c r="O58" s="36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30"/>
      <c r="AB58" s="35"/>
    </row>
    <row r="59" spans="2:28" s="4" customFormat="1" ht="14.65" customHeight="1">
      <c r="B59" s="14"/>
      <c r="C59" s="18"/>
      <c r="D59" s="18" t="s">
        <v>16</v>
      </c>
      <c r="E59" s="18"/>
      <c r="F59" s="23"/>
      <c r="G59" s="18"/>
      <c r="H59" s="18"/>
      <c r="I59" s="17"/>
      <c r="J59" s="17"/>
      <c r="K59" s="17"/>
      <c r="L59" s="17"/>
      <c r="M59" s="17"/>
      <c r="N59" s="31">
        <v>82564</v>
      </c>
      <c r="O59" s="36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30"/>
      <c r="AB59" s="35"/>
    </row>
    <row r="60" spans="2:28" s="4" customFormat="1" ht="14.65" customHeight="1">
      <c r="B60" s="14"/>
      <c r="C60" s="18"/>
      <c r="D60" s="21" t="s">
        <v>154</v>
      </c>
      <c r="E60" s="18"/>
      <c r="F60" s="18"/>
      <c r="G60" s="18"/>
      <c r="H60" s="18"/>
      <c r="I60" s="17"/>
      <c r="J60" s="17"/>
      <c r="K60" s="17"/>
      <c r="L60" s="17"/>
      <c r="M60" s="17"/>
      <c r="N60" s="32">
        <v>-26508</v>
      </c>
      <c r="O60" s="37"/>
      <c r="P60" s="40"/>
      <c r="Q60" s="44"/>
      <c r="R60" s="44"/>
      <c r="S60" s="44"/>
      <c r="T60" s="44"/>
      <c r="U60" s="44"/>
      <c r="V60" s="44"/>
      <c r="W60" s="44"/>
      <c r="X60" s="44"/>
      <c r="Y60" s="44"/>
      <c r="Z60" s="48"/>
      <c r="AA60" s="53"/>
      <c r="AB60" s="58"/>
    </row>
    <row r="61" spans="2:28" s="4" customFormat="1" ht="16.5" customHeight="1">
      <c r="B61" s="14"/>
      <c r="C61" s="18" t="s">
        <v>159</v>
      </c>
      <c r="D61" s="20"/>
      <c r="E61" s="18"/>
      <c r="F61" s="18"/>
      <c r="G61" s="18"/>
      <c r="H61" s="18"/>
      <c r="I61" s="17"/>
      <c r="J61" s="17"/>
      <c r="K61" s="17"/>
      <c r="L61" s="17"/>
      <c r="M61" s="17"/>
      <c r="N61" s="30"/>
      <c r="O61" s="35">
        <v>0</v>
      </c>
      <c r="P61" s="41" t="s">
        <v>61</v>
      </c>
      <c r="Q61" s="45"/>
      <c r="R61" s="45"/>
      <c r="S61" s="45"/>
      <c r="T61" s="45"/>
      <c r="U61" s="45"/>
      <c r="V61" s="45"/>
      <c r="W61" s="45"/>
      <c r="X61" s="45"/>
      <c r="Y61" s="45"/>
      <c r="Z61" s="49"/>
      <c r="AA61" s="54">
        <f>SUM(AA24:AB26)</f>
        <v>118333725</v>
      </c>
      <c r="AB61" s="59"/>
    </row>
    <row r="62" spans="2:28" s="4" customFormat="1" ht="14.65" customHeight="1">
      <c r="B62" s="15" t="s">
        <v>28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8"/>
      <c r="N62" s="33">
        <f>N7+N51</f>
        <v>194241587</v>
      </c>
      <c r="O62" s="38"/>
      <c r="P62" s="12" t="s">
        <v>66</v>
      </c>
      <c r="Q62" s="16"/>
      <c r="R62" s="16"/>
      <c r="S62" s="16"/>
      <c r="T62" s="16"/>
      <c r="U62" s="16"/>
      <c r="V62" s="16"/>
      <c r="W62" s="16"/>
      <c r="X62" s="16"/>
      <c r="Y62" s="16"/>
      <c r="Z62" s="50"/>
      <c r="AA62" s="55">
        <f>AA22+AA61</f>
        <v>194241587</v>
      </c>
      <c r="AB62" s="60"/>
    </row>
    <row r="63" spans="2:28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AA63" s="17"/>
      <c r="AB63" s="17"/>
    </row>
    <row r="64" spans="2:28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5"/>
      <c r="AB64" s="5"/>
    </row>
    <row r="65" spans="1:28" s="4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3"/>
      <c r="AB65" s="3"/>
    </row>
    <row r="66" spans="1:28" s="4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4" customFormat="1" ht="14.65" customHeight="1">
      <c r="AA67" s="1"/>
      <c r="AB67" s="1"/>
    </row>
    <row r="68" spans="1:28" s="4" customFormat="1" ht="14.65" customHeight="1"/>
    <row r="69" spans="1:28" s="4" customFormat="1" ht="14.65" customHeight="1"/>
    <row r="70" spans="1:28" s="4" customFormat="1" ht="14.65" customHeight="1"/>
    <row r="71" spans="1:28" s="4" customFormat="1" ht="14.65" customHeight="1"/>
    <row r="72" spans="1:28" s="4" customFormat="1" ht="14.65" customHeight="1"/>
    <row r="73" spans="1:28" s="4" customFormat="1" ht="14.65" customHeight="1"/>
    <row r="74" spans="1:28" s="4" customFormat="1" ht="14.65" customHeight="1"/>
    <row r="75" spans="1:28" s="4" customFormat="1" ht="14.65" customHeight="1"/>
    <row r="76" spans="1:28" s="4" customFormat="1" ht="14.65" customHeight="1"/>
    <row r="77" spans="1:28" s="4" customFormat="1" ht="14.65" customHeight="1">
      <c r="A77" s="5"/>
    </row>
    <row r="78" spans="1:28" s="4" customFormat="1" ht="14.65" customHeight="1">
      <c r="A78" s="3"/>
    </row>
    <row r="79" spans="1:28" s="4" customFormat="1" ht="14.65" customHeight="1">
      <c r="A79" s="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8" s="4" customFormat="1" ht="14.65" customHeight="1">
      <c r="A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8" s="4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4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/>
    <row r="88" spans="1:28" s="4" customFormat="1" ht="14.65" hidden="1" customHeight="1"/>
    <row r="89" spans="1:28" s="4" customFormat="1" ht="14.65" hidden="1" customHeight="1"/>
    <row r="90" spans="1:28" s="4" customFormat="1" ht="14.65" hidden="1" customHeight="1"/>
    <row r="91" spans="1:28" s="4" customFormat="1" ht="14.65" hidden="1" customHeight="1"/>
    <row r="92" spans="1:28" s="4" customFormat="1" ht="14.65" hidden="1" customHeight="1"/>
    <row r="93" spans="1:28" s="4" customFormat="1" ht="14.65" hidden="1" customHeight="1"/>
    <row r="94" spans="1:28" s="4" customFormat="1" ht="14.65" hidden="1" customHeight="1"/>
    <row r="95" spans="1:28" s="4" customFormat="1" ht="14.65" hidden="1" customHeight="1"/>
    <row r="96" spans="1:28" s="4" customFormat="1" ht="14.65" hidden="1" customHeight="1"/>
    <row r="97" spans="2:28" s="4" customFormat="1" ht="14.65" hidden="1" customHeight="1"/>
    <row r="98" spans="2:28" s="4" customFormat="1" ht="14.65" hidden="1" customHeight="1"/>
    <row r="99" spans="2:28" s="4" customFormat="1" ht="14.65" hidden="1" customHeight="1"/>
    <row r="100" spans="2:28" s="4" customFormat="1" ht="14.65" hidden="1" customHeight="1"/>
    <row r="101" spans="2:28" s="4" customFormat="1" ht="14.65" hidden="1" customHeight="1"/>
    <row r="102" spans="2:28" s="4" customFormat="1" ht="14.65" hidden="1" customHeight="1"/>
    <row r="103" spans="2:28" s="4" customFormat="1" ht="14.65" hidden="1" customHeight="1"/>
    <row r="104" spans="2:28" s="4" customFormat="1" ht="14.65" hidden="1" customHeight="1"/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4" customFormat="1" ht="14.65" hidden="1" customHeight="1">
      <c r="AA109" s="1"/>
      <c r="AB109" s="1"/>
    </row>
    <row r="110" spans="2:28" s="4" customFormat="1" ht="14.65" hidden="1" customHeight="1"/>
    <row r="111" spans="2:28" s="4" customFormat="1" ht="14.65" hidden="1" customHeight="1"/>
    <row r="112" spans="2:28" s="4" customFormat="1" ht="14.65" hidden="1" customHeight="1"/>
    <row r="113" spans="1:28" s="4" customFormat="1" ht="14.65" hidden="1" customHeight="1"/>
    <row r="114" spans="1:28" s="4" customFormat="1" ht="14.65" hidden="1" customHeight="1"/>
    <row r="115" spans="1:28" s="4" customFormat="1" ht="14.65" hidden="1" customHeight="1"/>
    <row r="116" spans="1:28" s="4" customFormat="1" ht="14.65" hidden="1" customHeight="1"/>
    <row r="117" spans="1:28" s="4" customFormat="1" ht="14.65" hidden="1" customHeight="1"/>
    <row r="118" spans="1:28" s="4" customFormat="1" ht="14.65" hidden="1" customHeight="1"/>
    <row r="119" spans="1:28" s="4" customFormat="1" ht="14.65" hidden="1" customHeight="1">
      <c r="A119" s="5"/>
    </row>
    <row r="120" spans="1:28" s="4" customFormat="1" ht="14.65" hidden="1" customHeight="1">
      <c r="A120" s="3"/>
    </row>
    <row r="121" spans="1:28" s="4" customFormat="1" ht="14.65" hidden="1" customHeight="1">
      <c r="A121" s="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8" s="4" customFormat="1" ht="14.65" hidden="1" customHeight="1">
      <c r="A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8" s="4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4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/>
    <row r="146" spans="2:28" s="4" customFormat="1" ht="14.65" hidden="1" customHeight="1"/>
    <row r="147" spans="2:28" s="4" customFormat="1" ht="14.65" hidden="1" customHeight="1"/>
    <row r="148" spans="2:28" s="4" customFormat="1" ht="14.65" hidden="1" customHeight="1"/>
    <row r="149" spans="2:28" s="4" customFormat="1" ht="14.65" hidden="1" customHeight="1"/>
    <row r="150" spans="2:28" s="4" customFormat="1" ht="14.65" hidden="1" customHeight="1"/>
    <row r="151" spans="2:28" s="4" customFormat="1" ht="14.65" hidden="1" customHeight="1"/>
    <row r="152" spans="2:28" s="4" customFormat="1" ht="14.65" hidden="1" customHeight="1"/>
    <row r="153" spans="2:28" s="4" customFormat="1" ht="14.65" hidden="1" customHeight="1"/>
    <row r="154" spans="2:28" s="4" customFormat="1" ht="14.65" hidden="1" customHeight="1"/>
    <row r="155" spans="2:28" s="4" customFormat="1" ht="14.65" hidden="1" customHeight="1"/>
    <row r="156" spans="2:28" s="4" customFormat="1" ht="14.65" hidden="1" customHeight="1"/>
    <row r="157" spans="2:28" s="4" customFormat="1" ht="14.65" hidden="1" customHeight="1"/>
    <row r="158" spans="2:28" s="4" customFormat="1" ht="14.65" hidden="1" customHeight="1"/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A160" s="5"/>
      <c r="AB160" s="5"/>
    </row>
    <row r="161" spans="1:28" s="4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3"/>
      <c r="AB161" s="3"/>
    </row>
    <row r="162" spans="1:28" s="4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4" customFormat="1" ht="14.65" hidden="1" customHeight="1">
      <c r="AA163" s="1"/>
      <c r="AB163" s="1"/>
    </row>
    <row r="164" spans="1:28" s="4" customFormat="1" ht="14.65" hidden="1" customHeight="1"/>
    <row r="165" spans="1:28" s="4" customFormat="1" ht="14.65" hidden="1" customHeight="1"/>
    <row r="166" spans="1:28" s="4" customFormat="1" ht="14.65" hidden="1" customHeight="1"/>
    <row r="167" spans="1:28" s="4" customFormat="1" ht="14.65" hidden="1" customHeight="1"/>
    <row r="168" spans="1:28" s="4" customFormat="1" ht="14.65" hidden="1" customHeight="1"/>
    <row r="169" spans="1:28" s="4" customFormat="1" ht="14.65" hidden="1" customHeight="1"/>
    <row r="170" spans="1:28" s="4" customFormat="1" ht="14.65" hidden="1" customHeight="1"/>
    <row r="171" spans="1:28" s="4" customFormat="1" ht="14.65" hidden="1" customHeight="1"/>
    <row r="172" spans="1:28" s="4" customFormat="1" ht="14.65" hidden="1" customHeight="1"/>
    <row r="173" spans="1:28" s="4" customFormat="1" ht="14.65" hidden="1" customHeight="1">
      <c r="A173" s="5"/>
    </row>
    <row r="174" spans="1:28" s="4" customFormat="1" ht="14.65" hidden="1" customHeight="1">
      <c r="A174" s="3"/>
    </row>
    <row r="175" spans="1:28" s="4" customFormat="1" ht="14.65" hidden="1" customHeight="1">
      <c r="A175" s="1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8" s="4" customFormat="1" ht="14.65" hidden="1" customHeight="1">
      <c r="A176" s="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8" s="4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4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/>
    <row r="184" spans="1:28" s="4" customFormat="1" ht="14.65" hidden="1" customHeight="1"/>
    <row r="185" spans="1:28" s="4" customFormat="1" ht="14.65" hidden="1" customHeight="1"/>
    <row r="186" spans="1:28" s="4" customFormat="1" ht="14.65" hidden="1" customHeight="1"/>
    <row r="187" spans="1:28" s="4" customFormat="1" ht="14.65" hidden="1" customHeight="1"/>
    <row r="188" spans="1:28" s="4" customFormat="1" ht="14.65" hidden="1" customHeight="1"/>
    <row r="189" spans="1:28" s="4" customFormat="1" ht="14.65" hidden="1" customHeight="1"/>
    <row r="190" spans="1:28" s="4" customFormat="1" ht="14.65" hidden="1" customHeight="1"/>
    <row r="191" spans="1:28" s="4" customFormat="1" ht="14.65" hidden="1" customHeight="1"/>
    <row r="192" spans="1:28" s="4" customFormat="1" ht="14.65" hidden="1" customHeight="1"/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/>
    <row r="210" spans="2:28" s="4" customFormat="1" ht="14.65" hidden="1" customHeight="1"/>
    <row r="211" spans="2:28" s="4" customFormat="1" ht="14.65" hidden="1" customHeight="1"/>
    <row r="212" spans="2:28" s="4" customFormat="1" ht="14.65" hidden="1" customHeight="1"/>
    <row r="213" spans="2:28" s="4" customFormat="1" ht="14.65" hidden="1" customHeight="1"/>
    <row r="214" spans="2:28" s="4" customFormat="1" ht="14.65" hidden="1" customHeight="1"/>
    <row r="215" spans="2:28" s="4" customFormat="1" ht="14.65" hidden="1" customHeight="1"/>
    <row r="216" spans="2:28" s="4" customFormat="1" ht="14.65" hidden="1" customHeight="1"/>
    <row r="217" spans="2:28" s="4" customFormat="1" ht="14.65" hidden="1" customHeight="1"/>
    <row r="218" spans="2:28" s="4" customFormat="1" ht="14.65" hidden="1" customHeight="1"/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s="4" customFormat="1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s="4" customFormat="1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s="4" customFormat="1" ht="14.65" hidden="1" customHeight="1">
      <c r="AA227" s="2"/>
      <c r="AB227" s="2"/>
    </row>
    <row r="228" spans="1:28" s="4" customFormat="1" ht="14.65" hidden="1" customHeight="1"/>
    <row r="229" spans="1:28" s="4" customFormat="1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s="4" customFormat="1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s="4" customFormat="1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s="4" customFormat="1" ht="14.65" hidden="1" customHeight="1">
      <c r="AA232" s="2"/>
      <c r="AB232" s="2"/>
    </row>
    <row r="233" spans="1:28" s="4" customFormat="1" ht="14.65" hidden="1" customHeight="1">
      <c r="A233" s="6"/>
    </row>
    <row r="234" spans="1:28" s="4" customFormat="1" ht="14.65" hidden="1" customHeight="1">
      <c r="A234" s="1"/>
    </row>
    <row r="235" spans="1:28" s="4" customFormat="1" ht="14.65" hidden="1" customHeight="1">
      <c r="A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8" s="4" customFormat="1" ht="14.65" hidden="1" customHeight="1">
      <c r="A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4" customFormat="1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4" customFormat="1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s="4" customFormat="1" ht="14.65" hidden="1" customHeight="1"/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/>
    <row r="253" spans="1:28" s="4" customFormat="1" ht="14.65" hidden="1" customHeight="1"/>
    <row r="254" spans="1:28" s="4" customFormat="1" ht="14.65" hidden="1" customHeight="1"/>
    <row r="255" spans="1:28" s="4" customFormat="1" ht="14.65" hidden="1" customHeight="1"/>
    <row r="256" spans="1:28" s="4" customFormat="1" ht="14.65" hidden="1" customHeight="1"/>
    <row r="257" spans="2:28" s="4" customFormat="1" ht="14.65" hidden="1" customHeight="1"/>
    <row r="258" spans="2:28" s="4" customFormat="1" ht="14.65" hidden="1" customHeight="1"/>
    <row r="259" spans="2:28" s="4" customFormat="1" ht="14.65" hidden="1" customHeight="1"/>
    <row r="260" spans="2:28" s="4" customFormat="1" ht="14.65" hidden="1" customHeight="1"/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4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4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19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AA45:AB45"/>
    <mergeCell ref="N46:O46"/>
    <mergeCell ref="N47:O47"/>
    <mergeCell ref="AA47:AB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N53:O53"/>
    <mergeCell ref="AA53:AB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N59:O59"/>
    <mergeCell ref="AA59:AB59"/>
    <mergeCell ref="N60:O60"/>
    <mergeCell ref="P60:Z60"/>
    <mergeCell ref="AA60:AB60"/>
    <mergeCell ref="P61:Z61"/>
    <mergeCell ref="AA61:AB61"/>
    <mergeCell ref="B62:M62"/>
    <mergeCell ref="N62:O62"/>
    <mergeCell ref="P62:Z62"/>
    <mergeCell ref="AA62:AB62"/>
  </mergeCells>
  <phoneticPr fontId="3"/>
  <printOptions horizontalCentered="1"/>
  <pageMargins left="0.19685039370078741" right="0.19685039370078741" top="0.11811023622047244" bottom="0.19685039370078741" header="0.35433070866141736" footer="0.31496062992125984"/>
  <pageSetup paperSize="9" scale="94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V293"/>
  <sheetViews>
    <sheetView showGridLines="0" zoomScale="120" zoomScaleNormal="120" zoomScaleSheetLayoutView="90" workbookViewId="0">
      <selection activeCell="E5" sqref="E5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>
      <c r="A1" s="61" t="s">
        <v>166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ht="23.25" customHeight="1">
      <c r="A2" s="62" t="s">
        <v>155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74"/>
      <c r="O2" s="74"/>
      <c r="P2" s="74"/>
    </row>
    <row r="3" spans="1:16" ht="14.1" customHeight="1">
      <c r="A3" s="63" t="s">
        <v>176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74"/>
      <c r="O3" s="74"/>
      <c r="P3" s="74"/>
    </row>
    <row r="4" spans="1:16" ht="14.1" customHeight="1">
      <c r="A4" s="64" t="s">
        <v>177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74"/>
      <c r="O4" s="74"/>
      <c r="P4" s="74"/>
    </row>
    <row r="5" spans="1:16" ht="15.75" customHeight="1">
      <c r="A5" s="65"/>
      <c r="B5" s="74"/>
      <c r="C5" s="74"/>
      <c r="D5" s="74"/>
      <c r="E5" s="74"/>
      <c r="F5" s="74"/>
      <c r="G5" s="74"/>
      <c r="H5" s="74"/>
      <c r="I5" s="74"/>
      <c r="J5" s="74"/>
      <c r="K5" s="85"/>
      <c r="L5" s="74"/>
      <c r="M5" s="85" t="s">
        <v>172</v>
      </c>
      <c r="N5" s="74"/>
      <c r="O5" s="74"/>
      <c r="P5" s="74"/>
    </row>
    <row r="6" spans="1:16" ht="15.75" customHeight="1">
      <c r="A6" s="66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86" t="s">
        <v>5</v>
      </c>
      <c r="M6" s="91"/>
      <c r="N6" s="74"/>
      <c r="O6" s="74"/>
      <c r="P6" s="74"/>
    </row>
    <row r="7" spans="1:16" ht="15.75" customHeight="1">
      <c r="A7" s="67"/>
      <c r="B7" s="72" t="s">
        <v>149</v>
      </c>
      <c r="C7" s="72"/>
      <c r="D7" s="5"/>
      <c r="E7" s="72"/>
      <c r="F7" s="72"/>
      <c r="G7" s="72"/>
      <c r="H7" s="72"/>
      <c r="I7" s="4"/>
      <c r="J7" s="4"/>
      <c r="K7" s="4"/>
      <c r="L7" s="87">
        <f>L8+L23</f>
        <v>53043581</v>
      </c>
      <c r="M7" s="92"/>
    </row>
    <row r="8" spans="1:16" ht="15.75" customHeight="1">
      <c r="A8" s="67"/>
      <c r="B8" s="72"/>
      <c r="C8" s="72" t="s">
        <v>150</v>
      </c>
      <c r="D8" s="72"/>
      <c r="E8" s="72"/>
      <c r="F8" s="72"/>
      <c r="G8" s="72"/>
      <c r="H8" s="72"/>
      <c r="I8" s="4"/>
      <c r="J8" s="4"/>
      <c r="K8" s="4"/>
      <c r="L8" s="87">
        <f>L9+L14+L19</f>
        <v>22262817</v>
      </c>
      <c r="M8" s="92"/>
    </row>
    <row r="9" spans="1:16" ht="15.75" customHeight="1">
      <c r="A9" s="67"/>
      <c r="B9" s="72"/>
      <c r="C9" s="72"/>
      <c r="D9" s="72" t="s">
        <v>21</v>
      </c>
      <c r="E9" s="72"/>
      <c r="F9" s="72"/>
      <c r="G9" s="72"/>
      <c r="H9" s="72"/>
      <c r="I9" s="4"/>
      <c r="J9" s="4"/>
      <c r="K9" s="4"/>
      <c r="L9" s="87">
        <f>SUM(L10:M13)</f>
        <v>6578107</v>
      </c>
      <c r="M9" s="92"/>
      <c r="O9" s="1" t="s">
        <v>151</v>
      </c>
    </row>
    <row r="10" spans="1:16" s="4" customFormat="1" ht="15.75" customHeight="1">
      <c r="A10" s="67"/>
      <c r="B10" s="72"/>
      <c r="C10" s="72"/>
      <c r="D10" s="72"/>
      <c r="E10" s="72" t="s">
        <v>67</v>
      </c>
      <c r="F10" s="72"/>
      <c r="G10" s="72"/>
      <c r="H10" s="72"/>
      <c r="L10" s="87">
        <v>5131402</v>
      </c>
      <c r="M10" s="92"/>
    </row>
    <row r="11" spans="1:16" s="4" customFormat="1" ht="15.75" customHeight="1">
      <c r="A11" s="67"/>
      <c r="B11" s="72"/>
      <c r="C11" s="72"/>
      <c r="D11" s="72"/>
      <c r="E11" s="72" t="s">
        <v>49</v>
      </c>
      <c r="F11" s="72"/>
      <c r="G11" s="72"/>
      <c r="H11" s="72"/>
      <c r="L11" s="87">
        <v>437449</v>
      </c>
      <c r="M11" s="92"/>
    </row>
    <row r="12" spans="1:16" s="4" customFormat="1" ht="15.75" customHeight="1">
      <c r="A12" s="67"/>
      <c r="B12" s="72"/>
      <c r="C12" s="72"/>
      <c r="D12" s="72"/>
      <c r="E12" s="72" t="s">
        <v>46</v>
      </c>
      <c r="F12" s="72"/>
      <c r="G12" s="72"/>
      <c r="H12" s="72"/>
      <c r="L12" s="87">
        <v>48024</v>
      </c>
      <c r="M12" s="92"/>
    </row>
    <row r="13" spans="1:16" s="4" customFormat="1" ht="15.75" customHeight="1">
      <c r="A13" s="67"/>
      <c r="B13" s="72"/>
      <c r="C13" s="72"/>
      <c r="D13" s="72"/>
      <c r="E13" s="72" t="s">
        <v>16</v>
      </c>
      <c r="F13" s="72"/>
      <c r="G13" s="72"/>
      <c r="H13" s="72"/>
      <c r="L13" s="87">
        <v>961232</v>
      </c>
      <c r="M13" s="92"/>
    </row>
    <row r="14" spans="1:16" s="4" customFormat="1" ht="15.75" customHeight="1">
      <c r="A14" s="67"/>
      <c r="B14" s="72"/>
      <c r="C14" s="72"/>
      <c r="D14" s="72" t="s">
        <v>69</v>
      </c>
      <c r="E14" s="72"/>
      <c r="F14" s="72"/>
      <c r="G14" s="72"/>
      <c r="H14" s="72"/>
      <c r="L14" s="87">
        <f>SUM(L15:M18)</f>
        <v>14680494</v>
      </c>
      <c r="M14" s="92"/>
    </row>
    <row r="15" spans="1:16" s="4" customFormat="1" ht="15.75" customHeight="1">
      <c r="A15" s="67"/>
      <c r="B15" s="72"/>
      <c r="C15" s="72"/>
      <c r="D15" s="72"/>
      <c r="E15" s="72" t="s">
        <v>51</v>
      </c>
      <c r="F15" s="72"/>
      <c r="G15" s="72"/>
      <c r="H15" s="72"/>
      <c r="L15" s="87">
        <v>8684603</v>
      </c>
      <c r="M15" s="92"/>
    </row>
    <row r="16" spans="1:16" s="4" customFormat="1" ht="15.75" customHeight="1">
      <c r="A16" s="67"/>
      <c r="B16" s="72"/>
      <c r="C16" s="72"/>
      <c r="D16" s="72"/>
      <c r="E16" s="72" t="s">
        <v>70</v>
      </c>
      <c r="F16" s="72"/>
      <c r="G16" s="72"/>
      <c r="H16" s="72"/>
      <c r="L16" s="87">
        <v>386732</v>
      </c>
      <c r="M16" s="92"/>
    </row>
    <row r="17" spans="1:22" s="4" customFormat="1" ht="15.75" customHeight="1">
      <c r="A17" s="67"/>
      <c r="B17" s="72"/>
      <c r="C17" s="72"/>
      <c r="D17" s="72"/>
      <c r="E17" s="72" t="s">
        <v>71</v>
      </c>
      <c r="F17" s="72"/>
      <c r="G17" s="72"/>
      <c r="H17" s="72"/>
      <c r="L17" s="87">
        <v>5308749</v>
      </c>
      <c r="M17" s="92"/>
    </row>
    <row r="18" spans="1:22" s="4" customFormat="1" ht="15.75" customHeight="1">
      <c r="A18" s="67"/>
      <c r="B18" s="72"/>
      <c r="C18" s="72"/>
      <c r="D18" s="72"/>
      <c r="E18" s="72" t="s">
        <v>16</v>
      </c>
      <c r="F18" s="72"/>
      <c r="G18" s="72"/>
      <c r="H18" s="72"/>
      <c r="L18" s="87">
        <v>300410</v>
      </c>
      <c r="M18" s="92"/>
    </row>
    <row r="19" spans="1:22" s="4" customFormat="1" ht="15.75" customHeight="1">
      <c r="A19" s="67"/>
      <c r="B19" s="72"/>
      <c r="C19" s="72"/>
      <c r="D19" s="72" t="s">
        <v>107</v>
      </c>
      <c r="E19" s="72"/>
      <c r="F19" s="72"/>
      <c r="G19" s="72"/>
      <c r="H19" s="72"/>
      <c r="L19" s="87">
        <f>SUM(L20:M22)</f>
        <v>1004216</v>
      </c>
      <c r="M19" s="92"/>
      <c r="P19" s="72"/>
      <c r="Q19" s="72"/>
      <c r="R19" s="72"/>
      <c r="S19" s="72"/>
    </row>
    <row r="20" spans="1:22" s="4" customFormat="1" ht="15.75" customHeight="1">
      <c r="A20" s="67"/>
      <c r="B20" s="72"/>
      <c r="C20" s="72"/>
      <c r="D20" s="5"/>
      <c r="E20" s="5" t="s">
        <v>72</v>
      </c>
      <c r="F20" s="5"/>
      <c r="G20" s="72"/>
      <c r="H20" s="72"/>
      <c r="L20" s="87">
        <v>373768</v>
      </c>
      <c r="M20" s="92"/>
      <c r="P20" s="72"/>
      <c r="Q20" s="72"/>
      <c r="R20" s="72"/>
      <c r="S20" s="72"/>
    </row>
    <row r="21" spans="1:22" s="4" customFormat="1" ht="15.75" customHeight="1">
      <c r="A21" s="67"/>
      <c r="B21" s="72"/>
      <c r="C21" s="72"/>
      <c r="D21" s="5"/>
      <c r="E21" s="72" t="s">
        <v>73</v>
      </c>
      <c r="F21" s="72"/>
      <c r="G21" s="72"/>
      <c r="H21" s="72"/>
      <c r="L21" s="87">
        <v>374</v>
      </c>
      <c r="M21" s="92"/>
      <c r="P21" s="72"/>
      <c r="Q21" s="72"/>
      <c r="R21" s="72"/>
      <c r="S21" s="72"/>
    </row>
    <row r="22" spans="1:22" s="4" customFormat="1" ht="15.75" customHeight="1">
      <c r="A22" s="67"/>
      <c r="B22" s="72"/>
      <c r="C22" s="72"/>
      <c r="D22" s="5"/>
      <c r="E22" s="72" t="s">
        <v>22</v>
      </c>
      <c r="F22" s="72"/>
      <c r="G22" s="72"/>
      <c r="H22" s="72"/>
      <c r="L22" s="87">
        <v>630074</v>
      </c>
      <c r="M22" s="92"/>
      <c r="P22" s="72"/>
      <c r="Q22" s="72"/>
      <c r="R22" s="72"/>
      <c r="S22" s="72"/>
    </row>
    <row r="23" spans="1:22" s="4" customFormat="1" ht="15.75" customHeight="1">
      <c r="A23" s="67"/>
      <c r="B23" s="72"/>
      <c r="C23" s="80" t="s">
        <v>74</v>
      </c>
      <c r="D23" s="80"/>
      <c r="E23" s="72"/>
      <c r="F23" s="72"/>
      <c r="G23" s="72"/>
      <c r="H23" s="72"/>
      <c r="L23" s="87">
        <f>SUM(L24:M27)</f>
        <v>30780764</v>
      </c>
      <c r="M23" s="92"/>
      <c r="P23" s="72"/>
      <c r="Q23" s="72"/>
      <c r="R23" s="72"/>
      <c r="S23" s="72"/>
    </row>
    <row r="24" spans="1:22" s="4" customFormat="1" ht="15.75" customHeight="1">
      <c r="A24" s="67"/>
      <c r="B24" s="72"/>
      <c r="C24" s="72"/>
      <c r="D24" s="72" t="s">
        <v>76</v>
      </c>
      <c r="E24" s="72"/>
      <c r="F24" s="72"/>
      <c r="G24" s="72"/>
      <c r="H24" s="72"/>
      <c r="L24" s="87">
        <v>2539439</v>
      </c>
      <c r="M24" s="92"/>
      <c r="P24" s="72"/>
      <c r="Q24" s="72"/>
      <c r="R24" s="72"/>
      <c r="S24" s="72"/>
    </row>
    <row r="25" spans="1:22" s="4" customFormat="1" ht="15.75" customHeight="1">
      <c r="A25" s="67"/>
      <c r="B25" s="72"/>
      <c r="C25" s="72"/>
      <c r="D25" s="72" t="s">
        <v>77</v>
      </c>
      <c r="E25" s="72"/>
      <c r="F25" s="72"/>
      <c r="G25" s="72"/>
      <c r="H25" s="72"/>
      <c r="L25" s="87">
        <v>25845504</v>
      </c>
      <c r="M25" s="92"/>
    </row>
    <row r="26" spans="1:22" s="4" customFormat="1" ht="15.75" customHeight="1">
      <c r="A26" s="67"/>
      <c r="B26" s="72"/>
      <c r="C26" s="72"/>
      <c r="D26" s="72" t="s">
        <v>173</v>
      </c>
      <c r="E26" s="72"/>
      <c r="F26" s="72"/>
      <c r="G26" s="72"/>
      <c r="H26" s="72"/>
      <c r="L26" s="87">
        <v>1661577</v>
      </c>
      <c r="M26" s="92"/>
    </row>
    <row r="27" spans="1:22" s="4" customFormat="1" ht="15.75" customHeight="1">
      <c r="A27" s="67"/>
      <c r="B27" s="72"/>
      <c r="C27" s="72"/>
      <c r="D27" s="72" t="s">
        <v>148</v>
      </c>
      <c r="E27" s="72"/>
      <c r="F27" s="72"/>
      <c r="G27" s="72"/>
      <c r="H27" s="72"/>
      <c r="L27" s="87">
        <v>734244</v>
      </c>
      <c r="M27" s="92"/>
    </row>
    <row r="28" spans="1:22" s="4" customFormat="1" ht="15.75" customHeight="1">
      <c r="A28" s="67"/>
      <c r="B28" s="76" t="s">
        <v>78</v>
      </c>
      <c r="C28" s="76"/>
      <c r="D28" s="72"/>
      <c r="E28" s="72"/>
      <c r="F28" s="72"/>
      <c r="G28" s="72"/>
      <c r="H28" s="72"/>
      <c r="L28" s="87">
        <f>SUM(L29:M30)</f>
        <v>6472663</v>
      </c>
      <c r="M28" s="92"/>
    </row>
    <row r="29" spans="1:22" s="4" customFormat="1" ht="15.75" customHeight="1">
      <c r="A29" s="67"/>
      <c r="B29" s="72"/>
      <c r="C29" s="72" t="s">
        <v>80</v>
      </c>
      <c r="D29" s="76"/>
      <c r="E29" s="72"/>
      <c r="F29" s="72"/>
      <c r="G29" s="72"/>
      <c r="H29" s="72"/>
      <c r="L29" s="87">
        <v>2623923</v>
      </c>
      <c r="M29" s="92"/>
    </row>
    <row r="30" spans="1:22" s="4" customFormat="1" ht="15.75" customHeight="1">
      <c r="A30" s="67"/>
      <c r="B30" s="72"/>
      <c r="C30" s="72" t="s">
        <v>16</v>
      </c>
      <c r="D30" s="72"/>
      <c r="E30" s="5"/>
      <c r="F30" s="72"/>
      <c r="G30" s="72"/>
      <c r="H30" s="72"/>
      <c r="L30" s="87">
        <v>3848740</v>
      </c>
      <c r="M30" s="92"/>
      <c r="V30" s="21"/>
    </row>
    <row r="31" spans="1:22" s="4" customFormat="1" ht="15.75" customHeight="1">
      <c r="A31" s="68" t="s">
        <v>81</v>
      </c>
      <c r="B31" s="77"/>
      <c r="C31" s="77"/>
      <c r="D31" s="77"/>
      <c r="E31" s="77"/>
      <c r="F31" s="77"/>
      <c r="G31" s="77"/>
      <c r="H31" s="77"/>
      <c r="I31" s="81"/>
      <c r="J31" s="81"/>
      <c r="K31" s="81"/>
      <c r="L31" s="88">
        <f>L7-L28</f>
        <v>46570918</v>
      </c>
      <c r="M31" s="93"/>
    </row>
    <row r="32" spans="1:22" s="4" customFormat="1" ht="15.75" customHeight="1">
      <c r="A32" s="67"/>
      <c r="B32" s="72" t="s">
        <v>82</v>
      </c>
      <c r="C32" s="72"/>
      <c r="D32" s="5"/>
      <c r="E32" s="72"/>
      <c r="F32" s="72"/>
      <c r="G32" s="72"/>
      <c r="H32" s="72"/>
      <c r="L32" s="87">
        <f>SUM(L33:M36)</f>
        <v>15950</v>
      </c>
      <c r="M32" s="92"/>
    </row>
    <row r="33" spans="1:13" s="4" customFormat="1" ht="15.75" customHeight="1">
      <c r="A33" s="67"/>
      <c r="B33" s="72"/>
      <c r="C33" s="5" t="s">
        <v>83</v>
      </c>
      <c r="D33" s="5"/>
      <c r="E33" s="72"/>
      <c r="F33" s="72"/>
      <c r="G33" s="72"/>
      <c r="H33" s="72"/>
      <c r="L33" s="87">
        <v>0</v>
      </c>
      <c r="M33" s="92"/>
    </row>
    <row r="34" spans="1:13" s="4" customFormat="1" ht="15.75" customHeight="1">
      <c r="A34" s="67"/>
      <c r="B34" s="72"/>
      <c r="C34" s="80" t="s">
        <v>84</v>
      </c>
      <c r="D34" s="80"/>
      <c r="E34" s="72"/>
      <c r="F34" s="72"/>
      <c r="G34" s="72"/>
      <c r="H34" s="72"/>
      <c r="L34" s="87">
        <v>5718</v>
      </c>
      <c r="M34" s="92"/>
    </row>
    <row r="35" spans="1:13" s="4" customFormat="1" ht="15.75" customHeight="1">
      <c r="A35" s="67"/>
      <c r="B35" s="72"/>
      <c r="C35" s="72" t="s">
        <v>85</v>
      </c>
      <c r="D35" s="72"/>
      <c r="E35" s="72"/>
      <c r="F35" s="72"/>
      <c r="G35" s="72"/>
      <c r="H35" s="72"/>
      <c r="L35" s="87">
        <v>0</v>
      </c>
      <c r="M35" s="92"/>
    </row>
    <row r="36" spans="1:13" s="4" customFormat="1" ht="15.75" customHeight="1">
      <c r="A36" s="67"/>
      <c r="B36" s="72"/>
      <c r="C36" s="72" t="s">
        <v>16</v>
      </c>
      <c r="D36" s="72"/>
      <c r="E36" s="72"/>
      <c r="F36" s="72"/>
      <c r="G36" s="72"/>
      <c r="H36" s="72"/>
      <c r="L36" s="87">
        <v>10232</v>
      </c>
      <c r="M36" s="92"/>
    </row>
    <row r="37" spans="1:13" s="4" customFormat="1" ht="15.75" customHeight="1">
      <c r="A37" s="67"/>
      <c r="B37" s="72" t="s">
        <v>86</v>
      </c>
      <c r="C37" s="72"/>
      <c r="D37" s="72"/>
      <c r="E37" s="72"/>
      <c r="F37" s="72"/>
      <c r="G37" s="72"/>
      <c r="H37" s="72"/>
      <c r="L37" s="87">
        <f>SUM(L38:M39)</f>
        <v>55709</v>
      </c>
      <c r="M37" s="92"/>
    </row>
    <row r="38" spans="1:13" s="4" customFormat="1" ht="15.75" customHeight="1">
      <c r="A38" s="67"/>
      <c r="B38" s="72"/>
      <c r="C38" s="72" t="s">
        <v>87</v>
      </c>
      <c r="D38" s="72"/>
      <c r="E38" s="72"/>
      <c r="F38" s="72"/>
      <c r="G38" s="72"/>
      <c r="H38" s="72"/>
      <c r="L38" s="87">
        <v>54944</v>
      </c>
      <c r="M38" s="92"/>
    </row>
    <row r="39" spans="1:13" s="4" customFormat="1" ht="15.75" customHeight="1">
      <c r="A39" s="69"/>
      <c r="B39" s="78"/>
      <c r="C39" s="78" t="s">
        <v>22</v>
      </c>
      <c r="D39" s="78"/>
      <c r="E39" s="78"/>
      <c r="F39" s="78"/>
      <c r="G39" s="78"/>
      <c r="H39" s="78"/>
      <c r="I39" s="82"/>
      <c r="J39" s="82"/>
      <c r="K39" s="82"/>
      <c r="L39" s="87">
        <v>765</v>
      </c>
      <c r="M39" s="92"/>
    </row>
    <row r="40" spans="1:13" s="4" customFormat="1" ht="15.75" customHeight="1">
      <c r="A40" s="70" t="s">
        <v>88</v>
      </c>
      <c r="B40" s="79"/>
      <c r="C40" s="79"/>
      <c r="D40" s="79"/>
      <c r="E40" s="79"/>
      <c r="F40" s="79"/>
      <c r="G40" s="79"/>
      <c r="H40" s="79"/>
      <c r="I40" s="83"/>
      <c r="J40" s="83"/>
      <c r="K40" s="83"/>
      <c r="L40" s="89">
        <f>L31+L32-L37</f>
        <v>46531159</v>
      </c>
      <c r="M40" s="94"/>
    </row>
    <row r="41" spans="1:13" s="4" customFormat="1" ht="3.75" customHeight="1">
      <c r="A41" s="71"/>
      <c r="B41" s="71"/>
      <c r="C41" s="71"/>
      <c r="D41" s="71"/>
      <c r="E41" s="71"/>
      <c r="F41" s="71"/>
      <c r="G41" s="71"/>
      <c r="H41" s="71"/>
      <c r="I41" s="84"/>
      <c r="J41" s="84"/>
      <c r="K41" s="84"/>
    </row>
    <row r="42" spans="1:13" s="4" customFormat="1" ht="15.6" customHeight="1">
      <c r="A42" s="72"/>
      <c r="B42" s="72"/>
      <c r="C42" s="72"/>
      <c r="D42" s="72"/>
      <c r="E42" s="72"/>
      <c r="F42" s="72"/>
      <c r="G42" s="72"/>
      <c r="H42" s="72"/>
    </row>
    <row r="43" spans="1:13" s="4" customFormat="1" ht="15.6" customHeight="1">
      <c r="A43" s="72"/>
      <c r="B43" s="72"/>
      <c r="C43" s="72"/>
      <c r="D43" s="72"/>
      <c r="E43" s="72"/>
      <c r="F43" s="72"/>
      <c r="G43" s="72"/>
      <c r="H43" s="72"/>
    </row>
    <row r="44" spans="1:13" s="4" customFormat="1" ht="15.6" customHeight="1"/>
    <row r="45" spans="1:13" s="4" customFormat="1" ht="3.75" customHeight="1"/>
    <row r="46" spans="1:13" s="4" customFormat="1" ht="15.6" customHeight="1"/>
    <row r="47" spans="1:13" s="4" customFormat="1" ht="15.6" customHeight="1"/>
    <row r="48" spans="1:13" s="4" customFormat="1" ht="15.6" customHeight="1"/>
    <row r="49" spans="1:16" s="4" customFormat="1" ht="15.6" customHeight="1"/>
    <row r="50" spans="1:16" s="4" customFormat="1" ht="15.6" customHeight="1"/>
    <row r="51" spans="1:16" s="4" customFormat="1" ht="15.6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6" s="4" customFormat="1" ht="15.6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6" s="4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4" customFormat="1" ht="5.25" customHeight="1"/>
    <row r="55" spans="1:16" s="4" customFormat="1" ht="15.6" customHeight="1"/>
    <row r="56" spans="1:16" s="4" customFormat="1" ht="15.6" customHeight="1"/>
    <row r="57" spans="1:16" s="4" customFormat="1" ht="15.6" customHeight="1"/>
    <row r="58" spans="1:16" s="4" customFormat="1" ht="15.6" customHeight="1"/>
    <row r="59" spans="1:16" s="4" customFormat="1" ht="15.6" customHeight="1"/>
    <row r="60" spans="1:16" s="4" customFormat="1" ht="15.6" customHeight="1"/>
    <row r="61" spans="1:16" s="4" customFormat="1" ht="15.6" customHeight="1"/>
    <row r="62" spans="1:16" s="3" customFormat="1" ht="12.9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3"/>
      <c r="M63" s="3"/>
      <c r="N63" s="3"/>
      <c r="O63" s="3"/>
      <c r="P63" s="3"/>
    </row>
    <row r="64" spans="1:16" ht="27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2:16" s="4" customFormat="1" ht="18" customHeight="1">
      <c r="L65" s="1"/>
      <c r="M65" s="1"/>
      <c r="N65" s="1"/>
      <c r="O65" s="1"/>
      <c r="P65" s="1"/>
    </row>
    <row r="66" spans="12:16" s="4" customFormat="1" ht="18" customHeight="1"/>
    <row r="67" spans="12:16" s="4" customFormat="1" ht="18" customHeight="1"/>
    <row r="68" spans="12:16" s="4" customFormat="1" ht="18" customHeight="1"/>
    <row r="69" spans="12:16" s="4" customFormat="1" ht="18" customHeight="1"/>
    <row r="70" spans="12:16" s="4" customFormat="1" ht="18" customHeight="1"/>
    <row r="71" spans="12:16" s="4" customFormat="1" ht="18" customHeight="1"/>
    <row r="72" spans="12:16" s="4" customFormat="1" ht="18" customHeight="1"/>
    <row r="73" spans="12:16" s="4" customFormat="1" ht="18" customHeight="1"/>
    <row r="74" spans="12:16" s="4" customFormat="1" ht="18" customHeight="1"/>
    <row r="75" spans="12:16" s="4" customFormat="1" ht="18" customHeight="1"/>
    <row r="76" spans="12:16" s="4" customFormat="1" ht="18" customHeight="1"/>
    <row r="77" spans="12:16" s="4" customFormat="1" ht="18" customHeight="1"/>
    <row r="78" spans="12:16" s="4" customFormat="1" ht="18" customHeight="1"/>
    <row r="79" spans="12:16" s="4" customFormat="1" ht="18" customHeight="1"/>
    <row r="80" spans="12:16" s="4" customFormat="1" ht="18" customHeight="1"/>
    <row r="81" spans="1:16" s="4" customFormat="1" ht="18" customHeight="1"/>
    <row r="82" spans="1:16" s="4" customFormat="1" ht="18" customHeight="1"/>
    <row r="83" spans="1:16" s="4" customFormat="1" ht="18" customHeight="1"/>
    <row r="84" spans="1:16" s="4" customFormat="1" ht="18" customHeight="1"/>
    <row r="85" spans="1:16" s="4" customFormat="1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6" s="4" customFormat="1" ht="18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6" s="4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6" s="4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6" s="4" customFormat="1" ht="18" customHeight="1"/>
    <row r="90" spans="1:16" s="4" customFormat="1" ht="18" customHeight="1"/>
    <row r="91" spans="1:16" s="4" customFormat="1" ht="18" customHeight="1"/>
    <row r="92" spans="1:16" s="4" customFormat="1" ht="18" customHeight="1"/>
    <row r="93" spans="1:16" s="4" customFormat="1" ht="18" customHeight="1"/>
    <row r="94" spans="1:16" s="4" customFormat="1" ht="18" customHeight="1"/>
    <row r="95" spans="1:16" s="4" customFormat="1" ht="18" customHeight="1"/>
    <row r="96" spans="1:16" s="5" customFormat="1" ht="18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s="3" customFormat="1" ht="12.9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</row>
    <row r="98" spans="1:16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3"/>
      <c r="M98" s="3"/>
      <c r="N98" s="3"/>
      <c r="O98" s="3"/>
      <c r="P98" s="3"/>
    </row>
    <row r="99" spans="1:16" ht="27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6" s="4" customFormat="1" ht="18" customHeight="1">
      <c r="L100" s="1"/>
      <c r="M100" s="1"/>
      <c r="N100" s="1"/>
      <c r="O100" s="1"/>
      <c r="P100" s="1"/>
    </row>
    <row r="101" spans="1:16" s="4" customFormat="1" ht="18" customHeight="1"/>
    <row r="102" spans="1:16" s="4" customFormat="1" ht="18" customHeight="1"/>
    <row r="103" spans="1:16" s="4" customFormat="1" ht="18" customHeight="1"/>
    <row r="104" spans="1:16" s="4" customFormat="1" ht="18" customHeight="1"/>
    <row r="105" spans="1:16" s="4" customFormat="1" ht="18" customHeight="1"/>
    <row r="106" spans="1:16" s="4" customFormat="1" ht="18" customHeight="1"/>
    <row r="107" spans="1:16" s="4" customFormat="1" ht="18" customHeight="1"/>
    <row r="108" spans="1:16" s="4" customFormat="1" ht="18" customHeight="1"/>
    <row r="109" spans="1:16" s="4" customFormat="1" ht="18" customHeight="1"/>
    <row r="110" spans="1:16" s="4" customFormat="1" ht="18" customHeight="1"/>
    <row r="111" spans="1:16" s="4" customFormat="1" ht="18" customHeight="1"/>
    <row r="112" spans="1:16" s="4" customFormat="1" ht="18" customHeight="1"/>
    <row r="113" spans="1:11" s="4" customFormat="1" ht="18" customHeight="1"/>
    <row r="114" spans="1:11" s="4" customFormat="1" ht="18" customHeight="1"/>
    <row r="115" spans="1:11" s="4" customFormat="1" ht="18" customHeight="1"/>
    <row r="116" spans="1:11" s="4" customFormat="1" ht="18" customHeight="1"/>
    <row r="117" spans="1:11" s="4" customFormat="1" ht="18" customHeight="1"/>
    <row r="118" spans="1:11" s="4" customFormat="1" ht="18" customHeight="1"/>
    <row r="119" spans="1:11" s="4" customFormat="1" ht="18" customHeight="1"/>
    <row r="120" spans="1:11" s="4" customFormat="1" ht="18" customHeight="1"/>
    <row r="121" spans="1:11" s="4" customFormat="1" ht="18" customHeight="1"/>
    <row r="122" spans="1:11" s="4" customFormat="1" ht="18" customHeight="1"/>
    <row r="123" spans="1:11" s="4" customFormat="1" ht="18" customHeight="1"/>
    <row r="124" spans="1:11" s="4" customFormat="1" ht="18" customHeight="1"/>
    <row r="125" spans="1:11" s="4" customFormat="1" ht="18" customHeight="1"/>
    <row r="126" spans="1:11" s="4" customFormat="1" ht="18" customHeight="1"/>
    <row r="127" spans="1:11" s="4" customFormat="1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4" customFormat="1" ht="18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6" s="4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6" s="4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4" customFormat="1" ht="18" customHeight="1"/>
    <row r="132" spans="1:16" s="4" customFormat="1" ht="18" customHeight="1"/>
    <row r="133" spans="1:16" s="4" customFormat="1" ht="18" customHeight="1"/>
    <row r="134" spans="1:16" s="4" customFormat="1" ht="18" customHeight="1"/>
    <row r="135" spans="1:16" s="4" customFormat="1" ht="18" customHeight="1"/>
    <row r="136" spans="1:16" s="4" customFormat="1" ht="18" customHeight="1"/>
    <row r="137" spans="1:16" s="4" customFormat="1" ht="18" customHeight="1"/>
    <row r="138" spans="1:16" s="5" customFormat="1" ht="18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s="3" customFormat="1" ht="12.9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5"/>
      <c r="M139" s="5"/>
      <c r="N139" s="5"/>
      <c r="O139" s="5"/>
      <c r="P139" s="5"/>
    </row>
    <row r="140" spans="1:16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3"/>
      <c r="M140" s="3"/>
      <c r="N140" s="3"/>
      <c r="O140" s="3"/>
      <c r="P140" s="3"/>
    </row>
    <row r="141" spans="1:16" ht="27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6" s="4" customFormat="1" ht="14.45" customHeight="1">
      <c r="L142" s="1"/>
      <c r="M142" s="1"/>
      <c r="N142" s="1"/>
      <c r="O142" s="1"/>
      <c r="P142" s="1"/>
    </row>
    <row r="143" spans="1:16" s="4" customFormat="1" ht="14.45" customHeight="1"/>
    <row r="144" spans="1:16" s="4" customFormat="1" ht="14.45" customHeight="1"/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1:16" s="4" customFormat="1" ht="14.45" customHeight="1"/>
    <row r="178" spans="1:16" s="4" customFormat="1" ht="14.45" customHeight="1"/>
    <row r="179" spans="1:16" s="4" customFormat="1" ht="14.45" customHeight="1"/>
    <row r="180" spans="1:16" s="4" customFormat="1" ht="14.45" customHeight="1"/>
    <row r="181" spans="1:16" s="4" customFormat="1" ht="14.4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6" s="4" customFormat="1" ht="14.4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6" s="4" customFormat="1" ht="14.4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6" s="4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6" s="4" customFormat="1" ht="14.45" customHeight="1"/>
    <row r="186" spans="1:16" s="4" customFormat="1" ht="14.45" customHeight="1"/>
    <row r="187" spans="1:16" s="4" customFormat="1" ht="14.45" customHeight="1"/>
    <row r="188" spans="1:16" s="4" customFormat="1" ht="14.45" customHeight="1"/>
    <row r="189" spans="1:16" s="4" customFormat="1" ht="14.45" customHeight="1"/>
    <row r="190" spans="1:16" s="4" customFormat="1" ht="14.45" customHeight="1"/>
    <row r="191" spans="1:16" s="4" customFormat="1" ht="14.45" customHeight="1"/>
    <row r="192" spans="1:16" s="5" customFormat="1" ht="14.4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s="3" customFormat="1" ht="12.9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5"/>
      <c r="M193" s="5"/>
      <c r="N193" s="5"/>
      <c r="O193" s="5"/>
      <c r="P193" s="5"/>
    </row>
    <row r="194" spans="1:16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3"/>
      <c r="M194" s="3"/>
      <c r="N194" s="3"/>
      <c r="O194" s="3"/>
      <c r="P194" s="3"/>
    </row>
    <row r="195" spans="1:16" ht="27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6" s="4" customFormat="1" ht="13.5" customHeight="1">
      <c r="L196" s="1"/>
      <c r="M196" s="1"/>
      <c r="N196" s="1"/>
      <c r="O196" s="1"/>
      <c r="P196" s="1"/>
    </row>
    <row r="197" spans="1:16" s="4" customFormat="1" ht="13.5" customHeight="1"/>
    <row r="198" spans="1:16" s="4" customFormat="1" ht="13.5" customHeight="1"/>
    <row r="199" spans="1:16" s="4" customFormat="1" ht="13.5" customHeight="1"/>
    <row r="200" spans="1:16" s="4" customFormat="1" ht="13.5" customHeight="1"/>
    <row r="201" spans="1:16" s="4" customFormat="1" ht="13.5" customHeight="1"/>
    <row r="202" spans="1:16" s="4" customFormat="1" ht="13.5" customHeight="1"/>
    <row r="203" spans="1:16" s="4" customFormat="1" ht="13.5" customHeight="1"/>
    <row r="204" spans="1:16" s="4" customFormat="1" ht="13.5" customHeight="1"/>
    <row r="205" spans="1:16" s="4" customFormat="1" ht="13.5" customHeight="1"/>
    <row r="206" spans="1:16" s="4" customFormat="1" ht="13.5" customHeight="1"/>
    <row r="207" spans="1:16" s="4" customFormat="1" ht="13.5" customHeight="1"/>
    <row r="208" spans="1:16" s="4" customFormat="1" ht="13.5" customHeight="1"/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1:16" s="4" customFormat="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6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6" s="4" customFormat="1" ht="13.5" customHeight="1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2"/>
    </row>
    <row r="244" spans="1:16" s="4" customFormat="1" ht="13.5" customHeight="1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2"/>
    </row>
    <row r="245" spans="1:16" s="4" customFormat="1" ht="13.5" customHeight="1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2"/>
    </row>
    <row r="246" spans="1:16" s="4" customFormat="1" ht="13.5" customHeight="1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2"/>
    </row>
    <row r="247" spans="1:16" s="4" customFormat="1" ht="13.5" customHeight="1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2"/>
    </row>
    <row r="248" spans="1:16" s="4" customFormat="1" ht="13.5" customHeight="1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2"/>
    </row>
    <row r="249" spans="1:16" s="4" customFormat="1" ht="13.5" customHeight="1">
      <c r="A249" s="73"/>
      <c r="B249" s="73"/>
      <c r="C249" s="73"/>
      <c r="D249" s="73"/>
      <c r="E249" s="73"/>
      <c r="F249" s="73"/>
      <c r="G249" s="73"/>
      <c r="H249" s="73"/>
      <c r="I249" s="73"/>
      <c r="J249" s="73"/>
    </row>
    <row r="250" spans="1:16" s="4" customFormat="1" ht="13.5" customHeight="1">
      <c r="A250" s="73"/>
      <c r="B250" s="73"/>
      <c r="C250" s="73"/>
      <c r="D250" s="73"/>
      <c r="E250" s="73"/>
      <c r="F250" s="73"/>
      <c r="G250" s="73"/>
      <c r="H250" s="73"/>
      <c r="I250" s="73"/>
      <c r="J250" s="73"/>
    </row>
    <row r="251" spans="1:16" s="4" customFormat="1" ht="13.5" customHeight="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2"/>
    </row>
    <row r="252" spans="1:16" s="6" customFormat="1" ht="13.5" customHeight="1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2"/>
      <c r="L252" s="4"/>
      <c r="M252" s="4"/>
      <c r="N252" s="4"/>
      <c r="O252" s="4"/>
      <c r="P252" s="4"/>
    </row>
    <row r="253" spans="1:16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"/>
      <c r="M253" s="6"/>
      <c r="N253" s="6"/>
      <c r="O253" s="6"/>
      <c r="P253" s="6"/>
    </row>
    <row r="254" spans="1:16" s="2" customFormat="1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  <c r="P254" s="1"/>
    </row>
    <row r="255" spans="1:16" s="2" customFormat="1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6" s="2" customFormat="1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6" s="2" customFormat="1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6" s="2" customFormat="1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6" s="2" customFormat="1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6" s="4" customFormat="1" ht="18" customHeight="1">
      <c r="L260" s="2"/>
      <c r="M260" s="2"/>
      <c r="N260" s="2"/>
      <c r="O260" s="2"/>
      <c r="P260" s="2"/>
    </row>
    <row r="261" spans="1:16" s="4" customFormat="1" ht="18" customHeight="1">
      <c r="L261" s="90"/>
      <c r="M261" s="90"/>
      <c r="N261" s="90"/>
    </row>
    <row r="262" spans="1:16" s="2" customFormat="1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90"/>
      <c r="M262" s="90"/>
      <c r="N262" s="90"/>
      <c r="O262" s="4"/>
      <c r="P262" s="4"/>
    </row>
    <row r="263" spans="1:16" s="2" customFormat="1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6" s="2" customFormat="1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6" s="4" customFormat="1" ht="18" customHeight="1">
      <c r="L265" s="2"/>
      <c r="M265" s="2"/>
      <c r="N265" s="2"/>
      <c r="O265" s="2"/>
      <c r="P265" s="2"/>
    </row>
    <row r="266" spans="1:16" s="4" customFormat="1" ht="15" customHeight="1"/>
    <row r="267" spans="1:16" s="4" customFormat="1" ht="15" customHeight="1"/>
    <row r="268" spans="1:16" s="4" customFormat="1" ht="15" customHeight="1"/>
    <row r="269" spans="1:16" s="4" customFormat="1" ht="15" customHeight="1"/>
    <row r="270" spans="1:16" s="4" customFormat="1" ht="15" customHeight="1"/>
    <row r="271" spans="1:16" s="4" customFormat="1" ht="15" customHeight="1"/>
    <row r="272" spans="1:16" s="4" customFormat="1" ht="15" customHeight="1"/>
    <row r="273" spans="1:14" s="4" customFormat="1" ht="15" customHeight="1">
      <c r="L273" s="90"/>
      <c r="M273" s="90"/>
      <c r="N273" s="90"/>
    </row>
    <row r="274" spans="1:14" s="4" customFormat="1" ht="15" customHeight="1">
      <c r="L274" s="90"/>
      <c r="M274" s="90"/>
      <c r="N274" s="90"/>
    </row>
    <row r="275" spans="1:14" s="4" customFormat="1" ht="15" customHeight="1">
      <c r="L275" s="90"/>
      <c r="M275" s="90"/>
      <c r="N275" s="90"/>
    </row>
    <row r="276" spans="1:14" s="4" customFormat="1" ht="15" customHeight="1"/>
    <row r="277" spans="1:14" s="4" customFormat="1" ht="15" customHeight="1">
      <c r="L277" s="90"/>
      <c r="M277" s="90"/>
      <c r="N277" s="90"/>
    </row>
    <row r="278" spans="1:14" s="4" customFormat="1" ht="15" customHeight="1">
      <c r="L278" s="90"/>
      <c r="M278" s="90"/>
      <c r="N278" s="90"/>
    </row>
    <row r="279" spans="1:14" s="4" customFormat="1" ht="15" customHeight="1">
      <c r="L279" s="90"/>
      <c r="M279" s="90"/>
      <c r="N279" s="90"/>
    </row>
    <row r="280" spans="1:14" s="4" customFormat="1" ht="15" customHeight="1">
      <c r="L280" s="90"/>
      <c r="M280" s="90"/>
      <c r="N280" s="90"/>
    </row>
    <row r="281" spans="1:14" s="4" customFormat="1" ht="15" customHeight="1">
      <c r="F281" s="1"/>
      <c r="G281" s="1"/>
      <c r="H281" s="1"/>
      <c r="I281" s="1"/>
      <c r="J281" s="1"/>
      <c r="L281" s="90"/>
      <c r="M281" s="90"/>
      <c r="N281" s="90"/>
    </row>
    <row r="282" spans="1:14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90"/>
      <c r="M282" s="90"/>
      <c r="N282" s="90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90"/>
      <c r="M283" s="90"/>
      <c r="N283" s="90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90"/>
      <c r="M284" s="90"/>
      <c r="N284" s="90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90"/>
      <c r="M285" s="90"/>
      <c r="N285" s="90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90"/>
      <c r="M286" s="90"/>
      <c r="N286" s="90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90"/>
      <c r="M287" s="90"/>
      <c r="N287" s="90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90"/>
      <c r="M288" s="90"/>
      <c r="N288" s="90"/>
    </row>
    <row r="289" spans="1:16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90"/>
      <c r="M289" s="90"/>
      <c r="N289" s="90"/>
    </row>
    <row r="290" spans="1:16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90"/>
      <c r="M290" s="90"/>
      <c r="N290" s="90"/>
    </row>
    <row r="291" spans="1:16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90"/>
      <c r="M291" s="90"/>
      <c r="N291" s="90"/>
    </row>
    <row r="292" spans="1:16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90"/>
      <c r="M292" s="90"/>
      <c r="N292" s="90"/>
    </row>
    <row r="293" spans="1:16" ht="18" customHeight="1">
      <c r="L293" s="90"/>
      <c r="M293" s="90"/>
      <c r="N293" s="90"/>
      <c r="O293" s="4"/>
      <c r="P293" s="4"/>
    </row>
  </sheetData>
  <mergeCells count="40"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W297"/>
  <sheetViews>
    <sheetView showGridLines="0" zoomScale="130" zoomScaleNormal="130" zoomScaleSheetLayoutView="120" workbookViewId="0">
      <selection activeCell="G5" sqref="G5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9.5" style="1" customWidth="1"/>
    <col min="10" max="10" width="4.625" style="95" customWidth="1"/>
    <col min="11" max="11" width="7.625" style="95" customWidth="1"/>
    <col min="12" max="12" width="11" style="95" customWidth="1"/>
    <col min="13" max="13" width="13.125" style="95" bestFit="1" customWidth="1"/>
    <col min="14" max="14" width="11" style="95" customWidth="1"/>
    <col min="15" max="15" width="1" style="1" customWidth="1"/>
    <col min="16" max="16" width="2.125" style="1" customWidth="1"/>
    <col min="17" max="16384" width="9" style="1"/>
  </cols>
  <sheetData>
    <row r="1" spans="1:17" ht="18" customHeight="1">
      <c r="B1" s="97" t="s">
        <v>167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7" ht="18.75" customHeight="1">
      <c r="A2" s="74"/>
      <c r="B2" s="98" t="s">
        <v>156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7" ht="14.45" customHeight="1">
      <c r="A3" s="96"/>
      <c r="B3" s="99" t="s">
        <v>178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7" ht="14.45" customHeight="1">
      <c r="A4" s="96"/>
      <c r="B4" s="99" t="s">
        <v>114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7" ht="15.75" customHeight="1">
      <c r="A5" s="96"/>
      <c r="B5" s="65"/>
      <c r="C5" s="74"/>
      <c r="D5" s="74"/>
      <c r="E5" s="74"/>
      <c r="F5" s="74"/>
      <c r="G5" s="74"/>
      <c r="H5" s="74"/>
      <c r="I5" s="85"/>
      <c r="J5" s="132"/>
      <c r="K5" s="146"/>
      <c r="L5" s="132"/>
      <c r="M5" s="132"/>
      <c r="N5" s="166" t="s">
        <v>37</v>
      </c>
    </row>
    <row r="6" spans="1:17" ht="12.75" customHeight="1">
      <c r="B6" s="100" t="s">
        <v>1</v>
      </c>
      <c r="C6" s="112"/>
      <c r="D6" s="112"/>
      <c r="E6" s="112"/>
      <c r="F6" s="112"/>
      <c r="G6" s="112"/>
      <c r="H6" s="112"/>
      <c r="I6" s="129"/>
      <c r="J6" s="133" t="s">
        <v>89</v>
      </c>
      <c r="K6" s="147"/>
      <c r="L6" s="156"/>
      <c r="M6" s="156"/>
      <c r="N6" s="167"/>
    </row>
    <row r="7" spans="1:17" ht="29.25" customHeight="1">
      <c r="B7" s="101"/>
      <c r="C7" s="113"/>
      <c r="D7" s="113"/>
      <c r="E7" s="113"/>
      <c r="F7" s="113"/>
      <c r="G7" s="113"/>
      <c r="H7" s="113"/>
      <c r="I7" s="130"/>
      <c r="J7" s="134"/>
      <c r="K7" s="148"/>
      <c r="L7" s="157" t="s">
        <v>90</v>
      </c>
      <c r="M7" s="157" t="s">
        <v>161</v>
      </c>
      <c r="N7" s="168" t="s">
        <v>162</v>
      </c>
    </row>
    <row r="8" spans="1:17" ht="15.95" customHeight="1">
      <c r="A8" s="3"/>
      <c r="B8" s="102" t="s">
        <v>91</v>
      </c>
      <c r="C8" s="114"/>
      <c r="D8" s="114"/>
      <c r="E8" s="114"/>
      <c r="F8" s="114"/>
      <c r="G8" s="114"/>
      <c r="H8" s="114"/>
      <c r="I8" s="131"/>
      <c r="J8" s="135">
        <v>120569183</v>
      </c>
      <c r="K8" s="149"/>
      <c r="L8" s="158">
        <v>189466451</v>
      </c>
      <c r="M8" s="158">
        <v>-69278871</v>
      </c>
      <c r="N8" s="169">
        <v>381603</v>
      </c>
      <c r="Q8" s="1" t="b">
        <f t="shared" ref="Q8:Q25" si="0">J8=SUM(L8:N8)</f>
        <v>1</v>
      </c>
    </row>
    <row r="9" spans="1:17" ht="15.95" customHeight="1">
      <c r="A9" s="3"/>
      <c r="B9" s="103"/>
      <c r="C9" s="115" t="s">
        <v>92</v>
      </c>
      <c r="D9" s="115"/>
      <c r="E9" s="115"/>
      <c r="F9" s="115"/>
      <c r="G9" s="115"/>
      <c r="H9" s="115"/>
      <c r="I9" s="116"/>
      <c r="J9" s="136">
        <f>-'2.行政コスト計算書'!L40</f>
        <v>-46531159</v>
      </c>
      <c r="K9" s="95"/>
      <c r="L9" s="159"/>
      <c r="M9" s="136">
        <f>J9</f>
        <v>-46531159</v>
      </c>
      <c r="N9" s="170">
        <v>0</v>
      </c>
      <c r="Q9" s="1" t="b">
        <f t="shared" si="0"/>
        <v>1</v>
      </c>
    </row>
    <row r="10" spans="1:17" ht="15.95" customHeight="1">
      <c r="B10" s="104"/>
      <c r="C10" s="116" t="s">
        <v>93</v>
      </c>
      <c r="D10" s="116"/>
      <c r="E10" s="116"/>
      <c r="F10" s="116"/>
      <c r="G10" s="116"/>
      <c r="H10" s="116"/>
      <c r="I10" s="116"/>
      <c r="J10" s="136">
        <f>SUM(J11:K12)</f>
        <v>45677161</v>
      </c>
      <c r="K10" s="95"/>
      <c r="L10" s="159"/>
      <c r="M10" s="136">
        <f>J10</f>
        <v>45677161</v>
      </c>
      <c r="N10" s="171">
        <v>0</v>
      </c>
      <c r="Q10" s="1" t="b">
        <f t="shared" si="0"/>
        <v>1</v>
      </c>
    </row>
    <row r="11" spans="1:17" s="4" customFormat="1" ht="15.95" customHeight="1">
      <c r="A11" s="1"/>
      <c r="B11" s="105"/>
      <c r="C11" s="116"/>
      <c r="D11" s="122" t="s">
        <v>94</v>
      </c>
      <c r="E11" s="122"/>
      <c r="F11" s="122"/>
      <c r="G11" s="122"/>
      <c r="H11" s="122"/>
      <c r="I11" s="116"/>
      <c r="J11" s="136">
        <v>28041063</v>
      </c>
      <c r="K11" s="95"/>
      <c r="L11" s="159"/>
      <c r="M11" s="136">
        <f>J11</f>
        <v>28041063</v>
      </c>
      <c r="N11" s="171">
        <v>0</v>
      </c>
      <c r="Q11" s="1" t="b">
        <f t="shared" si="0"/>
        <v>1</v>
      </c>
    </row>
    <row r="12" spans="1:17" s="4" customFormat="1" ht="15.95" customHeight="1">
      <c r="A12" s="1"/>
      <c r="B12" s="106"/>
      <c r="C12" s="117"/>
      <c r="D12" s="117" t="s">
        <v>95</v>
      </c>
      <c r="E12" s="117"/>
      <c r="F12" s="117"/>
      <c r="G12" s="117"/>
      <c r="H12" s="117"/>
      <c r="I12" s="117"/>
      <c r="J12" s="137">
        <v>17636098</v>
      </c>
      <c r="K12" s="150"/>
      <c r="L12" s="160"/>
      <c r="M12" s="137">
        <f>J12</f>
        <v>17636098</v>
      </c>
      <c r="N12" s="172">
        <v>0</v>
      </c>
      <c r="Q12" s="1" t="b">
        <f t="shared" si="0"/>
        <v>1</v>
      </c>
    </row>
    <row r="13" spans="1:17" s="4" customFormat="1" ht="15.95" customHeight="1">
      <c r="A13" s="1"/>
      <c r="B13" s="107"/>
      <c r="C13" s="118" t="s">
        <v>169</v>
      </c>
      <c r="D13" s="123"/>
      <c r="E13" s="118"/>
      <c r="F13" s="118"/>
      <c r="G13" s="118"/>
      <c r="H13" s="118"/>
      <c r="I13" s="118"/>
      <c r="J13" s="138">
        <f>J9+J10</f>
        <v>-853998</v>
      </c>
      <c r="K13" s="151"/>
      <c r="L13" s="161"/>
      <c r="M13" s="138">
        <f>SUM(M9:M10)</f>
        <v>-853998</v>
      </c>
      <c r="N13" s="173">
        <f>SUM(N9:N10)</f>
        <v>0</v>
      </c>
      <c r="Q13" s="1" t="b">
        <f t="shared" si="0"/>
        <v>1</v>
      </c>
    </row>
    <row r="14" spans="1:17" s="4" customFormat="1" ht="15.95" customHeight="1">
      <c r="B14" s="103"/>
      <c r="C14" s="116" t="s">
        <v>96</v>
      </c>
      <c r="D14" s="116"/>
      <c r="E14" s="116"/>
      <c r="F14" s="122"/>
      <c r="G14" s="122"/>
      <c r="H14" s="122"/>
      <c r="I14" s="116"/>
      <c r="J14" s="139"/>
      <c r="K14" s="152"/>
      <c r="L14" s="136">
        <f>SUM(L15:L18)</f>
        <v>2002614</v>
      </c>
      <c r="M14" s="136">
        <f>SUM(M15:M18)</f>
        <v>-2002614</v>
      </c>
      <c r="N14" s="174"/>
      <c r="Q14" s="1" t="b">
        <f t="shared" si="0"/>
        <v>1</v>
      </c>
    </row>
    <row r="15" spans="1:17" s="4" customFormat="1" ht="15.95" customHeight="1">
      <c r="B15" s="103"/>
      <c r="C15" s="116"/>
      <c r="D15" s="116" t="s">
        <v>98</v>
      </c>
      <c r="E15" s="122"/>
      <c r="F15" s="122"/>
      <c r="G15" s="122"/>
      <c r="H15" s="122"/>
      <c r="I15" s="116"/>
      <c r="J15" s="139"/>
      <c r="K15" s="152"/>
      <c r="L15" s="162">
        <f>'4.資金収支計算書'!L32</f>
        <v>4267253</v>
      </c>
      <c r="M15" s="136">
        <f>-L15</f>
        <v>-4267253</v>
      </c>
      <c r="N15" s="174"/>
      <c r="Q15" s="1" t="b">
        <f t="shared" si="0"/>
        <v>1</v>
      </c>
    </row>
    <row r="16" spans="1:17" s="4" customFormat="1" ht="15.95" customHeight="1">
      <c r="B16" s="103"/>
      <c r="C16" s="116"/>
      <c r="D16" s="116" t="s">
        <v>99</v>
      </c>
      <c r="E16" s="116"/>
      <c r="F16" s="122"/>
      <c r="G16" s="122"/>
      <c r="H16" s="122"/>
      <c r="I16" s="116"/>
      <c r="J16" s="139"/>
      <c r="K16" s="152"/>
      <c r="L16" s="162">
        <v>-2057446</v>
      </c>
      <c r="M16" s="136">
        <f>-L16</f>
        <v>2057446</v>
      </c>
      <c r="N16" s="174"/>
      <c r="Q16" s="1" t="b">
        <f t="shared" si="0"/>
        <v>1</v>
      </c>
    </row>
    <row r="17" spans="2:23" s="4" customFormat="1" ht="15.95" customHeight="1">
      <c r="B17" s="103"/>
      <c r="C17" s="116"/>
      <c r="D17" s="116" t="s">
        <v>79</v>
      </c>
      <c r="E17" s="116"/>
      <c r="F17" s="122"/>
      <c r="G17" s="122"/>
      <c r="H17" s="122"/>
      <c r="I17" s="116"/>
      <c r="J17" s="139"/>
      <c r="K17" s="152"/>
      <c r="L17" s="162">
        <f>'4.資金収支計算書'!L33+'4.資金収支計算書'!L35</f>
        <v>749645</v>
      </c>
      <c r="M17" s="136">
        <f>-L17</f>
        <v>-749645</v>
      </c>
      <c r="N17" s="174"/>
      <c r="Q17" s="1" t="b">
        <f t="shared" si="0"/>
        <v>1</v>
      </c>
    </row>
    <row r="18" spans="2:23" s="4" customFormat="1" ht="15.95" customHeight="1">
      <c r="B18" s="103"/>
      <c r="C18" s="116"/>
      <c r="D18" s="116" t="s">
        <v>100</v>
      </c>
      <c r="E18" s="116"/>
      <c r="F18" s="122"/>
      <c r="G18" s="116"/>
      <c r="H18" s="122"/>
      <c r="I18" s="116"/>
      <c r="J18" s="139"/>
      <c r="K18" s="152"/>
      <c r="L18" s="162">
        <v>-956838</v>
      </c>
      <c r="M18" s="136">
        <f>-L18</f>
        <v>956838</v>
      </c>
      <c r="N18" s="174"/>
      <c r="Q18" s="1" t="b">
        <f t="shared" si="0"/>
        <v>1</v>
      </c>
    </row>
    <row r="19" spans="2:23" s="4" customFormat="1" ht="15.95" customHeight="1">
      <c r="B19" s="103"/>
      <c r="C19" s="116" t="s">
        <v>102</v>
      </c>
      <c r="D19" s="122"/>
      <c r="E19" s="122"/>
      <c r="F19" s="122"/>
      <c r="G19" s="122"/>
      <c r="H19" s="122"/>
      <c r="I19" s="116"/>
      <c r="J19" s="136">
        <v>-421</v>
      </c>
      <c r="K19" s="95"/>
      <c r="L19" s="162">
        <f>J19</f>
        <v>-421</v>
      </c>
      <c r="M19" s="159"/>
      <c r="N19" s="174"/>
      <c r="Q19" s="1" t="b">
        <f t="shared" si="0"/>
        <v>1</v>
      </c>
    </row>
    <row r="20" spans="2:23" s="4" customFormat="1" ht="15.95" customHeight="1">
      <c r="B20" s="103"/>
      <c r="C20" s="116" t="s">
        <v>103</v>
      </c>
      <c r="D20" s="116"/>
      <c r="E20" s="122"/>
      <c r="F20" s="122"/>
      <c r="G20" s="122"/>
      <c r="H20" s="122"/>
      <c r="I20" s="116"/>
      <c r="J20" s="136">
        <v>-1376127</v>
      </c>
      <c r="K20" s="95"/>
      <c r="L20" s="162">
        <f>J20</f>
        <v>-1376127</v>
      </c>
      <c r="M20" s="159"/>
      <c r="N20" s="174"/>
      <c r="Q20" s="1" t="b">
        <f t="shared" si="0"/>
        <v>1</v>
      </c>
    </row>
    <row r="21" spans="2:23" s="4" customFormat="1" ht="15.95" customHeight="1">
      <c r="B21" s="103"/>
      <c r="C21" s="116" t="s">
        <v>163</v>
      </c>
      <c r="D21" s="116"/>
      <c r="E21" s="122"/>
      <c r="F21" s="122"/>
      <c r="G21" s="122"/>
      <c r="H21" s="122"/>
      <c r="I21" s="116"/>
      <c r="J21" s="136">
        <v>0</v>
      </c>
      <c r="K21" s="153"/>
      <c r="L21" s="159"/>
      <c r="M21" s="159"/>
      <c r="N21" s="171">
        <f>J21</f>
        <v>0</v>
      </c>
      <c r="Q21" s="1" t="b">
        <f t="shared" si="0"/>
        <v>1</v>
      </c>
    </row>
    <row r="22" spans="2:23" s="4" customFormat="1" ht="15.95" customHeight="1">
      <c r="B22" s="103"/>
      <c r="C22" s="116" t="s">
        <v>164</v>
      </c>
      <c r="D22" s="116"/>
      <c r="E22" s="122"/>
      <c r="F22" s="122"/>
      <c r="G22" s="122"/>
      <c r="H22" s="122"/>
      <c r="I22" s="116"/>
      <c r="J22" s="136">
        <v>0</v>
      </c>
      <c r="K22" s="153"/>
      <c r="L22" s="159"/>
      <c r="M22" s="159"/>
      <c r="N22" s="171">
        <v>0</v>
      </c>
      <c r="Q22" s="1" t="b">
        <f t="shared" si="0"/>
        <v>1</v>
      </c>
    </row>
    <row r="23" spans="2:23" s="4" customFormat="1" ht="15.95" customHeight="1">
      <c r="B23" s="106"/>
      <c r="C23" s="117" t="s">
        <v>22</v>
      </c>
      <c r="D23" s="117"/>
      <c r="E23" s="117"/>
      <c r="F23" s="126"/>
      <c r="G23" s="126"/>
      <c r="H23" s="126"/>
      <c r="I23" s="117"/>
      <c r="J23" s="137">
        <v>-4912</v>
      </c>
      <c r="K23" s="150"/>
      <c r="L23" s="163">
        <v>-8358</v>
      </c>
      <c r="M23" s="137">
        <v>3446</v>
      </c>
      <c r="N23" s="175"/>
      <c r="O23" s="72"/>
      <c r="P23" s="72"/>
      <c r="Q23" s="1" t="b">
        <f t="shared" si="0"/>
        <v>1</v>
      </c>
    </row>
    <row r="24" spans="2:23" s="4" customFormat="1" ht="15.95" customHeight="1">
      <c r="B24" s="108"/>
      <c r="C24" s="119" t="s">
        <v>104</v>
      </c>
      <c r="D24" s="124"/>
      <c r="E24" s="125"/>
      <c r="F24" s="125"/>
      <c r="G24" s="128"/>
      <c r="H24" s="125"/>
      <c r="I24" s="124"/>
      <c r="J24" s="140">
        <f>SUM(J13,J19:K23)</f>
        <v>-2235458</v>
      </c>
      <c r="K24" s="154"/>
      <c r="L24" s="164">
        <f>SUM(L14,L19:L23)</f>
        <v>617708</v>
      </c>
      <c r="M24" s="140">
        <f>SUM(M13:M14,M19:M23)</f>
        <v>-2853166</v>
      </c>
      <c r="N24" s="176">
        <f>SUM(N13:N14,N19:N23)</f>
        <v>0</v>
      </c>
      <c r="O24" s="72"/>
      <c r="P24" s="72"/>
      <c r="Q24" s="1" t="b">
        <f t="shared" si="0"/>
        <v>1</v>
      </c>
    </row>
    <row r="25" spans="2:23" s="4" customFormat="1" ht="15.95" customHeight="1">
      <c r="B25" s="109" t="s">
        <v>105</v>
      </c>
      <c r="C25" s="120"/>
      <c r="D25" s="120"/>
      <c r="E25" s="120"/>
      <c r="F25" s="127"/>
      <c r="G25" s="127"/>
      <c r="H25" s="127"/>
      <c r="I25" s="120"/>
      <c r="J25" s="141">
        <f>J8+J24</f>
        <v>118333725</v>
      </c>
      <c r="K25" s="155"/>
      <c r="L25" s="165">
        <f>L8+L24</f>
        <v>190084159</v>
      </c>
      <c r="M25" s="141">
        <f>M8+M24</f>
        <v>-72132037</v>
      </c>
      <c r="N25" s="177">
        <f>N8+N24</f>
        <v>381603</v>
      </c>
      <c r="O25" s="72"/>
      <c r="P25" s="72"/>
      <c r="Q25" s="1" t="b">
        <f t="shared" si="0"/>
        <v>1</v>
      </c>
    </row>
    <row r="26" spans="2:23" s="4" customFormat="1" ht="6.75" customHeight="1">
      <c r="B26" s="110"/>
      <c r="C26" s="121"/>
      <c r="D26" s="121"/>
      <c r="E26" s="121"/>
      <c r="F26" s="121"/>
      <c r="G26" s="121"/>
      <c r="H26" s="121"/>
      <c r="I26" s="121"/>
      <c r="J26" s="95"/>
      <c r="K26" s="95"/>
      <c r="L26" s="95"/>
      <c r="M26" s="95"/>
      <c r="N26" s="143"/>
      <c r="O26" s="72"/>
      <c r="P26" s="72"/>
      <c r="Q26" s="72"/>
    </row>
    <row r="27" spans="2:23" s="4" customFormat="1" ht="15.6" customHeight="1">
      <c r="B27" s="111"/>
      <c r="C27" s="111"/>
      <c r="D27" s="111"/>
      <c r="E27" s="111"/>
      <c r="F27" s="111"/>
      <c r="G27" s="111"/>
      <c r="H27" s="111"/>
      <c r="I27" s="111"/>
      <c r="J27" s="95"/>
      <c r="K27" s="95"/>
      <c r="L27" s="95"/>
      <c r="M27" s="95"/>
      <c r="N27" s="143"/>
      <c r="O27" s="72"/>
      <c r="P27" s="72"/>
      <c r="Q27" s="72"/>
    </row>
    <row r="28" spans="2:23" s="4" customFormat="1" ht="15.6" customHeight="1">
      <c r="B28" s="111"/>
      <c r="C28" s="111"/>
      <c r="D28" s="111"/>
      <c r="E28" s="111"/>
      <c r="F28" s="111"/>
      <c r="G28" s="111"/>
      <c r="H28" s="111"/>
      <c r="I28" s="111"/>
      <c r="J28" s="95"/>
      <c r="K28" s="95"/>
      <c r="L28" s="95"/>
      <c r="M28" s="95"/>
      <c r="N28" s="95"/>
    </row>
    <row r="29" spans="2:23" s="4" customFormat="1" ht="15.6" customHeight="1">
      <c r="J29" s="95"/>
      <c r="K29" s="95"/>
      <c r="L29" s="95"/>
      <c r="M29" s="95"/>
      <c r="N29" s="95"/>
    </row>
    <row r="30" spans="2:23" s="4" customFormat="1" ht="15.6" customHeight="1">
      <c r="J30" s="95"/>
      <c r="K30" s="95"/>
      <c r="L30" s="95"/>
      <c r="M30" s="95"/>
      <c r="N30" s="95"/>
    </row>
    <row r="31" spans="2:23" s="4" customFormat="1" ht="15.6" customHeight="1">
      <c r="J31" s="95"/>
      <c r="K31" s="95"/>
      <c r="L31" s="95"/>
      <c r="M31" s="95"/>
      <c r="N31" s="95"/>
    </row>
    <row r="32" spans="2:23" s="4" customFormat="1" ht="15.6" customHeight="1">
      <c r="J32" s="95"/>
      <c r="K32" s="95"/>
      <c r="L32" s="95"/>
      <c r="M32" s="95"/>
      <c r="N32" s="95"/>
      <c r="W32" s="21"/>
    </row>
    <row r="33" spans="10:14" s="4" customFormat="1" ht="15.6" customHeight="1">
      <c r="J33" s="95"/>
      <c r="K33" s="95"/>
      <c r="L33" s="95"/>
      <c r="M33" s="95"/>
      <c r="N33" s="95"/>
    </row>
    <row r="34" spans="10:14" s="4" customFormat="1" ht="15.6" customHeight="1">
      <c r="J34" s="95"/>
      <c r="K34" s="95"/>
      <c r="L34" s="95"/>
      <c r="M34" s="95"/>
      <c r="N34" s="95"/>
    </row>
    <row r="35" spans="10:14" s="4" customFormat="1" ht="15.6" customHeight="1">
      <c r="J35" s="95"/>
      <c r="K35" s="95"/>
      <c r="L35" s="95"/>
      <c r="M35" s="95"/>
      <c r="N35" s="95"/>
    </row>
    <row r="36" spans="10:14" s="4" customFormat="1" ht="15.6" customHeight="1">
      <c r="J36" s="95"/>
      <c r="K36" s="95"/>
      <c r="L36" s="95"/>
      <c r="M36" s="95"/>
      <c r="N36" s="95"/>
    </row>
    <row r="37" spans="10:14" s="4" customFormat="1" ht="15.6" customHeight="1">
      <c r="J37" s="95"/>
      <c r="K37" s="95"/>
      <c r="L37" s="95"/>
      <c r="M37" s="95"/>
      <c r="N37" s="95"/>
    </row>
    <row r="38" spans="10:14" s="4" customFormat="1" ht="15.6" customHeight="1">
      <c r="J38" s="95"/>
      <c r="K38" s="95"/>
      <c r="L38" s="95"/>
      <c r="M38" s="95"/>
      <c r="N38" s="95"/>
    </row>
    <row r="39" spans="10:14" s="4" customFormat="1" ht="15.6" customHeight="1">
      <c r="J39" s="95"/>
      <c r="K39" s="95"/>
      <c r="L39" s="95"/>
      <c r="M39" s="95"/>
      <c r="N39" s="95"/>
    </row>
    <row r="40" spans="10:14" s="4" customFormat="1" ht="15.6" customHeight="1">
      <c r="J40" s="95"/>
      <c r="K40" s="95"/>
      <c r="L40" s="95"/>
      <c r="M40" s="95"/>
      <c r="N40" s="95"/>
    </row>
    <row r="41" spans="10:14" s="4" customFormat="1" ht="15.6" customHeight="1">
      <c r="J41" s="95"/>
      <c r="K41" s="95"/>
      <c r="L41" s="95"/>
      <c r="M41" s="95"/>
      <c r="N41" s="95"/>
    </row>
    <row r="42" spans="10:14" s="4" customFormat="1" ht="15.6" customHeight="1">
      <c r="J42" s="95"/>
      <c r="K42" s="95"/>
      <c r="L42" s="95"/>
      <c r="M42" s="95"/>
      <c r="N42" s="95"/>
    </row>
    <row r="43" spans="10:14" s="4" customFormat="1" ht="15.6" customHeight="1">
      <c r="J43" s="95"/>
      <c r="K43" s="95"/>
      <c r="L43" s="95"/>
      <c r="M43" s="95"/>
      <c r="N43" s="95"/>
    </row>
    <row r="44" spans="10:14" s="4" customFormat="1" ht="15.6" customHeight="1">
      <c r="J44" s="95"/>
      <c r="K44" s="95"/>
      <c r="L44" s="95"/>
      <c r="M44" s="95"/>
      <c r="N44" s="95"/>
    </row>
    <row r="45" spans="10:14" s="4" customFormat="1" ht="15.6" customHeight="1">
      <c r="J45" s="95"/>
      <c r="K45" s="95"/>
      <c r="L45" s="95"/>
      <c r="M45" s="95"/>
      <c r="N45" s="95"/>
    </row>
    <row r="46" spans="10:14" s="4" customFormat="1" ht="15.6" customHeight="1">
      <c r="J46" s="95"/>
      <c r="K46" s="95"/>
      <c r="L46" s="95"/>
      <c r="M46" s="95"/>
      <c r="N46" s="95"/>
    </row>
    <row r="47" spans="10:14" s="4" customFormat="1" ht="15.6" customHeight="1">
      <c r="J47" s="95"/>
      <c r="K47" s="95"/>
      <c r="L47" s="95"/>
      <c r="M47" s="95"/>
      <c r="N47" s="95"/>
    </row>
    <row r="48" spans="10:14" s="4" customFormat="1" ht="15.6" customHeight="1">
      <c r="J48" s="95"/>
      <c r="K48" s="95"/>
      <c r="L48" s="95"/>
      <c r="M48" s="95"/>
      <c r="N48" s="95"/>
    </row>
    <row r="49" spans="2:14" s="4" customFormat="1" ht="15.6" customHeight="1">
      <c r="J49" s="95"/>
      <c r="K49" s="95"/>
      <c r="L49" s="95"/>
      <c r="M49" s="95"/>
      <c r="N49" s="95"/>
    </row>
    <row r="50" spans="2:14" s="4" customFormat="1" ht="15.6" customHeight="1">
      <c r="J50" s="95"/>
      <c r="K50" s="95"/>
      <c r="L50" s="95"/>
      <c r="M50" s="95"/>
      <c r="N50" s="95"/>
    </row>
    <row r="51" spans="2:14" s="4" customFormat="1" ht="15.6" customHeight="1">
      <c r="J51" s="95"/>
      <c r="K51" s="95"/>
      <c r="L51" s="95"/>
      <c r="M51" s="95"/>
      <c r="N51" s="95"/>
    </row>
    <row r="52" spans="2:14" s="4" customFormat="1" ht="15.6" customHeight="1">
      <c r="J52" s="95"/>
      <c r="K52" s="95"/>
      <c r="L52" s="95"/>
      <c r="M52" s="95"/>
      <c r="N52" s="95"/>
    </row>
    <row r="53" spans="2:14" s="4" customFormat="1" ht="15.6" customHeight="1">
      <c r="J53" s="95"/>
      <c r="K53" s="95"/>
      <c r="L53" s="95"/>
      <c r="M53" s="95"/>
      <c r="N53" s="95"/>
    </row>
    <row r="54" spans="2:14" s="4" customFormat="1" ht="15.6" customHeight="1">
      <c r="J54" s="95"/>
      <c r="K54" s="95"/>
      <c r="L54" s="95"/>
      <c r="M54" s="95"/>
      <c r="N54" s="95"/>
    </row>
    <row r="55" spans="2:14" s="4" customFormat="1" ht="15.6" customHeight="1">
      <c r="J55" s="95"/>
      <c r="K55" s="95"/>
      <c r="L55" s="95"/>
      <c r="M55" s="95"/>
      <c r="N55" s="95"/>
    </row>
    <row r="56" spans="2:14" s="4" customFormat="1" ht="15.6" customHeight="1">
      <c r="J56" s="95"/>
      <c r="K56" s="95"/>
      <c r="L56" s="95"/>
      <c r="M56" s="95"/>
      <c r="N56" s="95"/>
    </row>
    <row r="57" spans="2:14" s="4" customFormat="1" ht="15.6" customHeight="1">
      <c r="J57" s="95"/>
      <c r="K57" s="95"/>
      <c r="L57" s="95"/>
      <c r="M57" s="95"/>
      <c r="N57" s="95"/>
    </row>
    <row r="58" spans="2:14" s="4" customFormat="1" ht="15.6" customHeight="1">
      <c r="J58" s="95"/>
      <c r="K58" s="95"/>
      <c r="L58" s="95"/>
      <c r="M58" s="95"/>
      <c r="N58" s="95"/>
    </row>
    <row r="59" spans="2:14" s="4" customFormat="1" ht="21" customHeight="1">
      <c r="J59" s="95"/>
      <c r="K59" s="95"/>
      <c r="L59" s="95"/>
      <c r="M59" s="95"/>
      <c r="N59" s="95"/>
    </row>
    <row r="60" spans="2:14" s="4" customFormat="1" ht="4.5" customHeight="1">
      <c r="J60" s="95"/>
      <c r="K60" s="95"/>
      <c r="L60" s="95"/>
      <c r="M60" s="95"/>
      <c r="N60" s="95"/>
    </row>
    <row r="61" spans="2:14" s="4" customFormat="1" ht="15.75" customHeight="1">
      <c r="B61" s="5"/>
      <c r="C61" s="5"/>
      <c r="D61" s="5"/>
      <c r="E61" s="5"/>
      <c r="F61" s="5"/>
      <c r="G61" s="5"/>
      <c r="H61" s="5"/>
      <c r="I61" s="5"/>
      <c r="J61" s="95"/>
      <c r="K61" s="95"/>
      <c r="L61" s="95"/>
      <c r="M61" s="95"/>
      <c r="N61" s="95"/>
    </row>
    <row r="62" spans="2:14" s="4" customFormat="1" ht="15.6" customHeight="1">
      <c r="B62" s="3"/>
      <c r="C62" s="3"/>
      <c r="D62" s="3"/>
      <c r="E62" s="3"/>
      <c r="F62" s="3"/>
      <c r="G62" s="3"/>
      <c r="H62" s="3"/>
      <c r="I62" s="3"/>
      <c r="J62" s="95"/>
      <c r="K62" s="95"/>
      <c r="L62" s="95"/>
      <c r="M62" s="95"/>
      <c r="N62" s="95"/>
    </row>
    <row r="63" spans="2:14" s="4" customFormat="1" ht="15.6" customHeight="1">
      <c r="B63" s="1"/>
      <c r="C63" s="1"/>
      <c r="D63" s="1"/>
      <c r="E63" s="1"/>
      <c r="F63" s="1"/>
      <c r="G63" s="1"/>
      <c r="H63" s="1"/>
      <c r="I63" s="1"/>
      <c r="J63" s="95"/>
      <c r="K63" s="95"/>
      <c r="L63" s="95"/>
      <c r="M63" s="95"/>
      <c r="N63" s="95"/>
    </row>
    <row r="64" spans="2:14" s="4" customFormat="1" ht="15.6" customHeight="1">
      <c r="B64" s="1"/>
      <c r="C64" s="1"/>
      <c r="D64" s="1"/>
      <c r="E64" s="1"/>
      <c r="F64" s="1"/>
      <c r="G64" s="1"/>
      <c r="H64" s="1"/>
      <c r="I64" s="1"/>
      <c r="J64" s="95"/>
      <c r="K64" s="95"/>
      <c r="L64" s="95"/>
      <c r="M64" s="95"/>
      <c r="N64" s="95"/>
    </row>
    <row r="65" spans="2:14" s="4" customFormat="1" ht="15.6" customHeight="1">
      <c r="J65" s="95"/>
      <c r="K65" s="95"/>
      <c r="L65" s="95"/>
      <c r="M65" s="95"/>
      <c r="N65" s="95"/>
    </row>
    <row r="66" spans="2:14" s="4" customFormat="1" ht="15.6" customHeight="1">
      <c r="J66" s="95"/>
      <c r="K66" s="95"/>
      <c r="L66" s="95"/>
      <c r="M66" s="95"/>
      <c r="N66" s="95"/>
    </row>
    <row r="67" spans="2:14" s="3" customFormat="1" ht="12.95" customHeight="1">
      <c r="B67" s="4"/>
      <c r="C67" s="4"/>
      <c r="D67" s="4"/>
      <c r="E67" s="4"/>
      <c r="F67" s="4"/>
      <c r="G67" s="4"/>
      <c r="H67" s="4"/>
      <c r="I67" s="4"/>
      <c r="J67" s="95"/>
      <c r="K67" s="95"/>
      <c r="L67" s="95"/>
      <c r="M67" s="95"/>
      <c r="N67" s="95"/>
    </row>
    <row r="68" spans="2:14" ht="18" customHeight="1">
      <c r="B68" s="4"/>
      <c r="C68" s="4"/>
      <c r="D68" s="4"/>
      <c r="E68" s="4"/>
      <c r="F68" s="4"/>
      <c r="G68" s="4"/>
      <c r="H68" s="4"/>
      <c r="I68" s="4"/>
    </row>
    <row r="69" spans="2:14" ht="27" customHeight="1">
      <c r="B69" s="4"/>
      <c r="C69" s="4"/>
      <c r="D69" s="4"/>
      <c r="E69" s="4"/>
      <c r="F69" s="4"/>
      <c r="G69" s="4"/>
      <c r="H69" s="4"/>
      <c r="I69" s="4"/>
    </row>
    <row r="70" spans="2:14" s="4" customFormat="1" ht="18" customHeight="1">
      <c r="J70" s="95"/>
      <c r="K70" s="95"/>
      <c r="L70" s="95"/>
      <c r="M70" s="95"/>
      <c r="N70" s="95"/>
    </row>
    <row r="71" spans="2:14" s="4" customFormat="1" ht="18" customHeight="1">
      <c r="J71" s="95"/>
      <c r="K71" s="95"/>
      <c r="L71" s="95"/>
      <c r="M71" s="95"/>
      <c r="N71" s="95"/>
    </row>
    <row r="72" spans="2:14" s="4" customFormat="1" ht="18" customHeight="1">
      <c r="J72" s="95"/>
      <c r="K72" s="95"/>
      <c r="L72" s="95"/>
      <c r="M72" s="95"/>
      <c r="N72" s="95"/>
    </row>
    <row r="73" spans="2:14" s="4" customFormat="1" ht="18" customHeight="1">
      <c r="J73" s="95"/>
      <c r="K73" s="95"/>
      <c r="L73" s="95"/>
      <c r="M73" s="95"/>
      <c r="N73" s="95"/>
    </row>
    <row r="74" spans="2:14" s="4" customFormat="1" ht="18" customHeight="1">
      <c r="J74" s="95"/>
      <c r="K74" s="95"/>
      <c r="L74" s="95"/>
      <c r="M74" s="95"/>
      <c r="N74" s="95"/>
    </row>
    <row r="75" spans="2:14" s="4" customFormat="1" ht="18" customHeight="1">
      <c r="J75" s="95"/>
      <c r="K75" s="95"/>
      <c r="L75" s="95"/>
      <c r="M75" s="95"/>
      <c r="N75" s="95"/>
    </row>
    <row r="76" spans="2:14" s="4" customFormat="1" ht="18" customHeight="1">
      <c r="J76" s="95"/>
      <c r="K76" s="95"/>
      <c r="L76" s="95"/>
      <c r="M76" s="95"/>
      <c r="N76" s="95"/>
    </row>
    <row r="77" spans="2:14" s="4" customFormat="1" ht="18" customHeight="1">
      <c r="J77" s="95"/>
      <c r="K77" s="95"/>
      <c r="L77" s="95"/>
      <c r="M77" s="95"/>
      <c r="N77" s="95"/>
    </row>
    <row r="78" spans="2:14" s="4" customFormat="1" ht="18" customHeight="1">
      <c r="J78" s="95"/>
      <c r="K78" s="95"/>
      <c r="L78" s="95"/>
      <c r="M78" s="95"/>
      <c r="N78" s="95"/>
    </row>
    <row r="79" spans="2:14" s="4" customFormat="1" ht="18" customHeight="1">
      <c r="J79" s="95"/>
      <c r="K79" s="95"/>
      <c r="L79" s="95"/>
      <c r="M79" s="95"/>
      <c r="N79" s="95"/>
    </row>
    <row r="80" spans="2:14" s="4" customFormat="1" ht="18" customHeight="1">
      <c r="J80" s="95"/>
      <c r="K80" s="95"/>
      <c r="L80" s="95"/>
      <c r="M80" s="95"/>
      <c r="N80" s="95"/>
    </row>
    <row r="81" spans="10:14" s="4" customFormat="1" ht="18" customHeight="1">
      <c r="J81" s="95"/>
      <c r="K81" s="95"/>
      <c r="L81" s="95"/>
      <c r="M81" s="95"/>
      <c r="N81" s="95"/>
    </row>
    <row r="82" spans="10:14" s="4" customFormat="1" ht="18" customHeight="1">
      <c r="J82" s="95"/>
      <c r="K82" s="95"/>
      <c r="L82" s="95"/>
      <c r="M82" s="95"/>
      <c r="N82" s="95"/>
    </row>
    <row r="83" spans="10:14" s="4" customFormat="1" ht="18" customHeight="1">
      <c r="J83" s="95"/>
      <c r="K83" s="95"/>
      <c r="L83" s="95"/>
      <c r="M83" s="95"/>
      <c r="N83" s="95"/>
    </row>
    <row r="84" spans="10:14" s="4" customFormat="1" ht="18" customHeight="1">
      <c r="J84" s="95"/>
      <c r="K84" s="95"/>
      <c r="L84" s="95"/>
      <c r="M84" s="95"/>
      <c r="N84" s="95"/>
    </row>
    <row r="85" spans="10:14" s="4" customFormat="1" ht="18" customHeight="1">
      <c r="J85" s="95"/>
      <c r="K85" s="95"/>
      <c r="L85" s="95"/>
      <c r="M85" s="95"/>
      <c r="N85" s="95"/>
    </row>
    <row r="86" spans="10:14" s="4" customFormat="1" ht="18" customHeight="1">
      <c r="J86" s="95"/>
      <c r="K86" s="95"/>
      <c r="L86" s="95"/>
      <c r="M86" s="95"/>
      <c r="N86" s="95"/>
    </row>
    <row r="87" spans="10:14" s="4" customFormat="1" ht="18" customHeight="1">
      <c r="J87" s="95"/>
      <c r="K87" s="95"/>
      <c r="L87" s="95"/>
      <c r="M87" s="95"/>
      <c r="N87" s="95"/>
    </row>
    <row r="88" spans="10:14" s="4" customFormat="1" ht="18" customHeight="1">
      <c r="J88" s="95"/>
      <c r="K88" s="95"/>
      <c r="L88" s="95"/>
      <c r="M88" s="95"/>
      <c r="N88" s="95"/>
    </row>
    <row r="89" spans="10:14" s="4" customFormat="1" ht="18" customHeight="1">
      <c r="J89" s="95"/>
      <c r="K89" s="95"/>
      <c r="L89" s="95"/>
      <c r="M89" s="95"/>
      <c r="N89" s="95"/>
    </row>
    <row r="90" spans="10:14" s="4" customFormat="1" ht="18" customHeight="1">
      <c r="J90" s="95"/>
      <c r="K90" s="95"/>
      <c r="L90" s="95"/>
      <c r="M90" s="95"/>
      <c r="N90" s="95"/>
    </row>
    <row r="91" spans="10:14" s="4" customFormat="1" ht="18" customHeight="1">
      <c r="J91" s="95"/>
      <c r="K91" s="95"/>
      <c r="L91" s="95"/>
      <c r="M91" s="95"/>
      <c r="N91" s="95"/>
    </row>
    <row r="92" spans="10:14" s="4" customFormat="1" ht="18" customHeight="1">
      <c r="J92" s="95"/>
      <c r="K92" s="95"/>
      <c r="L92" s="95"/>
      <c r="M92" s="95"/>
      <c r="N92" s="95"/>
    </row>
    <row r="93" spans="10:14" s="4" customFormat="1" ht="18" customHeight="1">
      <c r="J93" s="95"/>
      <c r="K93" s="95"/>
      <c r="L93" s="95"/>
      <c r="M93" s="95"/>
      <c r="N93" s="95"/>
    </row>
    <row r="94" spans="10:14" s="4" customFormat="1" ht="18" customHeight="1">
      <c r="J94" s="95"/>
      <c r="K94" s="95"/>
      <c r="L94" s="95"/>
      <c r="M94" s="95"/>
      <c r="N94" s="95"/>
    </row>
    <row r="95" spans="10:14" s="4" customFormat="1" ht="18" customHeight="1">
      <c r="J95" s="95"/>
      <c r="K95" s="95"/>
      <c r="L95" s="95"/>
      <c r="M95" s="95"/>
      <c r="N95" s="95"/>
    </row>
    <row r="96" spans="10:14" s="4" customFormat="1" ht="18" customHeight="1">
      <c r="J96" s="95"/>
      <c r="K96" s="95"/>
      <c r="L96" s="95"/>
      <c r="M96" s="95"/>
      <c r="N96" s="95"/>
    </row>
    <row r="97" spans="2:14" s="4" customFormat="1" ht="18" customHeight="1">
      <c r="J97" s="95"/>
      <c r="K97" s="95"/>
      <c r="L97" s="95"/>
      <c r="M97" s="95"/>
      <c r="N97" s="95"/>
    </row>
    <row r="98" spans="2:14" s="4" customFormat="1" ht="18" customHeight="1">
      <c r="J98" s="95"/>
      <c r="K98" s="95"/>
      <c r="L98" s="95"/>
      <c r="M98" s="95"/>
      <c r="N98" s="95"/>
    </row>
    <row r="99" spans="2:14" s="4" customFormat="1" ht="18" customHeight="1">
      <c r="J99" s="95"/>
      <c r="K99" s="95"/>
      <c r="L99" s="95"/>
      <c r="M99" s="95"/>
      <c r="N99" s="95"/>
    </row>
    <row r="100" spans="2:14" s="4" customFormat="1" ht="18" customHeight="1">
      <c r="J100" s="95"/>
      <c r="K100" s="95"/>
      <c r="L100" s="95"/>
      <c r="M100" s="95"/>
      <c r="N100" s="95"/>
    </row>
    <row r="101" spans="2:14" s="5" customFormat="1" ht="18" customHeight="1">
      <c r="B101" s="8"/>
      <c r="C101" s="8"/>
      <c r="D101" s="8"/>
      <c r="E101" s="8"/>
      <c r="F101" s="8"/>
      <c r="G101" s="8"/>
      <c r="H101" s="8"/>
      <c r="I101" s="8"/>
      <c r="J101" s="142"/>
      <c r="K101" s="142"/>
      <c r="L101" s="142"/>
      <c r="M101" s="142"/>
      <c r="N101" s="142"/>
    </row>
    <row r="102" spans="2:14" s="3" customFormat="1" ht="12.95" customHeight="1">
      <c r="B102" s="4"/>
      <c r="C102" s="4"/>
      <c r="D102" s="4"/>
      <c r="E102" s="4"/>
      <c r="F102" s="4"/>
      <c r="G102" s="4"/>
      <c r="H102" s="4"/>
      <c r="I102" s="4"/>
      <c r="J102" s="143"/>
      <c r="K102" s="143"/>
      <c r="L102" s="143"/>
      <c r="M102" s="143"/>
      <c r="N102" s="143"/>
    </row>
    <row r="103" spans="2:14" ht="18" customHeight="1">
      <c r="B103" s="4"/>
      <c r="C103" s="4"/>
      <c r="D103" s="4"/>
      <c r="E103" s="4"/>
      <c r="F103" s="4"/>
      <c r="G103" s="4"/>
      <c r="H103" s="4"/>
      <c r="I103" s="4"/>
    </row>
    <row r="104" spans="2:14" ht="27" customHeight="1">
      <c r="B104" s="4"/>
      <c r="C104" s="4"/>
      <c r="D104" s="4"/>
      <c r="E104" s="4"/>
      <c r="F104" s="4"/>
      <c r="G104" s="4"/>
      <c r="H104" s="4"/>
      <c r="I104" s="4"/>
    </row>
    <row r="105" spans="2:14" s="4" customFormat="1" ht="18" customHeight="1">
      <c r="J105" s="95"/>
      <c r="K105" s="95"/>
      <c r="L105" s="95"/>
      <c r="M105" s="95"/>
      <c r="N105" s="95"/>
    </row>
    <row r="106" spans="2:14" s="4" customFormat="1" ht="18" customHeight="1">
      <c r="J106" s="95"/>
      <c r="K106" s="95"/>
      <c r="L106" s="95"/>
      <c r="M106" s="95"/>
      <c r="N106" s="95"/>
    </row>
    <row r="107" spans="2:14" s="4" customFormat="1" ht="18" customHeight="1">
      <c r="J107" s="95"/>
      <c r="K107" s="95"/>
      <c r="L107" s="95"/>
      <c r="M107" s="95"/>
      <c r="N107" s="95"/>
    </row>
    <row r="108" spans="2:14" s="4" customFormat="1" ht="18" customHeight="1">
      <c r="J108" s="95"/>
      <c r="K108" s="95"/>
      <c r="L108" s="95"/>
      <c r="M108" s="95"/>
      <c r="N108" s="95"/>
    </row>
    <row r="109" spans="2:14" s="4" customFormat="1" ht="18" customHeight="1">
      <c r="J109" s="95"/>
      <c r="K109" s="95"/>
      <c r="L109" s="95"/>
      <c r="M109" s="95"/>
      <c r="N109" s="95"/>
    </row>
    <row r="110" spans="2:14" s="4" customFormat="1" ht="18" customHeight="1">
      <c r="J110" s="95"/>
      <c r="K110" s="95"/>
      <c r="L110" s="95"/>
      <c r="M110" s="95"/>
      <c r="N110" s="95"/>
    </row>
    <row r="111" spans="2:14" s="4" customFormat="1" ht="18" customHeight="1">
      <c r="J111" s="95"/>
      <c r="K111" s="95"/>
      <c r="L111" s="95"/>
      <c r="M111" s="95"/>
      <c r="N111" s="95"/>
    </row>
    <row r="112" spans="2:14" s="4" customFormat="1" ht="18" customHeight="1">
      <c r="J112" s="95"/>
      <c r="K112" s="95"/>
      <c r="L112" s="95"/>
      <c r="M112" s="95"/>
      <c r="N112" s="95"/>
    </row>
    <row r="113" spans="2:14" s="4" customFormat="1" ht="18" customHeight="1">
      <c r="J113" s="95"/>
      <c r="K113" s="95"/>
      <c r="L113" s="95"/>
      <c r="M113" s="95"/>
      <c r="N113" s="95"/>
    </row>
    <row r="114" spans="2:14" s="4" customFormat="1" ht="18" customHeight="1">
      <c r="J114" s="95"/>
      <c r="K114" s="95"/>
      <c r="L114" s="95"/>
      <c r="M114" s="95"/>
      <c r="N114" s="95"/>
    </row>
    <row r="115" spans="2:14" s="4" customFormat="1" ht="18" customHeight="1">
      <c r="B115" s="5"/>
      <c r="C115" s="5"/>
      <c r="D115" s="5"/>
      <c r="E115" s="5"/>
      <c r="F115" s="5"/>
      <c r="G115" s="5"/>
      <c r="H115" s="5"/>
      <c r="I115" s="5"/>
      <c r="J115" s="95"/>
      <c r="K115" s="95"/>
      <c r="L115" s="95"/>
      <c r="M115" s="95"/>
      <c r="N115" s="95"/>
    </row>
    <row r="116" spans="2:14" s="4" customFormat="1" ht="18" customHeight="1">
      <c r="B116" s="3"/>
      <c r="C116" s="3"/>
      <c r="D116" s="3"/>
      <c r="E116" s="3"/>
      <c r="F116" s="3"/>
      <c r="G116" s="3"/>
      <c r="H116" s="3"/>
      <c r="I116" s="3"/>
      <c r="J116" s="95"/>
      <c r="K116" s="95"/>
      <c r="L116" s="95"/>
      <c r="M116" s="95"/>
      <c r="N116" s="95"/>
    </row>
    <row r="117" spans="2:14" s="4" customFormat="1" ht="18" customHeight="1">
      <c r="B117" s="1"/>
      <c r="C117" s="1"/>
      <c r="D117" s="1"/>
      <c r="E117" s="1"/>
      <c r="F117" s="1"/>
      <c r="G117" s="1"/>
      <c r="H117" s="1"/>
      <c r="I117" s="1"/>
      <c r="J117" s="95"/>
      <c r="K117" s="95"/>
      <c r="L117" s="95"/>
      <c r="M117" s="95"/>
      <c r="N117" s="95"/>
    </row>
    <row r="118" spans="2:14" s="4" customFormat="1" ht="18" customHeight="1">
      <c r="B118" s="1"/>
      <c r="C118" s="1"/>
      <c r="D118" s="1"/>
      <c r="E118" s="1"/>
      <c r="F118" s="1"/>
      <c r="G118" s="1"/>
      <c r="H118" s="1"/>
      <c r="I118" s="1"/>
      <c r="J118" s="95"/>
      <c r="K118" s="95"/>
      <c r="L118" s="95"/>
      <c r="M118" s="95"/>
      <c r="N118" s="95"/>
    </row>
    <row r="119" spans="2:14" s="4" customFormat="1" ht="18" customHeight="1">
      <c r="J119" s="95"/>
      <c r="K119" s="95"/>
      <c r="L119" s="95"/>
      <c r="M119" s="95"/>
      <c r="N119" s="95"/>
    </row>
    <row r="120" spans="2:14" s="4" customFormat="1" ht="18" customHeight="1">
      <c r="J120" s="95"/>
      <c r="K120" s="95"/>
      <c r="L120" s="95"/>
      <c r="M120" s="95"/>
      <c r="N120" s="95"/>
    </row>
    <row r="121" spans="2:14" s="4" customFormat="1" ht="18" customHeight="1">
      <c r="J121" s="95"/>
      <c r="K121" s="95"/>
      <c r="L121" s="95"/>
      <c r="M121" s="95"/>
      <c r="N121" s="95"/>
    </row>
    <row r="122" spans="2:14" s="4" customFormat="1" ht="18" customHeight="1">
      <c r="J122" s="95"/>
      <c r="K122" s="95"/>
      <c r="L122" s="95"/>
      <c r="M122" s="95"/>
      <c r="N122" s="95"/>
    </row>
    <row r="123" spans="2:14" s="4" customFormat="1" ht="18" customHeight="1">
      <c r="J123" s="95"/>
      <c r="K123" s="95"/>
      <c r="L123" s="95"/>
      <c r="M123" s="95"/>
      <c r="N123" s="95"/>
    </row>
    <row r="124" spans="2:14" s="4" customFormat="1" ht="18" customHeight="1">
      <c r="J124" s="95"/>
      <c r="K124" s="95"/>
      <c r="L124" s="95"/>
      <c r="M124" s="95"/>
      <c r="N124" s="95"/>
    </row>
    <row r="125" spans="2:14" s="4" customFormat="1" ht="18" customHeight="1">
      <c r="J125" s="95"/>
      <c r="K125" s="95"/>
      <c r="L125" s="95"/>
      <c r="M125" s="95"/>
      <c r="N125" s="95"/>
    </row>
    <row r="126" spans="2:14" s="4" customFormat="1" ht="18" customHeight="1">
      <c r="J126" s="95"/>
      <c r="K126" s="95"/>
      <c r="L126" s="95"/>
      <c r="M126" s="95"/>
      <c r="N126" s="95"/>
    </row>
    <row r="127" spans="2:14" s="4" customFormat="1" ht="18" customHeight="1">
      <c r="J127" s="95"/>
      <c r="K127" s="95"/>
      <c r="L127" s="95"/>
      <c r="M127" s="95"/>
      <c r="N127" s="95"/>
    </row>
    <row r="128" spans="2:14" s="4" customFormat="1" ht="18" customHeight="1">
      <c r="J128" s="95"/>
      <c r="K128" s="95"/>
      <c r="L128" s="95"/>
      <c r="M128" s="95"/>
      <c r="N128" s="95"/>
    </row>
    <row r="129" spans="2:14" s="4" customFormat="1" ht="18" customHeight="1">
      <c r="J129" s="95"/>
      <c r="K129" s="95"/>
      <c r="L129" s="95"/>
      <c r="M129" s="95"/>
      <c r="N129" s="95"/>
    </row>
    <row r="130" spans="2:14" s="4" customFormat="1" ht="18" customHeight="1">
      <c r="J130" s="95"/>
      <c r="K130" s="95"/>
      <c r="L130" s="95"/>
      <c r="M130" s="95"/>
      <c r="N130" s="95"/>
    </row>
    <row r="131" spans="2:14" s="4" customFormat="1" ht="18" customHeight="1">
      <c r="J131" s="95"/>
      <c r="K131" s="95"/>
      <c r="L131" s="95"/>
      <c r="M131" s="95"/>
      <c r="N131" s="95"/>
    </row>
    <row r="132" spans="2:14" s="4" customFormat="1" ht="18" customHeight="1">
      <c r="J132" s="95"/>
      <c r="K132" s="95"/>
      <c r="L132" s="95"/>
      <c r="M132" s="95"/>
      <c r="N132" s="95"/>
    </row>
    <row r="133" spans="2:14" s="4" customFormat="1" ht="18" customHeight="1">
      <c r="J133" s="95"/>
      <c r="K133" s="95"/>
      <c r="L133" s="95"/>
      <c r="M133" s="95"/>
      <c r="N133" s="95"/>
    </row>
    <row r="134" spans="2:14" s="4" customFormat="1" ht="18" customHeight="1">
      <c r="J134" s="95"/>
      <c r="K134" s="95"/>
      <c r="L134" s="95"/>
      <c r="M134" s="95"/>
      <c r="N134" s="95"/>
    </row>
    <row r="135" spans="2:14" s="4" customFormat="1" ht="18" customHeight="1">
      <c r="J135" s="95"/>
      <c r="K135" s="95"/>
      <c r="L135" s="95"/>
      <c r="M135" s="95"/>
      <c r="N135" s="95"/>
    </row>
    <row r="136" spans="2:14" s="4" customFormat="1" ht="18" customHeight="1">
      <c r="J136" s="95"/>
      <c r="K136" s="95"/>
      <c r="L136" s="95"/>
      <c r="M136" s="95"/>
      <c r="N136" s="95"/>
    </row>
    <row r="137" spans="2:14" s="4" customFormat="1" ht="18" customHeight="1">
      <c r="J137" s="95"/>
      <c r="K137" s="95"/>
      <c r="L137" s="95"/>
      <c r="M137" s="95"/>
      <c r="N137" s="95"/>
    </row>
    <row r="138" spans="2:14" s="4" customFormat="1" ht="18" customHeight="1">
      <c r="J138" s="95"/>
      <c r="K138" s="95"/>
      <c r="L138" s="95"/>
      <c r="M138" s="95"/>
      <c r="N138" s="95"/>
    </row>
    <row r="139" spans="2:14" s="4" customFormat="1" ht="18" customHeight="1">
      <c r="J139" s="95"/>
      <c r="K139" s="95"/>
      <c r="L139" s="95"/>
      <c r="M139" s="95"/>
      <c r="N139" s="95"/>
    </row>
    <row r="140" spans="2:14" s="4" customFormat="1" ht="18" customHeight="1">
      <c r="J140" s="95"/>
      <c r="K140" s="95"/>
      <c r="L140" s="95"/>
      <c r="M140" s="95"/>
      <c r="N140" s="95"/>
    </row>
    <row r="141" spans="2:14" s="4" customFormat="1" ht="18" customHeight="1">
      <c r="J141" s="95"/>
      <c r="K141" s="95"/>
      <c r="L141" s="95"/>
      <c r="M141" s="95"/>
      <c r="N141" s="95"/>
    </row>
    <row r="142" spans="2:14" s="4" customFormat="1" ht="18" customHeight="1">
      <c r="J142" s="95"/>
      <c r="K142" s="95"/>
      <c r="L142" s="95"/>
      <c r="M142" s="95"/>
      <c r="N142" s="95"/>
    </row>
    <row r="143" spans="2:14" s="5" customFormat="1" ht="18" customHeight="1">
      <c r="B143" s="8"/>
      <c r="C143" s="8"/>
      <c r="D143" s="8"/>
      <c r="E143" s="8"/>
      <c r="F143" s="8"/>
      <c r="G143" s="8"/>
      <c r="H143" s="8"/>
      <c r="I143" s="8"/>
      <c r="J143" s="142"/>
      <c r="K143" s="142"/>
      <c r="L143" s="142"/>
      <c r="M143" s="142"/>
      <c r="N143" s="142"/>
    </row>
    <row r="144" spans="2:14" s="3" customFormat="1" ht="12.95" customHeight="1">
      <c r="B144" s="4"/>
      <c r="C144" s="4"/>
      <c r="D144" s="4"/>
      <c r="E144" s="4"/>
      <c r="F144" s="4"/>
      <c r="G144" s="4"/>
      <c r="H144" s="4"/>
      <c r="I144" s="4"/>
      <c r="J144" s="143"/>
      <c r="K144" s="143"/>
      <c r="L144" s="143"/>
      <c r="M144" s="143"/>
      <c r="N144" s="143"/>
    </row>
    <row r="145" spans="2:14" ht="18" customHeight="1">
      <c r="B145" s="4"/>
      <c r="C145" s="4"/>
      <c r="D145" s="4"/>
      <c r="E145" s="4"/>
      <c r="F145" s="4"/>
      <c r="G145" s="4"/>
      <c r="H145" s="4"/>
      <c r="I145" s="4"/>
    </row>
    <row r="146" spans="2:14" ht="27" customHeight="1">
      <c r="B146" s="4"/>
      <c r="C146" s="4"/>
      <c r="D146" s="4"/>
      <c r="E146" s="4"/>
      <c r="F146" s="4"/>
      <c r="G146" s="4"/>
      <c r="H146" s="4"/>
      <c r="I146" s="4"/>
    </row>
    <row r="147" spans="2:14" s="4" customFormat="1" ht="14.45" customHeight="1">
      <c r="J147" s="95"/>
      <c r="K147" s="95"/>
      <c r="L147" s="95"/>
      <c r="M147" s="95"/>
      <c r="N147" s="95"/>
    </row>
    <row r="148" spans="2:14" s="4" customFormat="1" ht="14.45" customHeight="1">
      <c r="J148" s="95"/>
      <c r="K148" s="95"/>
      <c r="L148" s="95"/>
      <c r="M148" s="95"/>
      <c r="N148" s="95"/>
    </row>
    <row r="149" spans="2:14" s="4" customFormat="1" ht="14.45" customHeight="1">
      <c r="J149" s="95"/>
      <c r="K149" s="95"/>
      <c r="L149" s="95"/>
      <c r="M149" s="95"/>
      <c r="N149" s="95"/>
    </row>
    <row r="150" spans="2:14" s="4" customFormat="1" ht="14.45" customHeight="1">
      <c r="J150" s="95"/>
      <c r="K150" s="95"/>
      <c r="L150" s="95"/>
      <c r="M150" s="95"/>
      <c r="N150" s="95"/>
    </row>
    <row r="151" spans="2:14" s="4" customFormat="1" ht="14.45" customHeight="1">
      <c r="J151" s="95"/>
      <c r="K151" s="95"/>
      <c r="L151" s="95"/>
      <c r="M151" s="95"/>
      <c r="N151" s="95"/>
    </row>
    <row r="152" spans="2:14" s="4" customFormat="1" ht="14.45" customHeight="1">
      <c r="J152" s="95"/>
      <c r="K152" s="95"/>
      <c r="L152" s="95"/>
      <c r="M152" s="95"/>
      <c r="N152" s="95"/>
    </row>
    <row r="153" spans="2:14" s="4" customFormat="1" ht="14.45" customHeight="1">
      <c r="J153" s="95"/>
      <c r="K153" s="95"/>
      <c r="L153" s="95"/>
      <c r="M153" s="95"/>
      <c r="N153" s="95"/>
    </row>
    <row r="154" spans="2:14" s="4" customFormat="1" ht="14.45" customHeight="1">
      <c r="J154" s="95"/>
      <c r="K154" s="95"/>
      <c r="L154" s="95"/>
      <c r="M154" s="95"/>
      <c r="N154" s="95"/>
    </row>
    <row r="155" spans="2:14" s="4" customFormat="1" ht="14.45" customHeight="1">
      <c r="J155" s="95"/>
      <c r="K155" s="95"/>
      <c r="L155" s="95"/>
      <c r="M155" s="95"/>
      <c r="N155" s="95"/>
    </row>
    <row r="156" spans="2:14" s="4" customFormat="1" ht="14.45" customHeight="1">
      <c r="J156" s="95"/>
      <c r="K156" s="95"/>
      <c r="L156" s="95"/>
      <c r="M156" s="95"/>
      <c r="N156" s="95"/>
    </row>
    <row r="157" spans="2:14" s="4" customFormat="1" ht="14.45" customHeight="1">
      <c r="J157" s="95"/>
      <c r="K157" s="95"/>
      <c r="L157" s="95"/>
      <c r="M157" s="95"/>
      <c r="N157" s="95"/>
    </row>
    <row r="158" spans="2:14" s="4" customFormat="1" ht="14.45" customHeight="1">
      <c r="J158" s="95"/>
      <c r="K158" s="95"/>
      <c r="L158" s="95"/>
      <c r="M158" s="95"/>
      <c r="N158" s="95"/>
    </row>
    <row r="159" spans="2:14" s="4" customFormat="1" ht="14.45" customHeight="1">
      <c r="J159" s="95"/>
      <c r="K159" s="95"/>
      <c r="L159" s="95"/>
      <c r="M159" s="95"/>
      <c r="N159" s="95"/>
    </row>
    <row r="160" spans="2:14" s="4" customFormat="1" ht="14.45" customHeight="1">
      <c r="J160" s="95"/>
      <c r="K160" s="95"/>
      <c r="L160" s="95"/>
      <c r="M160" s="95"/>
      <c r="N160" s="95"/>
    </row>
    <row r="161" spans="2:14" s="4" customFormat="1" ht="14.45" customHeight="1">
      <c r="J161" s="95"/>
      <c r="K161" s="95"/>
      <c r="L161" s="95"/>
      <c r="M161" s="95"/>
      <c r="N161" s="95"/>
    </row>
    <row r="162" spans="2:14" s="4" customFormat="1" ht="14.45" customHeight="1">
      <c r="J162" s="95"/>
      <c r="K162" s="95"/>
      <c r="L162" s="95"/>
      <c r="M162" s="95"/>
      <c r="N162" s="95"/>
    </row>
    <row r="163" spans="2:14" s="4" customFormat="1" ht="14.45" customHeight="1">
      <c r="J163" s="95"/>
      <c r="K163" s="95"/>
      <c r="L163" s="95"/>
      <c r="M163" s="95"/>
      <c r="N163" s="95"/>
    </row>
    <row r="164" spans="2:14" s="4" customFormat="1" ht="14.45" customHeight="1">
      <c r="J164" s="95"/>
      <c r="K164" s="95"/>
      <c r="L164" s="95"/>
      <c r="M164" s="95"/>
      <c r="N164" s="95"/>
    </row>
    <row r="165" spans="2:14" s="4" customFormat="1" ht="14.45" customHeight="1">
      <c r="J165" s="95"/>
      <c r="K165" s="95"/>
      <c r="L165" s="95"/>
      <c r="M165" s="95"/>
      <c r="N165" s="95"/>
    </row>
    <row r="166" spans="2:14" s="4" customFormat="1" ht="14.45" customHeight="1">
      <c r="J166" s="95"/>
      <c r="K166" s="95"/>
      <c r="L166" s="95"/>
      <c r="M166" s="95"/>
      <c r="N166" s="95"/>
    </row>
    <row r="167" spans="2:14" s="4" customFormat="1" ht="14.45" customHeight="1">
      <c r="J167" s="95"/>
      <c r="K167" s="95"/>
      <c r="L167" s="95"/>
      <c r="M167" s="95"/>
      <c r="N167" s="95"/>
    </row>
    <row r="168" spans="2:14" s="4" customFormat="1" ht="14.45" customHeight="1">
      <c r="J168" s="95"/>
      <c r="K168" s="95"/>
      <c r="L168" s="95"/>
      <c r="M168" s="95"/>
      <c r="N168" s="95"/>
    </row>
    <row r="169" spans="2:14" s="4" customFormat="1" ht="14.45" customHeight="1">
      <c r="J169" s="95"/>
      <c r="K169" s="95"/>
      <c r="L169" s="95"/>
      <c r="M169" s="95"/>
      <c r="N169" s="95"/>
    </row>
    <row r="170" spans="2:14" s="4" customFormat="1" ht="14.45" customHeight="1">
      <c r="J170" s="95"/>
      <c r="K170" s="95"/>
      <c r="L170" s="95"/>
      <c r="M170" s="95"/>
      <c r="N170" s="95"/>
    </row>
    <row r="171" spans="2:14" s="4" customFormat="1" ht="14.45" customHeight="1">
      <c r="J171" s="95"/>
      <c r="K171" s="95"/>
      <c r="L171" s="95"/>
      <c r="M171" s="95"/>
      <c r="N171" s="95"/>
    </row>
    <row r="172" spans="2:14" s="4" customFormat="1" ht="14.45" customHeight="1">
      <c r="J172" s="95"/>
      <c r="K172" s="95"/>
      <c r="L172" s="95"/>
      <c r="M172" s="95"/>
      <c r="N172" s="95"/>
    </row>
    <row r="173" spans="2:14" s="4" customFormat="1" ht="14.45" customHeight="1">
      <c r="J173" s="95"/>
      <c r="K173" s="95"/>
      <c r="L173" s="95"/>
      <c r="M173" s="95"/>
      <c r="N173" s="95"/>
    </row>
    <row r="174" spans="2:14" s="4" customFormat="1" ht="14.45" customHeight="1">
      <c r="J174" s="95"/>
      <c r="K174" s="95"/>
      <c r="L174" s="95"/>
      <c r="M174" s="95"/>
      <c r="N174" s="95"/>
    </row>
    <row r="175" spans="2:14" s="4" customFormat="1" ht="14.45" customHeight="1">
      <c r="B175" s="6"/>
      <c r="C175" s="6"/>
      <c r="D175" s="6"/>
      <c r="E175" s="6"/>
      <c r="F175" s="6"/>
      <c r="G175" s="6"/>
      <c r="H175" s="6"/>
      <c r="I175" s="6"/>
      <c r="J175" s="95"/>
      <c r="K175" s="95"/>
      <c r="L175" s="95"/>
      <c r="M175" s="95"/>
      <c r="N175" s="95"/>
    </row>
    <row r="176" spans="2:14" s="4" customFormat="1" ht="14.45" customHeight="1">
      <c r="B176" s="1"/>
      <c r="C176" s="1"/>
      <c r="D176" s="1"/>
      <c r="E176" s="1"/>
      <c r="F176" s="1"/>
      <c r="G176" s="1"/>
      <c r="H176" s="1"/>
      <c r="I176" s="1"/>
      <c r="J176" s="95"/>
      <c r="K176" s="95"/>
      <c r="L176" s="95"/>
      <c r="M176" s="95"/>
      <c r="N176" s="95"/>
    </row>
    <row r="177" spans="2:14" s="4" customFormat="1" ht="14.45" customHeight="1">
      <c r="B177" s="73"/>
      <c r="C177" s="73"/>
      <c r="D177" s="73"/>
      <c r="E177" s="73"/>
      <c r="F177" s="73"/>
      <c r="G177" s="73"/>
      <c r="H177" s="73"/>
      <c r="I177" s="73"/>
      <c r="J177" s="95"/>
      <c r="K177" s="95"/>
      <c r="L177" s="95"/>
      <c r="M177" s="95"/>
      <c r="N177" s="95"/>
    </row>
    <row r="178" spans="2:14" s="4" customFormat="1" ht="14.45" customHeight="1">
      <c r="B178" s="73"/>
      <c r="C178" s="73"/>
      <c r="D178" s="73"/>
      <c r="E178" s="73"/>
      <c r="F178" s="73"/>
      <c r="G178" s="73"/>
      <c r="H178" s="73"/>
      <c r="I178" s="73"/>
      <c r="J178" s="95"/>
      <c r="K178" s="95"/>
      <c r="L178" s="95"/>
      <c r="M178" s="95"/>
      <c r="N178" s="95"/>
    </row>
    <row r="179" spans="2:14" s="4" customFormat="1" ht="14.45" customHeight="1">
      <c r="B179" s="73"/>
      <c r="C179" s="73"/>
      <c r="D179" s="73"/>
      <c r="E179" s="73"/>
      <c r="F179" s="73"/>
      <c r="G179" s="73"/>
      <c r="H179" s="73"/>
      <c r="I179" s="73"/>
      <c r="J179" s="95"/>
      <c r="K179" s="95"/>
      <c r="L179" s="95"/>
      <c r="M179" s="95"/>
      <c r="N179" s="95"/>
    </row>
    <row r="180" spans="2:14" s="4" customFormat="1" ht="14.45" customHeight="1">
      <c r="B180" s="73"/>
      <c r="C180" s="73"/>
      <c r="D180" s="73"/>
      <c r="E180" s="73"/>
      <c r="F180" s="73"/>
      <c r="G180" s="73"/>
      <c r="H180" s="73"/>
      <c r="I180" s="73"/>
      <c r="J180" s="95"/>
      <c r="K180" s="95"/>
      <c r="L180" s="95"/>
      <c r="M180" s="95"/>
      <c r="N180" s="95"/>
    </row>
    <row r="181" spans="2:14" s="4" customFormat="1" ht="14.45" customHeight="1">
      <c r="B181" s="73"/>
      <c r="C181" s="73"/>
      <c r="D181" s="73"/>
      <c r="E181" s="73"/>
      <c r="F181" s="73"/>
      <c r="G181" s="73"/>
      <c r="H181" s="73"/>
      <c r="I181" s="73"/>
      <c r="J181" s="95"/>
      <c r="K181" s="95"/>
      <c r="L181" s="95"/>
      <c r="M181" s="95"/>
      <c r="N181" s="95"/>
    </row>
    <row r="182" spans="2:14" s="4" customFormat="1" ht="14.45" customHeight="1">
      <c r="B182" s="73"/>
      <c r="C182" s="73"/>
      <c r="D182" s="73"/>
      <c r="E182" s="73"/>
      <c r="F182" s="73"/>
      <c r="G182" s="73"/>
      <c r="H182" s="73"/>
      <c r="I182" s="73"/>
      <c r="J182" s="95"/>
      <c r="K182" s="95"/>
      <c r="L182" s="95"/>
      <c r="M182" s="95"/>
      <c r="N182" s="95"/>
    </row>
    <row r="183" spans="2:14" s="4" customFormat="1" ht="14.45" customHeight="1">
      <c r="B183" s="73"/>
      <c r="C183" s="73"/>
      <c r="D183" s="73"/>
      <c r="E183" s="73"/>
      <c r="F183" s="73"/>
      <c r="G183" s="73"/>
      <c r="H183" s="73"/>
      <c r="I183" s="73"/>
      <c r="J183" s="95"/>
      <c r="K183" s="95"/>
      <c r="L183" s="95"/>
      <c r="M183" s="95"/>
      <c r="N183" s="95"/>
    </row>
    <row r="184" spans="2:14" s="4" customFormat="1" ht="14.45" customHeight="1">
      <c r="B184" s="73"/>
      <c r="C184" s="73"/>
      <c r="D184" s="73"/>
      <c r="E184" s="73"/>
      <c r="F184" s="73"/>
      <c r="G184" s="73"/>
      <c r="H184" s="73"/>
      <c r="I184" s="73"/>
      <c r="J184" s="95"/>
      <c r="K184" s="95"/>
      <c r="L184" s="95"/>
      <c r="M184" s="95"/>
      <c r="N184" s="95"/>
    </row>
    <row r="185" spans="2:14" s="4" customFormat="1" ht="14.45" customHeight="1">
      <c r="B185" s="73"/>
      <c r="C185" s="73"/>
      <c r="D185" s="73"/>
      <c r="E185" s="73"/>
      <c r="F185" s="73"/>
      <c r="G185" s="73"/>
      <c r="H185" s="73"/>
      <c r="I185" s="73"/>
      <c r="J185" s="95"/>
      <c r="K185" s="95"/>
      <c r="L185" s="95"/>
      <c r="M185" s="95"/>
      <c r="N185" s="95"/>
    </row>
    <row r="186" spans="2:14" s="4" customFormat="1" ht="14.45" customHeight="1">
      <c r="B186" s="73"/>
      <c r="C186" s="73"/>
      <c r="D186" s="73"/>
      <c r="E186" s="73"/>
      <c r="F186" s="73"/>
      <c r="G186" s="73"/>
      <c r="H186" s="73"/>
      <c r="I186" s="73"/>
      <c r="J186" s="95"/>
      <c r="K186" s="95"/>
      <c r="L186" s="95"/>
      <c r="M186" s="95"/>
      <c r="N186" s="95"/>
    </row>
    <row r="187" spans="2:14" s="4" customFormat="1" ht="14.45" customHeight="1">
      <c r="B187" s="2"/>
      <c r="C187" s="2"/>
      <c r="D187" s="2"/>
      <c r="E187" s="2"/>
      <c r="F187" s="2"/>
      <c r="G187" s="2"/>
      <c r="H187" s="2"/>
      <c r="I187" s="2"/>
      <c r="J187" s="95"/>
      <c r="K187" s="95"/>
      <c r="L187" s="95"/>
      <c r="M187" s="95"/>
      <c r="N187" s="95"/>
    </row>
    <row r="188" spans="2:14" s="4" customFormat="1" ht="14.45" customHeight="1">
      <c r="J188" s="95"/>
      <c r="K188" s="95"/>
      <c r="L188" s="95"/>
      <c r="M188" s="95"/>
      <c r="N188" s="95"/>
    </row>
    <row r="189" spans="2:14" s="4" customFormat="1" ht="14.45" customHeight="1">
      <c r="J189" s="95"/>
      <c r="K189" s="95"/>
      <c r="L189" s="95"/>
      <c r="M189" s="95"/>
      <c r="N189" s="95"/>
    </row>
    <row r="190" spans="2:14" s="4" customFormat="1" ht="14.45" customHeight="1">
      <c r="J190" s="95"/>
      <c r="K190" s="95"/>
      <c r="L190" s="95"/>
      <c r="M190" s="95"/>
      <c r="N190" s="95"/>
    </row>
    <row r="191" spans="2:14" s="4" customFormat="1" ht="14.45" customHeight="1">
      <c r="J191" s="95"/>
      <c r="K191" s="95"/>
      <c r="L191" s="95"/>
      <c r="M191" s="95"/>
      <c r="N191" s="95"/>
    </row>
    <row r="192" spans="2:14" s="4" customFormat="1" ht="14.45" customHeight="1">
      <c r="J192" s="95"/>
      <c r="K192" s="95"/>
      <c r="L192" s="95"/>
      <c r="M192" s="95"/>
      <c r="N192" s="95"/>
    </row>
    <row r="193" spans="2:14" s="4" customFormat="1" ht="14.45" customHeight="1">
      <c r="J193" s="95"/>
      <c r="K193" s="95"/>
      <c r="L193" s="95"/>
      <c r="M193" s="95"/>
      <c r="N193" s="95"/>
    </row>
    <row r="194" spans="2:14" s="4" customFormat="1" ht="14.45" customHeight="1">
      <c r="J194" s="95"/>
      <c r="K194" s="95"/>
      <c r="L194" s="95"/>
      <c r="M194" s="95"/>
      <c r="N194" s="95"/>
    </row>
    <row r="195" spans="2:14" s="4" customFormat="1" ht="14.45" customHeight="1">
      <c r="J195" s="95"/>
      <c r="K195" s="95"/>
      <c r="L195" s="95"/>
      <c r="M195" s="95"/>
      <c r="N195" s="95"/>
    </row>
    <row r="196" spans="2:14" s="4" customFormat="1" ht="14.45" customHeight="1">
      <c r="J196" s="95"/>
      <c r="K196" s="95"/>
      <c r="L196" s="95"/>
      <c r="M196" s="95"/>
      <c r="N196" s="95"/>
    </row>
    <row r="197" spans="2:14" s="5" customFormat="1" ht="14.45" customHeight="1">
      <c r="B197" s="8"/>
      <c r="C197" s="8"/>
      <c r="D197" s="8"/>
      <c r="E197" s="8"/>
      <c r="F197" s="8"/>
      <c r="G197" s="8"/>
      <c r="H197" s="8"/>
      <c r="I197" s="8"/>
      <c r="J197" s="142"/>
      <c r="K197" s="142"/>
      <c r="L197" s="142"/>
      <c r="M197" s="142"/>
      <c r="N197" s="142"/>
    </row>
    <row r="198" spans="2:14" s="3" customFormat="1" ht="12.95" customHeight="1">
      <c r="B198" s="4"/>
      <c r="C198" s="4"/>
      <c r="D198" s="4"/>
      <c r="E198" s="4"/>
      <c r="F198" s="4"/>
      <c r="G198" s="4"/>
      <c r="H198" s="4"/>
      <c r="I198" s="4"/>
      <c r="J198" s="143"/>
      <c r="K198" s="143"/>
      <c r="L198" s="143"/>
      <c r="M198" s="143"/>
      <c r="N198" s="143"/>
    </row>
    <row r="199" spans="2:14" ht="18" customHeight="1">
      <c r="B199" s="4"/>
      <c r="C199" s="4"/>
      <c r="D199" s="4"/>
      <c r="E199" s="4"/>
      <c r="F199" s="4"/>
      <c r="G199" s="4"/>
      <c r="H199" s="4"/>
      <c r="I199" s="4"/>
    </row>
    <row r="200" spans="2:14" ht="27" customHeight="1">
      <c r="B200" s="4"/>
      <c r="C200" s="4"/>
      <c r="D200" s="4"/>
      <c r="E200" s="4"/>
      <c r="F200" s="4"/>
      <c r="G200" s="4"/>
      <c r="H200" s="4"/>
      <c r="I200" s="4"/>
    </row>
    <row r="201" spans="2:14" s="4" customFormat="1" ht="13.5" customHeight="1">
      <c r="J201" s="95"/>
      <c r="K201" s="95"/>
      <c r="L201" s="95"/>
      <c r="M201" s="95"/>
      <c r="N201" s="95"/>
    </row>
    <row r="202" spans="2:14" s="4" customFormat="1" ht="13.5" customHeight="1">
      <c r="J202" s="95"/>
      <c r="K202" s="95"/>
      <c r="L202" s="95"/>
      <c r="M202" s="95"/>
      <c r="N202" s="95"/>
    </row>
    <row r="203" spans="2:14" s="4" customFormat="1" ht="13.5" customHeight="1">
      <c r="J203" s="95"/>
      <c r="K203" s="95"/>
      <c r="L203" s="95"/>
      <c r="M203" s="95"/>
      <c r="N203" s="95"/>
    </row>
    <row r="204" spans="2:14" s="4" customFormat="1" ht="13.5" customHeight="1">
      <c r="J204" s="95"/>
      <c r="K204" s="95"/>
      <c r="L204" s="95"/>
      <c r="M204" s="95"/>
      <c r="N204" s="95"/>
    </row>
    <row r="205" spans="2:14" s="4" customFormat="1" ht="13.5" customHeight="1">
      <c r="J205" s="95"/>
      <c r="K205" s="95"/>
      <c r="L205" s="95"/>
      <c r="M205" s="95"/>
      <c r="N205" s="95"/>
    </row>
    <row r="206" spans="2:14" s="4" customFormat="1" ht="13.5" customHeight="1">
      <c r="J206" s="95"/>
      <c r="K206" s="95"/>
      <c r="L206" s="95"/>
      <c r="M206" s="95"/>
      <c r="N206" s="95"/>
    </row>
    <row r="207" spans="2:14" s="4" customFormat="1" ht="13.5" customHeight="1">
      <c r="J207" s="95"/>
      <c r="K207" s="95"/>
      <c r="L207" s="95"/>
      <c r="M207" s="95"/>
      <c r="N207" s="95"/>
    </row>
    <row r="208" spans="2:14" s="4" customFormat="1" ht="13.5" customHeight="1">
      <c r="J208" s="95"/>
      <c r="K208" s="95"/>
      <c r="L208" s="95"/>
      <c r="M208" s="95"/>
      <c r="N208" s="95"/>
    </row>
    <row r="209" spans="1:14" s="4" customFormat="1" ht="13.5" customHeight="1">
      <c r="J209" s="95"/>
      <c r="K209" s="95"/>
      <c r="L209" s="95"/>
      <c r="M209" s="95"/>
      <c r="N209" s="95"/>
    </row>
    <row r="210" spans="1:14" s="4" customFormat="1" ht="13.5" customHeight="1">
      <c r="J210" s="95"/>
      <c r="K210" s="95"/>
      <c r="L210" s="95"/>
      <c r="M210" s="95"/>
      <c r="N210" s="95"/>
    </row>
    <row r="211" spans="1:14" s="4" customFormat="1" ht="13.5" customHeight="1">
      <c r="J211" s="95"/>
      <c r="K211" s="95"/>
      <c r="L211" s="95"/>
      <c r="M211" s="95"/>
      <c r="N211" s="95"/>
    </row>
    <row r="212" spans="1:14" s="4" customFormat="1" ht="13.5" customHeight="1">
      <c r="J212" s="95"/>
      <c r="K212" s="95"/>
      <c r="L212" s="95"/>
      <c r="M212" s="95"/>
      <c r="N212" s="95"/>
    </row>
    <row r="213" spans="1:14" s="4" customFormat="1" ht="13.5" customHeight="1">
      <c r="J213" s="95"/>
      <c r="K213" s="95"/>
      <c r="L213" s="95"/>
      <c r="M213" s="95"/>
      <c r="N213" s="95"/>
    </row>
    <row r="214" spans="1:14" s="4" customFormat="1" ht="13.5" customHeight="1">
      <c r="A214" s="1"/>
      <c r="J214" s="95"/>
      <c r="K214" s="95"/>
      <c r="L214" s="95"/>
      <c r="M214" s="95"/>
      <c r="N214" s="95"/>
    </row>
    <row r="215" spans="1:14" s="4" customFormat="1" ht="13.5" customHeight="1">
      <c r="A215" s="1"/>
      <c r="G215" s="1"/>
      <c r="H215" s="1"/>
      <c r="J215" s="95"/>
      <c r="K215" s="95"/>
      <c r="L215" s="95"/>
      <c r="M215" s="95"/>
      <c r="N215" s="95"/>
    </row>
    <row r="216" spans="1:14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95"/>
      <c r="K216" s="95"/>
      <c r="L216" s="95"/>
      <c r="M216" s="95"/>
      <c r="N216" s="95"/>
    </row>
    <row r="217" spans="1:14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95"/>
      <c r="K217" s="95"/>
      <c r="L217" s="95"/>
      <c r="M217" s="95"/>
      <c r="N217" s="95"/>
    </row>
    <row r="218" spans="1:14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95"/>
      <c r="K218" s="95"/>
      <c r="L218" s="95"/>
      <c r="M218" s="95"/>
      <c r="N218" s="95"/>
    </row>
    <row r="219" spans="1:14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95"/>
      <c r="K219" s="95"/>
      <c r="L219" s="95"/>
      <c r="M219" s="95"/>
      <c r="N219" s="95"/>
    </row>
    <row r="220" spans="1:14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95"/>
      <c r="K220" s="95"/>
      <c r="L220" s="95"/>
      <c r="M220" s="95"/>
      <c r="N220" s="95"/>
    </row>
    <row r="221" spans="1:14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95"/>
      <c r="K221" s="95"/>
      <c r="L221" s="95"/>
      <c r="M221" s="95"/>
      <c r="N221" s="95"/>
    </row>
    <row r="222" spans="1:14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95"/>
      <c r="K222" s="95"/>
      <c r="L222" s="95"/>
      <c r="M222" s="95"/>
      <c r="N222" s="95"/>
    </row>
    <row r="223" spans="1:14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95"/>
      <c r="K223" s="95"/>
      <c r="L223" s="95"/>
      <c r="M223" s="95"/>
      <c r="N223" s="95"/>
    </row>
    <row r="224" spans="1:14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95"/>
      <c r="K224" s="95"/>
      <c r="L224" s="95"/>
      <c r="M224" s="95"/>
      <c r="N224" s="95"/>
    </row>
    <row r="225" spans="1:14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95"/>
      <c r="K225" s="95"/>
      <c r="L225" s="95"/>
      <c r="M225" s="95"/>
      <c r="N225" s="95"/>
    </row>
    <row r="226" spans="1:14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95"/>
      <c r="K226" s="95"/>
      <c r="L226" s="95"/>
      <c r="M226" s="95"/>
      <c r="N226" s="95"/>
    </row>
    <row r="227" spans="1:14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95"/>
      <c r="K227" s="95"/>
      <c r="L227" s="95"/>
      <c r="M227" s="95"/>
      <c r="N227" s="95"/>
    </row>
    <row r="228" spans="1:14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95"/>
      <c r="K228" s="95"/>
      <c r="L228" s="95"/>
      <c r="M228" s="95"/>
      <c r="N228" s="95"/>
    </row>
    <row r="229" spans="1:14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95"/>
      <c r="K229" s="95"/>
      <c r="L229" s="95"/>
      <c r="M229" s="95"/>
      <c r="N229" s="95"/>
    </row>
    <row r="230" spans="1:14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95"/>
      <c r="K230" s="95"/>
      <c r="L230" s="95"/>
      <c r="M230" s="95"/>
      <c r="N230" s="95"/>
    </row>
    <row r="231" spans="1:14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95"/>
      <c r="K231" s="95"/>
      <c r="L231" s="95"/>
      <c r="M231" s="95"/>
      <c r="N231" s="95"/>
    </row>
    <row r="232" spans="1:14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95"/>
      <c r="K232" s="95"/>
      <c r="L232" s="95"/>
      <c r="M232" s="95"/>
      <c r="N232" s="95"/>
    </row>
    <row r="233" spans="1:14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95"/>
      <c r="K233" s="95"/>
      <c r="L233" s="95"/>
      <c r="M233" s="95"/>
      <c r="N233" s="95"/>
    </row>
    <row r="234" spans="1:14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95"/>
      <c r="K234" s="95"/>
      <c r="L234" s="95"/>
      <c r="M234" s="95"/>
      <c r="N234" s="95"/>
    </row>
    <row r="235" spans="1:14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95"/>
      <c r="K235" s="95"/>
      <c r="L235" s="95"/>
      <c r="M235" s="95"/>
      <c r="N235" s="95"/>
    </row>
    <row r="236" spans="1:14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95"/>
      <c r="K236" s="95"/>
      <c r="L236" s="95"/>
      <c r="M236" s="95"/>
      <c r="N236" s="95"/>
    </row>
    <row r="237" spans="1:14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95"/>
      <c r="K237" s="95"/>
      <c r="L237" s="95"/>
      <c r="M237" s="95"/>
      <c r="N237" s="95"/>
    </row>
    <row r="238" spans="1:14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95"/>
      <c r="K238" s="95"/>
      <c r="L238" s="95"/>
      <c r="M238" s="95"/>
      <c r="N238" s="95"/>
    </row>
    <row r="239" spans="1:14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95"/>
      <c r="K239" s="95"/>
      <c r="L239" s="95"/>
      <c r="M239" s="95"/>
      <c r="N239" s="95"/>
    </row>
    <row r="240" spans="1:14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95"/>
      <c r="K240" s="95"/>
      <c r="L240" s="95"/>
      <c r="M240" s="95"/>
      <c r="N240" s="95"/>
    </row>
    <row r="241" spans="1:14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95"/>
      <c r="K241" s="95"/>
      <c r="L241" s="95"/>
      <c r="M241" s="95"/>
      <c r="N241" s="95"/>
    </row>
    <row r="242" spans="1:14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95"/>
      <c r="K242" s="95"/>
      <c r="L242" s="95"/>
      <c r="M242" s="95"/>
      <c r="N242" s="95"/>
    </row>
    <row r="243" spans="1:14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95"/>
      <c r="K243" s="95"/>
      <c r="L243" s="95"/>
      <c r="M243" s="95"/>
      <c r="N243" s="95"/>
    </row>
    <row r="244" spans="1:14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95"/>
      <c r="K244" s="95"/>
      <c r="L244" s="95"/>
      <c r="M244" s="95"/>
      <c r="N244" s="95"/>
    </row>
    <row r="245" spans="1:14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95"/>
      <c r="K245" s="95"/>
      <c r="L245" s="95"/>
      <c r="M245" s="95"/>
      <c r="N245" s="95"/>
    </row>
    <row r="246" spans="1:14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95"/>
      <c r="K246" s="95"/>
      <c r="L246" s="95"/>
      <c r="M246" s="95"/>
      <c r="N246" s="95"/>
    </row>
    <row r="247" spans="1:14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95"/>
      <c r="K247" s="95"/>
      <c r="L247" s="95"/>
      <c r="M247" s="95"/>
      <c r="N247" s="95"/>
    </row>
    <row r="248" spans="1:14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95"/>
      <c r="K248" s="95"/>
      <c r="L248" s="95"/>
      <c r="M248" s="95"/>
      <c r="N248" s="95"/>
    </row>
    <row r="249" spans="1:14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95"/>
      <c r="K249" s="95"/>
      <c r="L249" s="95"/>
      <c r="M249" s="95"/>
      <c r="N249" s="95"/>
    </row>
    <row r="250" spans="1:14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95"/>
      <c r="K250" s="95"/>
      <c r="L250" s="95"/>
      <c r="M250" s="95"/>
      <c r="N250" s="95"/>
    </row>
    <row r="251" spans="1:14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95"/>
      <c r="K251" s="95"/>
      <c r="L251" s="95"/>
      <c r="M251" s="95"/>
      <c r="N251" s="95"/>
    </row>
    <row r="252" spans="1:14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95"/>
      <c r="K252" s="95"/>
      <c r="L252" s="95"/>
      <c r="M252" s="95"/>
      <c r="N252" s="95"/>
    </row>
    <row r="253" spans="1:14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95"/>
      <c r="K253" s="95"/>
      <c r="L253" s="95"/>
      <c r="M253" s="95"/>
      <c r="N253" s="95"/>
    </row>
    <row r="254" spans="1:14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95"/>
      <c r="K254" s="95"/>
      <c r="L254" s="95"/>
      <c r="M254" s="95"/>
      <c r="N254" s="95"/>
    </row>
    <row r="255" spans="1:14" s="4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95"/>
      <c r="K255" s="95"/>
      <c r="L255" s="95"/>
      <c r="M255" s="95"/>
      <c r="N255" s="95"/>
    </row>
    <row r="256" spans="1:14" s="4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95"/>
      <c r="K256" s="95"/>
      <c r="L256" s="95"/>
      <c r="M256" s="95"/>
      <c r="N256" s="95"/>
    </row>
    <row r="257" spans="1:14" s="6" customFormat="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95"/>
      <c r="K257" s="95"/>
      <c r="L257" s="95"/>
      <c r="M257" s="95"/>
      <c r="N257" s="95"/>
    </row>
    <row r="258" spans="1:14" ht="15" customHeight="1">
      <c r="J258" s="144"/>
      <c r="K258" s="144"/>
      <c r="L258" s="144"/>
      <c r="M258" s="144"/>
      <c r="N258" s="144"/>
    </row>
    <row r="259" spans="1:14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95"/>
      <c r="K259" s="95"/>
      <c r="L259" s="95"/>
      <c r="M259" s="95"/>
      <c r="N259" s="95"/>
    </row>
    <row r="260" spans="1:14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45"/>
      <c r="K260" s="145"/>
      <c r="L260" s="145"/>
      <c r="M260" s="145"/>
      <c r="N260" s="145"/>
    </row>
    <row r="261" spans="1:14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45"/>
      <c r="K261" s="145"/>
      <c r="L261" s="145"/>
      <c r="M261" s="145"/>
      <c r="N261" s="145"/>
    </row>
    <row r="262" spans="1:14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45"/>
      <c r="K262" s="145"/>
      <c r="L262" s="145"/>
      <c r="M262" s="145"/>
      <c r="N262" s="145"/>
    </row>
    <row r="263" spans="1:14" s="2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45"/>
      <c r="K263" s="145"/>
      <c r="L263" s="145"/>
      <c r="M263" s="145"/>
      <c r="N263" s="145"/>
    </row>
    <row r="264" spans="1:14" s="2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45"/>
      <c r="K264" s="145"/>
      <c r="L264" s="145"/>
      <c r="M264" s="145"/>
      <c r="N264" s="145"/>
    </row>
    <row r="265" spans="1:14" s="4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45"/>
      <c r="K265" s="145"/>
      <c r="L265" s="145"/>
      <c r="M265" s="145"/>
      <c r="N265" s="145"/>
    </row>
    <row r="266" spans="1:14" s="4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95"/>
      <c r="K266" s="95"/>
      <c r="L266" s="95"/>
      <c r="M266" s="95"/>
      <c r="N266" s="95"/>
    </row>
    <row r="267" spans="1:14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95"/>
      <c r="K267" s="95"/>
      <c r="L267" s="95"/>
      <c r="M267" s="95"/>
      <c r="N267" s="95"/>
    </row>
    <row r="268" spans="1:14" s="2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45"/>
      <c r="K268" s="145"/>
      <c r="L268" s="145"/>
      <c r="M268" s="145"/>
      <c r="N268" s="145"/>
    </row>
    <row r="269" spans="1:14" s="2" customFormat="1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45"/>
      <c r="K269" s="145"/>
      <c r="L269" s="145"/>
      <c r="M269" s="145"/>
      <c r="N269" s="145"/>
    </row>
    <row r="270" spans="1:14" s="4" customFormat="1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45"/>
      <c r="K270" s="145"/>
      <c r="L270" s="145"/>
      <c r="M270" s="145"/>
      <c r="N270" s="145"/>
    </row>
    <row r="271" spans="1:14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95"/>
      <c r="K271" s="95"/>
      <c r="L271" s="95"/>
      <c r="M271" s="95"/>
      <c r="N271" s="95"/>
    </row>
    <row r="272" spans="1:14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95"/>
      <c r="K272" s="95"/>
      <c r="L272" s="95"/>
      <c r="M272" s="95"/>
      <c r="N272" s="95"/>
    </row>
    <row r="273" spans="1:14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95"/>
      <c r="K273" s="95"/>
      <c r="L273" s="95"/>
      <c r="M273" s="95"/>
      <c r="N273" s="95"/>
    </row>
    <row r="274" spans="1:14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95"/>
      <c r="K274" s="95"/>
      <c r="L274" s="95"/>
      <c r="M274" s="95"/>
      <c r="N274" s="95"/>
    </row>
    <row r="275" spans="1:14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95"/>
      <c r="K275" s="95"/>
      <c r="L275" s="95"/>
      <c r="M275" s="95"/>
      <c r="N275" s="95"/>
    </row>
    <row r="276" spans="1:14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95"/>
      <c r="K276" s="95"/>
      <c r="L276" s="95"/>
      <c r="M276" s="95"/>
      <c r="N276" s="95"/>
    </row>
    <row r="277" spans="1:14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95"/>
      <c r="K277" s="95"/>
      <c r="L277" s="95"/>
      <c r="M277" s="95"/>
      <c r="N277" s="95"/>
    </row>
    <row r="278" spans="1:14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95"/>
      <c r="K278" s="95"/>
      <c r="L278" s="95"/>
      <c r="M278" s="95"/>
      <c r="N278" s="95"/>
    </row>
    <row r="279" spans="1:14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95"/>
      <c r="K279" s="95"/>
      <c r="L279" s="95"/>
      <c r="M279" s="95"/>
      <c r="N279" s="95"/>
    </row>
    <row r="280" spans="1:14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95"/>
      <c r="K280" s="95"/>
      <c r="L280" s="95"/>
      <c r="M280" s="95"/>
      <c r="N280" s="95"/>
    </row>
    <row r="281" spans="1:14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95"/>
      <c r="K281" s="95"/>
      <c r="L281" s="95"/>
      <c r="M281" s="95"/>
      <c r="N281" s="95"/>
    </row>
    <row r="282" spans="1:14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95"/>
      <c r="K282" s="95"/>
      <c r="L282" s="95"/>
      <c r="M282" s="95"/>
      <c r="N282" s="95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95"/>
      <c r="K283" s="95"/>
      <c r="L283" s="95"/>
      <c r="M283" s="95"/>
      <c r="N283" s="95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95"/>
      <c r="K284" s="95"/>
      <c r="L284" s="95"/>
      <c r="M284" s="95"/>
      <c r="N284" s="95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95"/>
      <c r="K285" s="95"/>
      <c r="L285" s="95"/>
      <c r="M285" s="95"/>
      <c r="N285" s="95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95"/>
      <c r="K286" s="95"/>
      <c r="L286" s="95"/>
      <c r="M286" s="95"/>
      <c r="N286" s="95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95"/>
      <c r="K287" s="95"/>
      <c r="L287" s="95"/>
      <c r="M287" s="95"/>
      <c r="N287" s="95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95"/>
      <c r="K288" s="95"/>
      <c r="L288" s="95"/>
      <c r="M288" s="95"/>
      <c r="N288" s="95"/>
    </row>
    <row r="289" spans="1:14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95"/>
      <c r="K289" s="95"/>
      <c r="L289" s="95"/>
      <c r="M289" s="95"/>
      <c r="N289" s="95"/>
    </row>
    <row r="290" spans="1:14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95"/>
      <c r="K290" s="95"/>
      <c r="L290" s="95"/>
      <c r="M290" s="95"/>
      <c r="N290" s="95"/>
    </row>
    <row r="291" spans="1:14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95"/>
      <c r="K291" s="95"/>
      <c r="L291" s="95"/>
      <c r="M291" s="95"/>
      <c r="N291" s="95"/>
    </row>
    <row r="292" spans="1:14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95"/>
      <c r="K292" s="95"/>
      <c r="L292" s="95"/>
      <c r="M292" s="95"/>
      <c r="N292" s="95"/>
    </row>
    <row r="293" spans="1:14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95"/>
      <c r="K293" s="95"/>
      <c r="L293" s="95"/>
      <c r="M293" s="95"/>
      <c r="N293" s="95"/>
    </row>
    <row r="294" spans="1:14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95"/>
      <c r="K294" s="95"/>
      <c r="L294" s="95"/>
      <c r="M294" s="95"/>
      <c r="N294" s="95"/>
    </row>
    <row r="295" spans="1:14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95"/>
      <c r="K295" s="95"/>
      <c r="L295" s="95"/>
      <c r="M295" s="95"/>
      <c r="N295" s="95"/>
    </row>
    <row r="296" spans="1:14" s="4" customFormat="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95"/>
      <c r="K296" s="95"/>
      <c r="L296" s="95"/>
      <c r="M296" s="95"/>
      <c r="N296" s="95"/>
    </row>
    <row r="297" spans="1:14" s="4" customFormat="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95"/>
      <c r="K297" s="95"/>
      <c r="L297" s="95"/>
      <c r="M297" s="95"/>
      <c r="N297" s="95"/>
    </row>
    <row r="298" spans="1:14" ht="18" customHeight="1"/>
  </sheetData>
  <mergeCells count="24">
    <mergeCell ref="B1:N1"/>
    <mergeCell ref="B2:N2"/>
    <mergeCell ref="B3:N3"/>
    <mergeCell ref="B4:N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fitToWidth="1" fitToHeight="1" orientation="portrait" usePrinterDefaults="1" cellComments="asDisplayed" r:id="rId1"/>
  <headerFooter alignWithMargins="0"/>
  <rowBreaks count="2" manualBreakCount="2"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V80"/>
  <sheetViews>
    <sheetView showGridLines="0" zoomScale="140" zoomScaleNormal="140" zoomScaleSheetLayoutView="100" workbookViewId="0">
      <selection activeCell="E5" sqref="E5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95" customWidth="1"/>
    <col min="14" max="14" width="0.75" style="1" customWidth="1"/>
    <col min="15" max="16384" width="9" style="1"/>
  </cols>
  <sheetData>
    <row r="1" spans="1:13" ht="18" customHeight="1">
      <c r="B1" s="179" t="s">
        <v>146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18" customHeight="1">
      <c r="A2" s="178"/>
      <c r="B2" s="180" t="s">
        <v>157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s="5" customFormat="1" ht="15.95" customHeight="1">
      <c r="B3" s="181" t="s">
        <v>168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s="5" customFormat="1" ht="15.95" customHeight="1">
      <c r="B4" s="181" t="s">
        <v>114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 s="5" customFormat="1" ht="17.25" customHeight="1">
      <c r="L5" s="143"/>
      <c r="M5" s="226" t="s">
        <v>171</v>
      </c>
    </row>
    <row r="6" spans="1:13" s="5" customFormat="1" ht="14.45" customHeight="1">
      <c r="B6" s="182" t="s">
        <v>1</v>
      </c>
      <c r="C6" s="194"/>
      <c r="D6" s="194"/>
      <c r="E6" s="194"/>
      <c r="F6" s="194"/>
      <c r="G6" s="194"/>
      <c r="H6" s="194"/>
      <c r="I6" s="209"/>
      <c r="J6" s="209"/>
      <c r="K6" s="210"/>
      <c r="L6" s="219" t="s">
        <v>5</v>
      </c>
      <c r="M6" s="227"/>
    </row>
    <row r="7" spans="1:13" s="5" customFormat="1" ht="14.45" customHeight="1">
      <c r="B7" s="183"/>
      <c r="C7" s="195"/>
      <c r="D7" s="195"/>
      <c r="E7" s="195"/>
      <c r="F7" s="195"/>
      <c r="G7" s="195"/>
      <c r="H7" s="195"/>
      <c r="I7" s="195"/>
      <c r="J7" s="195"/>
      <c r="K7" s="211"/>
      <c r="L7" s="220"/>
      <c r="M7" s="228"/>
    </row>
    <row r="8" spans="1:13" s="3" customFormat="1" ht="14.25" customHeight="1">
      <c r="A8" s="3"/>
      <c r="B8" s="184" t="s">
        <v>108</v>
      </c>
      <c r="C8" s="196"/>
      <c r="D8" s="196"/>
      <c r="E8" s="191"/>
      <c r="F8" s="191"/>
      <c r="G8" s="196"/>
      <c r="H8" s="191"/>
      <c r="I8" s="84"/>
      <c r="J8" s="84"/>
      <c r="K8" s="212"/>
      <c r="L8" s="221"/>
      <c r="M8" s="229"/>
    </row>
    <row r="9" spans="1:13" ht="14.25" customHeight="1">
      <c r="B9" s="67"/>
      <c r="C9" s="5" t="s">
        <v>109</v>
      </c>
      <c r="D9" s="5"/>
      <c r="E9" s="206"/>
      <c r="F9" s="206"/>
      <c r="G9" s="5"/>
      <c r="H9" s="206"/>
      <c r="I9" s="4"/>
      <c r="J9" s="4"/>
      <c r="K9" s="213"/>
      <c r="L9" s="136">
        <f>L10+L15</f>
        <v>47632504</v>
      </c>
      <c r="M9" s="230"/>
    </row>
    <row r="10" spans="1:13" s="4" customFormat="1" ht="13.5" customHeight="1">
      <c r="B10" s="67"/>
      <c r="C10" s="5"/>
      <c r="D10" s="5" t="s">
        <v>110</v>
      </c>
      <c r="E10" s="206"/>
      <c r="F10" s="206"/>
      <c r="G10" s="206"/>
      <c r="H10" s="206"/>
      <c r="K10" s="213"/>
      <c r="L10" s="136">
        <f>SUM(L11:M14)</f>
        <v>16851740</v>
      </c>
      <c r="M10" s="230"/>
    </row>
    <row r="11" spans="1:13" s="4" customFormat="1" ht="13.5" customHeight="1">
      <c r="B11" s="67"/>
      <c r="C11" s="5"/>
      <c r="D11" s="5"/>
      <c r="E11" s="207" t="s">
        <v>35</v>
      </c>
      <c r="F11" s="206"/>
      <c r="G11" s="206"/>
      <c r="H11" s="206"/>
      <c r="K11" s="213"/>
      <c r="L11" s="136">
        <v>6494672</v>
      </c>
      <c r="M11" s="230"/>
    </row>
    <row r="12" spans="1:13" s="4" customFormat="1" ht="13.5" customHeight="1">
      <c r="B12" s="67"/>
      <c r="C12" s="5"/>
      <c r="D12" s="5"/>
      <c r="E12" s="207" t="s">
        <v>97</v>
      </c>
      <c r="F12" s="206"/>
      <c r="G12" s="206"/>
      <c r="H12" s="206"/>
      <c r="K12" s="213"/>
      <c r="L12" s="136">
        <v>9359668</v>
      </c>
      <c r="M12" s="230"/>
    </row>
    <row r="13" spans="1:13" s="4" customFormat="1" ht="13.5" customHeight="1">
      <c r="B13" s="185"/>
      <c r="C13" s="5"/>
      <c r="D13" s="5"/>
      <c r="E13" s="80" t="s">
        <v>111</v>
      </c>
      <c r="F13" s="5"/>
      <c r="G13" s="5"/>
      <c r="H13" s="5"/>
      <c r="K13" s="213"/>
      <c r="L13" s="136">
        <v>373768</v>
      </c>
      <c r="M13" s="230"/>
    </row>
    <row r="14" spans="1:13" s="4" customFormat="1" ht="13.5" customHeight="1">
      <c r="B14" s="185"/>
      <c r="C14" s="5"/>
      <c r="D14" s="5"/>
      <c r="E14" s="5" t="s">
        <v>40</v>
      </c>
      <c r="F14" s="5"/>
      <c r="G14" s="5"/>
      <c r="H14" s="5"/>
      <c r="K14" s="213"/>
      <c r="L14" s="136">
        <v>623632</v>
      </c>
      <c r="M14" s="230"/>
    </row>
    <row r="15" spans="1:13" s="4" customFormat="1" ht="13.5" customHeight="1">
      <c r="B15" s="185"/>
      <c r="C15" s="5"/>
      <c r="D15" s="80" t="s">
        <v>112</v>
      </c>
      <c r="E15" s="5"/>
      <c r="F15" s="5"/>
      <c r="G15" s="5"/>
      <c r="H15" s="5"/>
      <c r="K15" s="213"/>
      <c r="L15" s="136">
        <f>SUM(L16:M19)</f>
        <v>30780764</v>
      </c>
      <c r="M15" s="230"/>
    </row>
    <row r="16" spans="1:13" s="4" customFormat="1" ht="13.5" customHeight="1">
      <c r="B16" s="185"/>
      <c r="C16" s="5"/>
      <c r="D16" s="5"/>
      <c r="E16" s="80" t="s">
        <v>113</v>
      </c>
      <c r="F16" s="5"/>
      <c r="G16" s="5"/>
      <c r="H16" s="5"/>
      <c r="K16" s="213"/>
      <c r="L16" s="136">
        <v>2539439</v>
      </c>
      <c r="M16" s="230"/>
    </row>
    <row r="17" spans="2:22" s="4" customFormat="1" ht="13.5" customHeight="1">
      <c r="B17" s="185"/>
      <c r="C17" s="5"/>
      <c r="D17" s="5"/>
      <c r="E17" s="80" t="s">
        <v>75</v>
      </c>
      <c r="F17" s="5"/>
      <c r="G17" s="5"/>
      <c r="H17" s="5"/>
      <c r="K17" s="213"/>
      <c r="L17" s="136">
        <v>25845504</v>
      </c>
      <c r="M17" s="230"/>
    </row>
    <row r="18" spans="2:22" s="4" customFormat="1" ht="13.5" customHeight="1">
      <c r="B18" s="185"/>
      <c r="C18" s="5"/>
      <c r="D18" s="5"/>
      <c r="E18" s="80" t="s">
        <v>174</v>
      </c>
      <c r="F18" s="5"/>
      <c r="G18" s="5"/>
      <c r="H18" s="5"/>
      <c r="K18" s="213"/>
      <c r="L18" s="222">
        <v>1661577</v>
      </c>
      <c r="M18" s="231"/>
    </row>
    <row r="19" spans="2:22" s="4" customFormat="1" ht="13.5" customHeight="1">
      <c r="B19" s="185"/>
      <c r="C19" s="5"/>
      <c r="D19" s="72"/>
      <c r="E19" s="5" t="s">
        <v>40</v>
      </c>
      <c r="F19" s="5"/>
      <c r="G19" s="5"/>
      <c r="H19" s="5"/>
      <c r="K19" s="213"/>
      <c r="L19" s="136">
        <v>734244</v>
      </c>
      <c r="M19" s="230"/>
    </row>
    <row r="20" spans="2:22" s="4" customFormat="1" ht="13.5" customHeight="1">
      <c r="B20" s="185"/>
      <c r="C20" s="5" t="s">
        <v>115</v>
      </c>
      <c r="D20" s="72"/>
      <c r="E20" s="5"/>
      <c r="F20" s="5"/>
      <c r="G20" s="5"/>
      <c r="H20" s="5"/>
      <c r="K20" s="213"/>
      <c r="L20" s="136">
        <f>SUM(L21:M24)</f>
        <v>50087703</v>
      </c>
      <c r="M20" s="230"/>
    </row>
    <row r="21" spans="2:22" s="4" customFormat="1" ht="13.5" customHeight="1">
      <c r="B21" s="185"/>
      <c r="C21" s="5"/>
      <c r="D21" s="76" t="s">
        <v>116</v>
      </c>
      <c r="E21" s="5"/>
      <c r="F21" s="5"/>
      <c r="G21" s="5"/>
      <c r="H21" s="5"/>
      <c r="K21" s="213"/>
      <c r="L21" s="136">
        <v>28181543</v>
      </c>
      <c r="M21" s="230"/>
    </row>
    <row r="22" spans="2:22" s="4" customFormat="1" ht="13.5" customHeight="1">
      <c r="B22" s="185"/>
      <c r="C22" s="5"/>
      <c r="D22" s="76" t="s">
        <v>101</v>
      </c>
      <c r="E22" s="5"/>
      <c r="F22" s="5"/>
      <c r="G22" s="5"/>
      <c r="H22" s="5"/>
      <c r="K22" s="213"/>
      <c r="L22" s="136">
        <v>16228202</v>
      </c>
      <c r="M22" s="230"/>
    </row>
    <row r="23" spans="2:22" s="4" customFormat="1" ht="13.5" customHeight="1">
      <c r="B23" s="185"/>
      <c r="C23" s="5"/>
      <c r="D23" s="76" t="s">
        <v>117</v>
      </c>
      <c r="E23" s="5"/>
      <c r="F23" s="5"/>
      <c r="G23" s="5"/>
      <c r="H23" s="5"/>
      <c r="K23" s="213"/>
      <c r="L23" s="136">
        <v>2599208</v>
      </c>
      <c r="M23" s="230"/>
    </row>
    <row r="24" spans="2:22" s="4" customFormat="1" ht="13.5" customHeight="1">
      <c r="B24" s="185"/>
      <c r="C24" s="5"/>
      <c r="D24" s="72" t="s">
        <v>119</v>
      </c>
      <c r="E24" s="5"/>
      <c r="F24" s="5"/>
      <c r="G24" s="5"/>
      <c r="H24" s="72"/>
      <c r="K24" s="213"/>
      <c r="L24" s="136">
        <v>3078750</v>
      </c>
      <c r="M24" s="230"/>
    </row>
    <row r="25" spans="2:22" s="4" customFormat="1" ht="13.5" customHeight="1">
      <c r="B25" s="185"/>
      <c r="C25" s="5" t="s">
        <v>15</v>
      </c>
      <c r="D25" s="72"/>
      <c r="E25" s="5"/>
      <c r="F25" s="5"/>
      <c r="G25" s="5"/>
      <c r="H25" s="72"/>
      <c r="K25" s="213"/>
      <c r="L25" s="136">
        <f>SUM(L26:M27)</f>
        <v>10243</v>
      </c>
      <c r="M25" s="230"/>
    </row>
    <row r="26" spans="2:22" s="4" customFormat="1" ht="13.5" customHeight="1">
      <c r="B26" s="185"/>
      <c r="C26" s="5"/>
      <c r="D26" s="76" t="s">
        <v>120</v>
      </c>
      <c r="E26" s="5"/>
      <c r="F26" s="5"/>
      <c r="G26" s="5"/>
      <c r="H26" s="5"/>
      <c r="K26" s="213"/>
      <c r="L26" s="136">
        <v>0</v>
      </c>
      <c r="M26" s="230"/>
    </row>
    <row r="27" spans="2:22" s="4" customFormat="1" ht="13.5" customHeight="1">
      <c r="B27" s="185"/>
      <c r="C27" s="5"/>
      <c r="D27" s="72" t="s">
        <v>40</v>
      </c>
      <c r="E27" s="5"/>
      <c r="F27" s="5"/>
      <c r="G27" s="5"/>
      <c r="H27" s="5"/>
      <c r="K27" s="213"/>
      <c r="L27" s="136">
        <v>10243</v>
      </c>
      <c r="M27" s="230"/>
    </row>
    <row r="28" spans="2:22" s="4" customFormat="1" ht="13.5" customHeight="1">
      <c r="B28" s="185"/>
      <c r="C28" s="5" t="s">
        <v>121</v>
      </c>
      <c r="D28" s="72"/>
      <c r="E28" s="5"/>
      <c r="F28" s="5"/>
      <c r="G28" s="5"/>
      <c r="H28" s="5"/>
      <c r="K28" s="213"/>
      <c r="L28" s="136">
        <v>765</v>
      </c>
      <c r="M28" s="230"/>
    </row>
    <row r="29" spans="2:22" s="4" customFormat="1" ht="13.5" customHeight="1">
      <c r="B29" s="186" t="s">
        <v>122</v>
      </c>
      <c r="C29" s="197"/>
      <c r="D29" s="77"/>
      <c r="E29" s="197"/>
      <c r="F29" s="197"/>
      <c r="G29" s="197"/>
      <c r="H29" s="197"/>
      <c r="I29" s="81"/>
      <c r="J29" s="81"/>
      <c r="K29" s="214"/>
      <c r="L29" s="138">
        <f>L20+L28-L9-L25</f>
        <v>2445721</v>
      </c>
      <c r="M29" s="232"/>
    </row>
    <row r="30" spans="2:22" s="4" customFormat="1" ht="13.5" customHeight="1">
      <c r="B30" s="185" t="s">
        <v>123</v>
      </c>
      <c r="C30" s="5"/>
      <c r="D30" s="72"/>
      <c r="E30" s="5"/>
      <c r="F30" s="5"/>
      <c r="G30" s="5"/>
      <c r="H30" s="72"/>
      <c r="K30" s="213"/>
      <c r="L30" s="136"/>
      <c r="M30" s="230"/>
      <c r="V30" s="21"/>
    </row>
    <row r="31" spans="2:22" s="4" customFormat="1" ht="13.5" customHeight="1">
      <c r="B31" s="185"/>
      <c r="C31" s="5" t="s">
        <v>124</v>
      </c>
      <c r="D31" s="72"/>
      <c r="E31" s="5"/>
      <c r="F31" s="5"/>
      <c r="G31" s="5"/>
      <c r="H31" s="5"/>
      <c r="K31" s="213"/>
      <c r="L31" s="136">
        <f>SUM(L32:M36)</f>
        <v>5016898</v>
      </c>
      <c r="M31" s="230"/>
    </row>
    <row r="32" spans="2:22" s="4" customFormat="1" ht="13.5" customHeight="1">
      <c r="B32" s="185"/>
      <c r="C32" s="5"/>
      <c r="D32" s="76" t="s">
        <v>125</v>
      </c>
      <c r="E32" s="5"/>
      <c r="F32" s="5"/>
      <c r="G32" s="5"/>
      <c r="H32" s="5"/>
      <c r="K32" s="213"/>
      <c r="L32" s="136">
        <v>4267253</v>
      </c>
      <c r="M32" s="230"/>
    </row>
    <row r="33" spans="2:13" s="4" customFormat="1" ht="13.5" customHeight="1">
      <c r="B33" s="185"/>
      <c r="C33" s="5"/>
      <c r="D33" s="76" t="s">
        <v>126</v>
      </c>
      <c r="E33" s="5"/>
      <c r="F33" s="5"/>
      <c r="G33" s="5"/>
      <c r="H33" s="5"/>
      <c r="K33" s="213"/>
      <c r="L33" s="136">
        <v>623617</v>
      </c>
      <c r="M33" s="230"/>
    </row>
    <row r="34" spans="2:13" s="4" customFormat="1" ht="13.5" customHeight="1">
      <c r="B34" s="185"/>
      <c r="C34" s="5"/>
      <c r="D34" s="76" t="s">
        <v>127</v>
      </c>
      <c r="E34" s="5"/>
      <c r="F34" s="5"/>
      <c r="G34" s="5"/>
      <c r="H34" s="5"/>
      <c r="K34" s="213"/>
      <c r="L34" s="136">
        <v>0</v>
      </c>
      <c r="M34" s="230"/>
    </row>
    <row r="35" spans="2:13" s="4" customFormat="1" ht="13.5" customHeight="1">
      <c r="B35" s="185"/>
      <c r="C35" s="5"/>
      <c r="D35" s="76" t="s">
        <v>128</v>
      </c>
      <c r="E35" s="5"/>
      <c r="F35" s="5"/>
      <c r="G35" s="5"/>
      <c r="H35" s="5"/>
      <c r="K35" s="213"/>
      <c r="L35" s="136">
        <v>126028</v>
      </c>
      <c r="M35" s="230"/>
    </row>
    <row r="36" spans="2:13" s="4" customFormat="1" ht="13.5" customHeight="1">
      <c r="B36" s="185"/>
      <c r="C36" s="5"/>
      <c r="D36" s="72" t="s">
        <v>40</v>
      </c>
      <c r="E36" s="5"/>
      <c r="F36" s="5"/>
      <c r="G36" s="5"/>
      <c r="H36" s="5"/>
      <c r="K36" s="213"/>
      <c r="L36" s="136">
        <v>0</v>
      </c>
      <c r="M36" s="230"/>
    </row>
    <row r="37" spans="2:13" s="4" customFormat="1" ht="13.5" customHeight="1">
      <c r="B37" s="185"/>
      <c r="C37" s="5" t="s">
        <v>129</v>
      </c>
      <c r="D37" s="72"/>
      <c r="E37" s="5"/>
      <c r="F37" s="5"/>
      <c r="G37" s="5"/>
      <c r="H37" s="72"/>
      <c r="K37" s="213"/>
      <c r="L37" s="136">
        <f>SUM(L38:M42)</f>
        <v>2810362</v>
      </c>
      <c r="M37" s="230"/>
    </row>
    <row r="38" spans="2:13" s="4" customFormat="1" ht="13.5" customHeight="1">
      <c r="B38" s="185"/>
      <c r="C38" s="5"/>
      <c r="D38" s="76" t="s">
        <v>101</v>
      </c>
      <c r="E38" s="5"/>
      <c r="F38" s="5"/>
      <c r="G38" s="5"/>
      <c r="H38" s="72"/>
      <c r="K38" s="213"/>
      <c r="L38" s="136">
        <v>1381185</v>
      </c>
      <c r="M38" s="230"/>
    </row>
    <row r="39" spans="2:13" s="4" customFormat="1" ht="13.5" customHeight="1">
      <c r="B39" s="185"/>
      <c r="C39" s="5"/>
      <c r="D39" s="76" t="s">
        <v>130</v>
      </c>
      <c r="E39" s="5"/>
      <c r="F39" s="5"/>
      <c r="G39" s="5"/>
      <c r="H39" s="72"/>
      <c r="K39" s="213"/>
      <c r="L39" s="136">
        <v>1058142</v>
      </c>
      <c r="M39" s="230"/>
    </row>
    <row r="40" spans="2:13" s="4" customFormat="1" ht="13.5" customHeight="1">
      <c r="B40" s="185"/>
      <c r="C40" s="5"/>
      <c r="D40" s="76" t="s">
        <v>131</v>
      </c>
      <c r="E40" s="5"/>
      <c r="F40" s="5"/>
      <c r="G40" s="5"/>
      <c r="H40" s="5"/>
      <c r="K40" s="213"/>
      <c r="L40" s="136">
        <v>126950</v>
      </c>
      <c r="M40" s="230"/>
    </row>
    <row r="41" spans="2:13" s="4" customFormat="1" ht="13.5" customHeight="1">
      <c r="B41" s="185"/>
      <c r="C41" s="5"/>
      <c r="D41" s="76" t="s">
        <v>132</v>
      </c>
      <c r="E41" s="5"/>
      <c r="F41" s="5"/>
      <c r="G41" s="5"/>
      <c r="H41" s="5"/>
      <c r="K41" s="213"/>
      <c r="L41" s="136">
        <v>59240</v>
      </c>
      <c r="M41" s="230"/>
    </row>
    <row r="42" spans="2:13" s="4" customFormat="1" ht="13.5" customHeight="1">
      <c r="B42" s="185"/>
      <c r="C42" s="5"/>
      <c r="D42" s="72" t="s">
        <v>119</v>
      </c>
      <c r="E42" s="5"/>
      <c r="F42" s="5"/>
      <c r="G42" s="5"/>
      <c r="H42" s="5"/>
      <c r="K42" s="213"/>
      <c r="L42" s="136">
        <v>184845</v>
      </c>
      <c r="M42" s="230"/>
    </row>
    <row r="43" spans="2:13" s="4" customFormat="1" ht="13.5" customHeight="1">
      <c r="B43" s="186" t="s">
        <v>133</v>
      </c>
      <c r="C43" s="197"/>
      <c r="D43" s="77"/>
      <c r="E43" s="197"/>
      <c r="F43" s="197"/>
      <c r="G43" s="197"/>
      <c r="H43" s="197"/>
      <c r="I43" s="81"/>
      <c r="J43" s="81"/>
      <c r="K43" s="214"/>
      <c r="L43" s="138">
        <f>L37-L31</f>
        <v>-2206536</v>
      </c>
      <c r="M43" s="232"/>
    </row>
    <row r="44" spans="2:13" s="4" customFormat="1" ht="13.5" customHeight="1">
      <c r="B44" s="185" t="s">
        <v>135</v>
      </c>
      <c r="C44" s="5"/>
      <c r="D44" s="72"/>
      <c r="E44" s="5"/>
      <c r="F44" s="5"/>
      <c r="G44" s="5"/>
      <c r="H44" s="5"/>
      <c r="K44" s="213"/>
      <c r="L44" s="136"/>
      <c r="M44" s="230"/>
    </row>
    <row r="45" spans="2:13" s="4" customFormat="1" ht="13.5" customHeight="1">
      <c r="B45" s="185"/>
      <c r="C45" s="5" t="s">
        <v>136</v>
      </c>
      <c r="D45" s="72"/>
      <c r="E45" s="5"/>
      <c r="F45" s="5"/>
      <c r="G45" s="5"/>
      <c r="H45" s="5"/>
      <c r="K45" s="213"/>
      <c r="L45" s="136">
        <f>SUM(L46:M47)</f>
        <v>4036430</v>
      </c>
      <c r="M45" s="230"/>
    </row>
    <row r="46" spans="2:13" s="4" customFormat="1" ht="13.5" customHeight="1">
      <c r="B46" s="185"/>
      <c r="C46" s="5"/>
      <c r="D46" s="76" t="s">
        <v>158</v>
      </c>
      <c r="E46" s="5"/>
      <c r="F46" s="5"/>
      <c r="G46" s="5"/>
      <c r="H46" s="5"/>
      <c r="K46" s="213"/>
      <c r="L46" s="136">
        <v>3853202</v>
      </c>
      <c r="M46" s="230"/>
    </row>
    <row r="47" spans="2:13" s="4" customFormat="1" ht="13.5" customHeight="1">
      <c r="B47" s="185"/>
      <c r="C47" s="5"/>
      <c r="D47" s="72" t="s">
        <v>40</v>
      </c>
      <c r="E47" s="5"/>
      <c r="F47" s="5"/>
      <c r="G47" s="5"/>
      <c r="H47" s="5"/>
      <c r="K47" s="213"/>
      <c r="L47" s="136">
        <v>183228</v>
      </c>
      <c r="M47" s="230"/>
    </row>
    <row r="48" spans="2:13" s="4" customFormat="1" ht="13.5" customHeight="1">
      <c r="B48" s="185"/>
      <c r="C48" s="5" t="s">
        <v>137</v>
      </c>
      <c r="D48" s="72"/>
      <c r="E48" s="5"/>
      <c r="F48" s="5"/>
      <c r="G48" s="5"/>
      <c r="H48" s="5"/>
      <c r="K48" s="213"/>
      <c r="L48" s="136">
        <f>SUM(L49:M50)</f>
        <v>3361404</v>
      </c>
      <c r="M48" s="230"/>
    </row>
    <row r="49" spans="2:13" s="4" customFormat="1" ht="13.5" customHeight="1">
      <c r="B49" s="185"/>
      <c r="C49" s="5"/>
      <c r="D49" s="76" t="s">
        <v>134</v>
      </c>
      <c r="E49" s="5"/>
      <c r="F49" s="5"/>
      <c r="G49" s="5"/>
      <c r="H49" s="206"/>
      <c r="K49" s="213"/>
      <c r="L49" s="136">
        <v>3361404</v>
      </c>
      <c r="M49" s="230"/>
    </row>
    <row r="50" spans="2:13" s="4" customFormat="1" ht="13.5" customHeight="1">
      <c r="B50" s="185"/>
      <c r="C50" s="5"/>
      <c r="D50" s="72" t="s">
        <v>119</v>
      </c>
      <c r="E50" s="5"/>
      <c r="F50" s="5"/>
      <c r="G50" s="5"/>
      <c r="H50" s="206"/>
      <c r="K50" s="213"/>
      <c r="L50" s="136">
        <v>0</v>
      </c>
      <c r="M50" s="230"/>
    </row>
    <row r="51" spans="2:13" s="4" customFormat="1" ht="13.5" customHeight="1">
      <c r="B51" s="186" t="s">
        <v>138</v>
      </c>
      <c r="C51" s="197"/>
      <c r="D51" s="77"/>
      <c r="E51" s="197"/>
      <c r="F51" s="197"/>
      <c r="G51" s="197"/>
      <c r="H51" s="208"/>
      <c r="I51" s="81"/>
      <c r="J51" s="81"/>
      <c r="K51" s="214"/>
      <c r="L51" s="138">
        <f>L48-L45</f>
        <v>-675026</v>
      </c>
      <c r="M51" s="232"/>
    </row>
    <row r="52" spans="2:13" s="4" customFormat="1" ht="13.5" customHeight="1">
      <c r="B52" s="187" t="s">
        <v>139</v>
      </c>
      <c r="C52" s="198"/>
      <c r="D52" s="198"/>
      <c r="E52" s="198"/>
      <c r="F52" s="198"/>
      <c r="G52" s="198"/>
      <c r="H52" s="198"/>
      <c r="I52" s="198"/>
      <c r="J52" s="198"/>
      <c r="K52" s="215"/>
      <c r="L52" s="137">
        <f>L29+L43+L51</f>
        <v>-435841</v>
      </c>
      <c r="M52" s="233"/>
    </row>
    <row r="53" spans="2:13" s="4" customFormat="1" ht="13.5" customHeight="1">
      <c r="B53" s="188" t="s">
        <v>140</v>
      </c>
      <c r="C53" s="199"/>
      <c r="D53" s="199"/>
      <c r="E53" s="199"/>
      <c r="F53" s="199"/>
      <c r="G53" s="199"/>
      <c r="H53" s="199"/>
      <c r="I53" s="199"/>
      <c r="J53" s="199"/>
      <c r="K53" s="216"/>
      <c r="L53" s="138">
        <v>4239569</v>
      </c>
      <c r="M53" s="232"/>
    </row>
    <row r="54" spans="2:13" s="4" customFormat="1" ht="13.5" customHeight="1">
      <c r="B54" s="189" t="s">
        <v>179</v>
      </c>
      <c r="C54" s="200"/>
      <c r="D54" s="200"/>
      <c r="E54" s="200"/>
      <c r="F54" s="200"/>
      <c r="G54" s="200"/>
      <c r="H54" s="200"/>
      <c r="I54" s="200"/>
      <c r="J54" s="200"/>
      <c r="K54" s="217"/>
      <c r="L54" s="223">
        <v>-1940</v>
      </c>
      <c r="M54" s="234"/>
    </row>
    <row r="55" spans="2:13" s="4" customFormat="1" ht="13.5" customHeight="1">
      <c r="B55" s="190" t="s">
        <v>45</v>
      </c>
      <c r="C55" s="201"/>
      <c r="D55" s="201"/>
      <c r="E55" s="201"/>
      <c r="F55" s="201"/>
      <c r="G55" s="201"/>
      <c r="H55" s="201"/>
      <c r="I55" s="201"/>
      <c r="J55" s="201"/>
      <c r="K55" s="218"/>
      <c r="L55" s="224">
        <f>L52+L53+L54</f>
        <v>3801788</v>
      </c>
      <c r="M55" s="235"/>
    </row>
    <row r="56" spans="2:13" s="4" customFormat="1" ht="13.5" customHeight="1"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95"/>
      <c r="M56" s="236"/>
    </row>
    <row r="57" spans="2:13" s="4" customFormat="1" ht="13.5" customHeight="1">
      <c r="B57" s="192" t="s">
        <v>68</v>
      </c>
      <c r="C57" s="202"/>
      <c r="D57" s="202"/>
      <c r="E57" s="202"/>
      <c r="F57" s="202"/>
      <c r="G57" s="202"/>
      <c r="H57" s="202"/>
      <c r="I57" s="202"/>
      <c r="J57" s="202"/>
      <c r="K57" s="202"/>
      <c r="L57" s="135">
        <v>237752</v>
      </c>
      <c r="M57" s="237"/>
    </row>
    <row r="58" spans="2:13" s="4" customFormat="1" ht="13.5" customHeight="1">
      <c r="B58" s="187" t="s">
        <v>141</v>
      </c>
      <c r="C58" s="203"/>
      <c r="D58" s="203"/>
      <c r="E58" s="203"/>
      <c r="F58" s="203"/>
      <c r="G58" s="203"/>
      <c r="H58" s="203"/>
      <c r="I58" s="203"/>
      <c r="J58" s="203"/>
      <c r="K58" s="203"/>
      <c r="L58" s="138">
        <v>26494</v>
      </c>
      <c r="M58" s="232"/>
    </row>
    <row r="59" spans="2:13" s="4" customFormat="1" ht="13.5" customHeight="1">
      <c r="B59" s="189" t="s">
        <v>142</v>
      </c>
      <c r="C59" s="204"/>
      <c r="D59" s="204"/>
      <c r="E59" s="204"/>
      <c r="F59" s="204"/>
      <c r="G59" s="204"/>
      <c r="H59" s="204"/>
      <c r="I59" s="204"/>
      <c r="J59" s="204"/>
      <c r="K59" s="204"/>
      <c r="L59" s="140">
        <f>L57+L58</f>
        <v>264246</v>
      </c>
      <c r="M59" s="238"/>
    </row>
    <row r="60" spans="2:13" s="4" customFormat="1" ht="13.5" customHeight="1">
      <c r="B60" s="193" t="s">
        <v>143</v>
      </c>
      <c r="C60" s="205"/>
      <c r="D60" s="79"/>
      <c r="E60" s="205"/>
      <c r="F60" s="205"/>
      <c r="G60" s="205"/>
      <c r="H60" s="205"/>
      <c r="I60" s="83"/>
      <c r="J60" s="83"/>
      <c r="K60" s="83"/>
      <c r="L60" s="224">
        <f>L55+L59</f>
        <v>4066034</v>
      </c>
      <c r="M60" s="235"/>
    </row>
    <row r="61" spans="2:13" s="4" customFormat="1" ht="3" customHeight="1">
      <c r="B61" s="5"/>
      <c r="C61" s="5"/>
      <c r="D61" s="72"/>
      <c r="E61" s="5"/>
      <c r="F61" s="5"/>
      <c r="G61" s="5"/>
      <c r="H61" s="206"/>
      <c r="L61" s="95"/>
      <c r="M61" s="95"/>
    </row>
    <row r="62" spans="2:13" s="4" customFormat="1" ht="13.5" customHeight="1">
      <c r="B62" s="5"/>
      <c r="C62" s="5"/>
      <c r="D62" s="72"/>
      <c r="E62" s="5"/>
      <c r="F62" s="5"/>
      <c r="G62" s="5"/>
      <c r="H62" s="206"/>
      <c r="L62" s="95"/>
      <c r="M62" s="95"/>
    </row>
    <row r="63" spans="2:13" s="4" customFormat="1" ht="13.5" customHeight="1">
      <c r="B63" s="5"/>
      <c r="C63" s="5"/>
      <c r="D63" s="72"/>
      <c r="E63" s="5"/>
      <c r="F63" s="5"/>
      <c r="G63" s="5"/>
      <c r="H63" s="5"/>
      <c r="L63" s="95"/>
      <c r="M63" s="95"/>
    </row>
    <row r="64" spans="2:13" s="4" customFormat="1" ht="13.5" customHeight="1">
      <c r="B64" s="5"/>
      <c r="C64" s="5"/>
      <c r="D64" s="72"/>
      <c r="E64" s="5"/>
      <c r="F64" s="5"/>
      <c r="G64" s="5"/>
      <c r="H64" s="5"/>
      <c r="L64" s="95"/>
      <c r="M64" s="95"/>
    </row>
    <row r="65" spans="1:13" s="4" customFormat="1" ht="13.5" customHeight="1">
      <c r="B65" s="5"/>
      <c r="C65" s="5"/>
      <c r="D65" s="72"/>
      <c r="E65" s="5"/>
      <c r="F65" s="5"/>
      <c r="G65" s="5"/>
      <c r="H65" s="5"/>
      <c r="L65" s="95"/>
      <c r="M65" s="95"/>
    </row>
    <row r="66" spans="1:13" s="4" customFormat="1" ht="13.5" customHeight="1">
      <c r="B66" s="5"/>
      <c r="C66" s="5"/>
      <c r="D66" s="5"/>
      <c r="E66" s="5"/>
      <c r="F66" s="5"/>
      <c r="G66" s="5"/>
      <c r="H66" s="5"/>
      <c r="L66" s="95"/>
      <c r="M66" s="95"/>
    </row>
    <row r="67" spans="1:13" s="4" customFormat="1" ht="13.5" customHeight="1">
      <c r="B67" s="5"/>
      <c r="C67" s="5"/>
      <c r="D67" s="72"/>
      <c r="E67" s="5"/>
      <c r="F67" s="5"/>
      <c r="G67" s="5"/>
      <c r="H67" s="5"/>
      <c r="L67" s="95"/>
      <c r="M67" s="95"/>
    </row>
    <row r="68" spans="1:13" s="4" customFormat="1" ht="13.5" customHeight="1">
      <c r="B68" s="5"/>
      <c r="C68" s="5"/>
      <c r="D68" s="72"/>
      <c r="E68" s="5"/>
      <c r="F68" s="5"/>
      <c r="G68" s="5"/>
      <c r="H68" s="5"/>
      <c r="L68" s="95"/>
      <c r="M68" s="95"/>
    </row>
    <row r="69" spans="1:13" s="4" customFormat="1" ht="13.5" customHeight="1">
      <c r="B69" s="5"/>
      <c r="C69" s="5"/>
      <c r="D69" s="72"/>
      <c r="E69" s="5"/>
      <c r="F69" s="5"/>
      <c r="G69" s="5"/>
      <c r="H69" s="5"/>
      <c r="L69" s="95"/>
      <c r="M69" s="95"/>
    </row>
    <row r="70" spans="1:13" s="4" customFormat="1" ht="13.5" customHeight="1">
      <c r="B70" s="5"/>
      <c r="C70" s="5"/>
      <c r="D70" s="72"/>
      <c r="E70" s="5"/>
      <c r="F70" s="5"/>
      <c r="G70" s="5"/>
      <c r="H70" s="5"/>
      <c r="L70" s="95"/>
      <c r="M70" s="95"/>
    </row>
    <row r="71" spans="1:13" s="4" customFormat="1" ht="13.5" customHeight="1">
      <c r="B71" s="5"/>
      <c r="C71" s="5"/>
      <c r="D71" s="72"/>
      <c r="E71" s="5"/>
      <c r="F71" s="5"/>
      <c r="G71" s="5"/>
      <c r="H71" s="5"/>
      <c r="L71" s="95"/>
      <c r="M71" s="95"/>
    </row>
    <row r="72" spans="1:13" s="4" customFormat="1" ht="13.5" customHeight="1">
      <c r="B72" s="5"/>
      <c r="C72" s="5"/>
      <c r="D72" s="72"/>
      <c r="E72" s="5"/>
      <c r="F72" s="5"/>
      <c r="G72" s="5"/>
      <c r="H72" s="5"/>
      <c r="L72" s="95"/>
      <c r="M72" s="95"/>
    </row>
    <row r="73" spans="1:13" s="4" customFormat="1" ht="13.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95"/>
      <c r="M73" s="95"/>
    </row>
    <row r="74" spans="1:13" s="4" customFormat="1" ht="13.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95"/>
      <c r="M74" s="95"/>
    </row>
    <row r="75" spans="1:13" s="4" customFormat="1" ht="13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95"/>
      <c r="M75" s="95"/>
    </row>
    <row r="76" spans="1:13" s="4" customFormat="1" ht="13.5" customHeight="1">
      <c r="A76" s="6"/>
      <c r="B76" s="2"/>
      <c r="C76" s="2"/>
      <c r="D76" s="2"/>
      <c r="E76" s="2"/>
      <c r="F76" s="2"/>
      <c r="G76" s="2"/>
      <c r="H76" s="2"/>
      <c r="I76" s="2"/>
      <c r="J76" s="2"/>
      <c r="K76" s="2"/>
      <c r="L76" s="95"/>
      <c r="M76" s="95"/>
    </row>
    <row r="77" spans="1:13" s="6" customFormat="1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25"/>
      <c r="M77" s="225"/>
    </row>
    <row r="78" spans="1:13" ht="15" customHeight="1">
      <c r="A78" s="2"/>
    </row>
    <row r="79" spans="1:13" s="2" customFormat="1" ht="18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45"/>
      <c r="M79" s="145"/>
    </row>
    <row r="80" spans="1:13" s="2" customFormat="1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45"/>
      <c r="M80" s="145"/>
    </row>
  </sheetData>
  <mergeCells count="62">
    <mergeCell ref="B1:M1"/>
    <mergeCell ref="B2:M2"/>
    <mergeCell ref="B3:M3"/>
    <mergeCell ref="B4:M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B55:K55"/>
    <mergeCell ref="L55:M55"/>
    <mergeCell ref="L57:M57"/>
    <mergeCell ref="L58:M58"/>
    <mergeCell ref="L59:M59"/>
    <mergeCell ref="L60:M60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1.貸借対照表</vt:lpstr>
      <vt:lpstr>2.行政コスト計算書</vt:lpstr>
      <vt:lpstr>3.純資産変動計算書</vt:lpstr>
      <vt:lpstr>4.資金収支計算書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HC01017</cp:lastModifiedBy>
  <cp:lastPrinted>2019-05-30T07:15:07Z</cp:lastPrinted>
  <dcterms:created xsi:type="dcterms:W3CDTF">2014-03-27T08:10:30Z</dcterms:created>
  <dcterms:modified xsi:type="dcterms:W3CDTF">2021-05-20T05:58:50Z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3.1.4.0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2021-05-20T05:58:50Z</vt:filetime>
  </property>
</Properties>
</file>