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 tabRatio="650"/>
  </bookViews>
  <sheets>
    <sheet name="１．貸借対照表" sheetId="21" r:id="rId1"/>
    <sheet name="２．行政コスト計算書" sheetId="22" r:id="rId2"/>
    <sheet name="３．純資産変動計算書" sheetId="23" r:id="rId3"/>
    <sheet name="４．資金収支計算書" sheetId="25" r:id="rId4"/>
  </sheets>
  <definedNames>
    <definedName name="_xlnm._FilterDatabase" localSheetId="0" hidden="1">#REF!</definedName>
    <definedName name="_xlnm.Print_Area" localSheetId="0">'１．貸借対照表'!$A$1:$AC$63</definedName>
    <definedName name="_xlnm._FilterDatabase" localSheetId="1" hidden="1">#REF!</definedName>
    <definedName name="_xlnm.Print_Area" localSheetId="1">'２．行政コスト計算書'!$A$1:$N$42</definedName>
    <definedName name="_xlnm._FilterDatabase" localSheetId="2" hidden="1">#REF!</definedName>
    <definedName name="_xlnm.Print_Area" localSheetId="2">'３．純資産変動計算書'!$A$1:$N$24</definedName>
    <definedName name="_xlnm._FilterDatabase" localSheetId="3" hidden="1">#REF!</definedName>
    <definedName name="_xlnm.Print_Area" localSheetId="3">'４．資金収支計算書'!$A$1:$N$60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<sst xmlns="http://schemas.openxmlformats.org/spreadsheetml/2006/main" xmlns:r="http://schemas.openxmlformats.org/officeDocument/2006/relationships" count="173" uniqueCount="173">
  <si>
    <t>【負債の部】</t>
    <rPh sb="1" eb="3">
      <t>フサイ</t>
    </rPh>
    <rPh sb="4" eb="5">
      <t>ブ</t>
    </rPh>
    <phoneticPr fontId="3"/>
  </si>
  <si>
    <t>【様式第２号】</t>
    <rPh sb="1" eb="3">
      <t>ヨウシキ</t>
    </rPh>
    <rPh sb="3" eb="4">
      <t>ダイ</t>
    </rPh>
    <rPh sb="5" eb="6">
      <t>ゴウ</t>
    </rPh>
    <phoneticPr fontId="3"/>
  </si>
  <si>
    <t>物品</t>
    <rPh sb="0" eb="2">
      <t>ブッピン</t>
    </rPh>
    <phoneticPr fontId="3"/>
  </si>
  <si>
    <t>科目</t>
    <rPh sb="0" eb="2">
      <t>カモク</t>
    </rPh>
    <phoneticPr fontId="3"/>
  </si>
  <si>
    <t>地方債</t>
    <rPh sb="0" eb="3">
      <t>チホウサイ</t>
    </rPh>
    <phoneticPr fontId="3"/>
  </si>
  <si>
    <t>金額</t>
    <rPh sb="0" eb="2">
      <t>キンガク</t>
    </rPh>
    <phoneticPr fontId="3"/>
  </si>
  <si>
    <t>基金</t>
    <rPh sb="0" eb="2">
      <t>キキン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</si>
  <si>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</si>
  <si>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固定負債</t>
    <rPh sb="0" eb="2">
      <t>コテイ</t>
    </rPh>
    <phoneticPr fontId="3"/>
  </si>
  <si>
    <t>有形固定資産</t>
    <rPh sb="0" eb="2">
      <t>ユウケイ</t>
    </rPh>
    <rPh sb="2" eb="6">
      <t>コテイシサン</t>
    </rPh>
    <phoneticPr fontId="3"/>
  </si>
  <si>
    <t>地方債償還支出</t>
    <rPh sb="0" eb="3">
      <t>チホウサイ</t>
    </rPh>
    <rPh sb="3" eb="5">
      <t>ショウカン</t>
    </rPh>
    <rPh sb="5" eb="7">
      <t>シシュツ</t>
    </rPh>
    <phoneticPr fontId="3"/>
  </si>
  <si>
    <t>固定資産</t>
    <rPh sb="0" eb="4">
      <t>コテイシサン</t>
    </rPh>
    <phoneticPr fontId="3"/>
  </si>
  <si>
    <t>立木竹</t>
  </si>
  <si>
    <t>事業用資産</t>
    <rPh sb="0" eb="3">
      <t>ジギョウヨウ</t>
    </rPh>
    <rPh sb="3" eb="5">
      <t>シサン</t>
    </rPh>
    <phoneticPr fontId="3"/>
  </si>
  <si>
    <t>長期貸付金</t>
    <rPh sb="0" eb="2">
      <t>チョウキ</t>
    </rPh>
    <rPh sb="2" eb="5">
      <t>カシツケキン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</si>
  <si>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</si>
  <si>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土地</t>
  </si>
  <si>
    <t>臨時支出</t>
    <rPh sb="0" eb="2">
      <t>リンジ</t>
    </rPh>
    <rPh sb="2" eb="4">
      <t>シシュツ</t>
    </rPh>
    <phoneticPr fontId="3"/>
  </si>
  <si>
    <t>その他</t>
    <rPh sb="2" eb="3">
      <t>ホカ</t>
    </rPh>
    <phoneticPr fontId="3"/>
  </si>
  <si>
    <t>退職手当引当金</t>
    <rPh sb="2" eb="4">
      <t>テアテ</t>
    </rPh>
    <phoneticPr fontId="3"/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</si>
  <si>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</si>
  <si>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建物</t>
    <rPh sb="0" eb="2">
      <t>タテモノ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</si>
  <si>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</si>
  <si>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人件費</t>
    <rPh sb="0" eb="3">
      <t>ジンケンヒ</t>
    </rPh>
    <phoneticPr fontId="3"/>
  </si>
  <si>
    <t>その他</t>
    <rPh sb="2" eb="3">
      <t>タ</t>
    </rPh>
    <phoneticPr fontId="3"/>
  </si>
  <si>
    <t>航空機</t>
  </si>
  <si>
    <t>投資その他の資産</t>
    <rPh sb="0" eb="2">
      <t>トウシ</t>
    </rPh>
    <rPh sb="4" eb="5">
      <t>ホカ</t>
    </rPh>
    <rPh sb="6" eb="8">
      <t>シサン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</si>
  <si>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</si>
  <si>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工作物</t>
  </si>
  <si>
    <t>流動資産</t>
    <rPh sb="0" eb="2">
      <t>リュウドウ</t>
    </rPh>
    <rPh sb="2" eb="4">
      <t>シサン</t>
    </rPh>
    <phoneticPr fontId="3"/>
  </si>
  <si>
    <t>資産合計</t>
    <rPh sb="0" eb="2">
      <t>シサン</t>
    </rPh>
    <rPh sb="2" eb="4">
      <t>ゴウケイ</t>
    </rPh>
    <phoneticPr fontId="3"/>
  </si>
  <si>
    <t>浮標等</t>
    <rPh sb="0" eb="1">
      <t>ウ</t>
    </rPh>
    <rPh sb="2" eb="3">
      <t>トウ</t>
    </rPh>
    <phoneticPr fontId="3"/>
  </si>
  <si>
    <t>人件費支出</t>
    <rPh sb="0" eb="3">
      <t>ジンケンヒ</t>
    </rPh>
    <rPh sb="3" eb="5">
      <t>シシュツ</t>
    </rPh>
    <phoneticPr fontId="3"/>
  </si>
  <si>
    <t>1年内償還予定地方債</t>
    <rPh sb="1" eb="2">
      <t>ネン</t>
    </rPh>
    <rPh sb="3" eb="5">
      <t>ショウカン</t>
    </rPh>
    <rPh sb="5" eb="7">
      <t>ヨテイ</t>
    </rPh>
    <rPh sb="7" eb="10">
      <t>チホウサイ</t>
    </rPh>
    <phoneticPr fontId="3"/>
  </si>
  <si>
    <t>建設仮勘定</t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</si>
  <si>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</si>
  <si>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負債合計</t>
    <rPh sb="0" eb="2">
      <t>フサイ</t>
    </rPh>
    <rPh sb="2" eb="4">
      <t>ゴウケイ</t>
    </rPh>
    <phoneticPr fontId="3"/>
  </si>
  <si>
    <t>未払金</t>
    <rPh sb="0" eb="2">
      <t>ミハラ</t>
    </rPh>
    <rPh sb="2" eb="3">
      <t>キン</t>
    </rPh>
    <phoneticPr fontId="3"/>
  </si>
  <si>
    <t>短期貸付金</t>
    <rPh sb="0" eb="2">
      <t>タンキ</t>
    </rPh>
    <rPh sb="2" eb="5">
      <t>カシツケキン</t>
    </rPh>
    <phoneticPr fontId="3"/>
  </si>
  <si>
    <t>未払費用</t>
    <rPh sb="0" eb="2">
      <t>ミハラ</t>
    </rPh>
    <rPh sb="2" eb="4">
      <t>ヒヨウ</t>
    </rPh>
    <phoneticPr fontId="3"/>
  </si>
  <si>
    <t>(単位：千円）</t>
    <rPh sb="4" eb="6">
      <t>センエン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</si>
  <si>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</si>
  <si>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</si>
  <si>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その他の支出</t>
    <rPh sb="2" eb="3">
      <t>ホカ</t>
    </rPh>
    <rPh sb="4" eb="6">
      <t>シシュツ</t>
    </rPh>
    <phoneticPr fontId="3"/>
  </si>
  <si>
    <t>賞与等引当金</t>
    <rPh sb="2" eb="3">
      <t>ナド</t>
    </rPh>
    <phoneticPr fontId="3"/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</si>
  <si>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</si>
  <si>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r>
      <t>その他</t>
    </r>
    <r>
      <rPr>
        <sz val="11"/>
        <color indexed="8"/>
        <rFont val="ＭＳ Ｐゴシック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</si>
  <si>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</si>
  <si>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</si>
  <si>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</si>
  <si>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</si>
  <si>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物件費</t>
    <rPh sb="0" eb="3">
      <t>ブッケンヒ</t>
    </rPh>
    <phoneticPr fontId="3"/>
  </si>
  <si>
    <t>インフラ資産</t>
    <rPh sb="4" eb="6">
      <t>シサン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</si>
  <si>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</si>
  <si>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余剰分（不足分）</t>
    <rPh sb="0" eb="3">
      <t>ヨジョウブン</t>
    </rPh>
    <rPh sb="4" eb="7">
      <t>フソクブン</t>
    </rPh>
    <phoneticPr fontId="3"/>
  </si>
  <si>
    <t>出資金</t>
    <rPh sb="0" eb="3">
      <t>シュッシキン</t>
    </rPh>
    <phoneticPr fontId="3"/>
  </si>
  <si>
    <t>土地</t>
    <rPh sb="0" eb="2">
      <t>トチ</t>
    </rPh>
    <phoneticPr fontId="3"/>
  </si>
  <si>
    <t>棚卸資産</t>
    <rPh sb="0" eb="2">
      <t>タナオロ</t>
    </rPh>
    <rPh sb="2" eb="4">
      <t>シサン</t>
    </rPh>
    <phoneticPr fontId="3"/>
  </si>
  <si>
    <t>工作物</t>
    <rPh sb="0" eb="3">
      <t>コウサクブツ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</si>
  <si>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</si>
  <si>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</si>
  <si>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有価証券</t>
    <rPh sb="0" eb="2">
      <t>ユウカ</t>
    </rPh>
    <rPh sb="2" eb="4">
      <t>ショウケン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</si>
  <si>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</si>
  <si>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純資産合計</t>
    <rPh sb="0" eb="3">
      <t>ジュンシサン</t>
    </rPh>
    <rPh sb="3" eb="5">
      <t>ゴウケイ</t>
    </rPh>
    <phoneticPr fontId="3"/>
  </si>
  <si>
    <t>減債基金</t>
    <rPh sb="0" eb="2">
      <t>ゲンサイ</t>
    </rPh>
    <rPh sb="2" eb="4">
      <t>キキン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</si>
  <si>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</si>
  <si>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</si>
  <si>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</si>
  <si>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</si>
  <si>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r>
      <rPr>
        <sz val="10"/>
        <color indexed="8"/>
        <rFont val="ＭＳ Ｐゴシック"/>
      </rPr>
      <t>職員</t>
    </r>
    <r>
      <rPr>
        <sz val="10"/>
        <color auto="1"/>
        <rFont val="ＭＳ Ｐゴシック"/>
      </rPr>
      <t>給与費</t>
    </r>
    <rPh sb="0" eb="2">
      <t>ショクイン</t>
    </rPh>
    <rPh sb="2" eb="4">
      <t>キュウヨ</t>
    </rPh>
    <rPh sb="4" eb="5">
      <t>ヒ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</si>
  <si>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</si>
  <si>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物件費等</t>
    <rPh sb="0" eb="3">
      <t>ブッケンヒ</t>
    </rPh>
    <rPh sb="3" eb="4">
      <t>ナド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</si>
  <si>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</si>
  <si>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</si>
  <si>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</si>
  <si>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</si>
  <si>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</si>
  <si>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</si>
  <si>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</si>
  <si>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</si>
  <si>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他会計への繰出金</t>
    <rPh sb="0" eb="1">
      <t>ホカ</t>
    </rPh>
    <rPh sb="2" eb="3">
      <t>ケイ</t>
    </rPh>
    <rPh sb="5" eb="6">
      <t>クリ</t>
    </rPh>
    <rPh sb="6" eb="8">
      <t>シュッキン</t>
    </rPh>
    <phoneticPr fontId="3"/>
  </si>
  <si>
    <t>本年度差額</t>
    <rPh sb="0" eb="3">
      <t>ホンネンド</t>
    </rPh>
    <rPh sb="3" eb="5">
      <t>サガク</t>
    </rPh>
    <phoneticPr fontId="3"/>
  </si>
  <si>
    <t>【様式第４号】</t>
    <rPh sb="1" eb="3">
      <t>ヨウシキ</t>
    </rPh>
    <rPh sb="3" eb="4">
      <t>ダイ</t>
    </rPh>
    <rPh sb="5" eb="6">
      <t>ゴウ</t>
    </rPh>
    <phoneticPr fontId="3"/>
  </si>
  <si>
    <t>経常収益</t>
    <rPh sb="0" eb="2">
      <t>ケイジョウ</t>
    </rPh>
    <rPh sb="2" eb="4">
      <t>シュウエキ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</si>
  <si>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</si>
  <si>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</si>
  <si>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</si>
  <si>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</si>
  <si>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</si>
  <si>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一般会計等行政コスト計算書</t>
    <rPh sb="0" eb="2">
      <t>イッパン</t>
    </rPh>
    <rPh sb="2" eb="4">
      <t>カイケイ</t>
    </rPh>
    <rPh sb="4" eb="5">
      <t>トウ</t>
    </rPh>
    <rPh sb="5" eb="7">
      <t>ギョウセイ</t>
    </rPh>
    <rPh sb="10" eb="13">
      <t>ケイサンショ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</si>
  <si>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</si>
  <si>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</si>
  <si>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</si>
  <si>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</si>
  <si>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</si>
  <si>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</si>
  <si>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【様式第３号】</t>
    <rPh sb="1" eb="3">
      <t>ヨウシキ</t>
    </rPh>
    <rPh sb="3" eb="4">
      <t>ダイ</t>
    </rPh>
    <rPh sb="5" eb="6">
      <t>ゴウ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</si>
  <si>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</si>
  <si>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</si>
  <si>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余剰分
（不足分）</t>
    <rPh sb="0" eb="3">
      <t>ヨジョウブン</t>
    </rPh>
    <rPh sb="5" eb="8">
      <t>フソクブン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</si>
  <si>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</si>
  <si>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</si>
  <si>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</si>
  <si>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</si>
  <si>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</si>
  <si>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</si>
  <si>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物件費等支出</t>
    <rPh sb="0" eb="3">
      <t>ブッケンヒ</t>
    </rPh>
    <rPh sb="3" eb="4">
      <t>ナド</t>
    </rPh>
    <rPh sb="4" eb="6">
      <t>シシュツ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</si>
  <si>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</si>
  <si>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</si>
  <si>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</si>
  <si>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</si>
  <si>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</si>
  <si>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</si>
  <si>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</si>
  <si>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</si>
  <si>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船舶減価償却累計額</t>
  </si>
  <si>
    <t>その他の業務費用</t>
    <rPh sb="2" eb="3">
      <t>タ</t>
    </rPh>
    <rPh sb="4" eb="6">
      <t>ギョウム</t>
    </rPh>
    <rPh sb="6" eb="8">
      <t>ヒヨウ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</si>
  <si>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</si>
  <si>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業務支出</t>
    <rPh sb="0" eb="2">
      <t>ギョウム</t>
    </rPh>
    <rPh sb="2" eb="4">
      <t>シシュツ</t>
    </rPh>
    <phoneticPr fontId="3"/>
  </si>
  <si>
    <t>業務費用支出</t>
    <rPh sb="0" eb="2">
      <t>ギョウム</t>
    </rPh>
    <rPh sb="2" eb="4">
      <t>ヒヨウ</t>
    </rPh>
    <rPh sb="4" eb="6">
      <t>シシュツ</t>
    </rPh>
    <phoneticPr fontId="3"/>
  </si>
  <si>
    <t>支払利息支出</t>
    <rPh sb="0" eb="2">
      <t>シハラ</t>
    </rPh>
    <rPh sb="2" eb="4">
      <t>リソク</t>
    </rPh>
    <rPh sb="4" eb="6">
      <t>シシュツ</t>
    </rPh>
    <phoneticPr fontId="3"/>
  </si>
  <si>
    <t>移転費用支出</t>
    <rPh sb="0" eb="2">
      <t>イテン</t>
    </rPh>
    <rPh sb="2" eb="4">
      <t>ヒヨウ</t>
    </rPh>
    <rPh sb="4" eb="6">
      <t>シシュツ</t>
    </rPh>
    <phoneticPr fontId="3"/>
  </si>
  <si>
    <t>補助金等支出</t>
    <rPh sb="0" eb="3">
      <t>ホジョキン</t>
    </rPh>
    <rPh sb="3" eb="4">
      <t>ナド</t>
    </rPh>
    <rPh sb="4" eb="6">
      <t>シシュツ</t>
    </rPh>
    <phoneticPr fontId="3"/>
  </si>
  <si>
    <t>他会計への繰出支出</t>
    <rPh sb="0" eb="1">
      <t>ホカ</t>
    </rPh>
    <rPh sb="1" eb="3">
      <t>カイケイ</t>
    </rPh>
    <rPh sb="5" eb="6">
      <t>ク</t>
    </rPh>
    <rPh sb="6" eb="7">
      <t>ダ</t>
    </rPh>
    <rPh sb="7" eb="9">
      <t>シシュツ</t>
    </rPh>
    <phoneticPr fontId="3"/>
  </si>
  <si>
    <t>業務収入</t>
    <rPh sb="0" eb="2">
      <t>ギョウム</t>
    </rPh>
    <rPh sb="2" eb="4">
      <t>シュウニュウ</t>
    </rPh>
    <phoneticPr fontId="3"/>
  </si>
  <si>
    <t>税収等収入</t>
    <rPh sb="0" eb="2">
      <t>ゼイシュウ</t>
    </rPh>
    <rPh sb="2" eb="3">
      <t>ナド</t>
    </rPh>
    <rPh sb="3" eb="5">
      <t>シュウニュウ</t>
    </rPh>
    <phoneticPr fontId="3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</si>
  <si>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3"/>
  </si>
  <si>
    <t>船舶</t>
  </si>
  <si>
    <t>その他の収入</t>
    <rPh sb="2" eb="3">
      <t>ホカ</t>
    </rPh>
    <rPh sb="4" eb="6">
      <t>シュウニュウ</t>
    </rPh>
    <phoneticPr fontId="3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</si>
  <si>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3"/>
  </si>
  <si>
    <t>臨時収入</t>
    <rPh sb="0" eb="2">
      <t>リンジ</t>
    </rPh>
    <rPh sb="2" eb="4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</si>
  <si>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</si>
  <si>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</si>
  <si>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投資活動支出</t>
    <rPh sb="0" eb="2">
      <t>トウシ</t>
    </rPh>
    <rPh sb="2" eb="4">
      <t>カツドウ</t>
    </rPh>
    <rPh sb="4" eb="6">
      <t>シシュツ</t>
    </rPh>
    <phoneticPr fontId="3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</si>
  <si>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3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</si>
  <si>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3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</si>
  <si>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3"/>
  </si>
  <si>
    <t>貸付金支出</t>
    <rPh sb="0" eb="3">
      <t>カシツケキン</t>
    </rPh>
    <rPh sb="3" eb="5">
      <t>シシュツ</t>
    </rPh>
    <phoneticPr fontId="3"/>
  </si>
  <si>
    <t>投資活動収入</t>
    <rPh sb="0" eb="2">
      <t>トウシ</t>
    </rPh>
    <rPh sb="2" eb="4">
      <t>カツドウ</t>
    </rPh>
    <rPh sb="4" eb="6">
      <t>シュウニュウ</t>
    </rPh>
    <phoneticPr fontId="3"/>
  </si>
  <si>
    <t>基金取崩収入</t>
    <rPh sb="0" eb="2">
      <t>キキン</t>
    </rPh>
    <rPh sb="2" eb="4">
      <t>トリクズシ</t>
    </rPh>
    <rPh sb="4" eb="6">
      <t>シュウニュウ</t>
    </rPh>
    <phoneticPr fontId="3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</si>
  <si>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3"/>
  </si>
  <si>
    <t>資産売却収入</t>
    <rPh sb="0" eb="2">
      <t>シサン</t>
    </rPh>
    <rPh sb="2" eb="4">
      <t>バイキャク</t>
    </rPh>
    <rPh sb="4" eb="6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</si>
  <si>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</si>
  <si>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</si>
  <si>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財務活動支出</t>
    <rPh sb="0" eb="2">
      <t>ザイム</t>
    </rPh>
    <rPh sb="2" eb="4">
      <t>カツドウ</t>
    </rPh>
    <rPh sb="4" eb="6">
      <t>シシュツ</t>
    </rPh>
    <phoneticPr fontId="3"/>
  </si>
  <si>
    <t>財務活動収入</t>
    <rPh sb="0" eb="2">
      <t>ザイム</t>
    </rPh>
    <rPh sb="2" eb="4">
      <t>カツドウ</t>
    </rPh>
    <rPh sb="4" eb="6">
      <t>シュウニュウ</t>
    </rPh>
    <phoneticPr fontId="3"/>
  </si>
  <si>
    <t>地方債発行収入</t>
    <rPh sb="0" eb="3">
      <t>チホウサイ</t>
    </rPh>
    <rPh sb="3" eb="5">
      <t>ハッコウ</t>
    </rPh>
    <rPh sb="5" eb="7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</si>
  <si>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</si>
  <si>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</si>
  <si>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</si>
  <si>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3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</si>
  <si>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</si>
  <si>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</si>
  <si>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【様式第１号】</t>
    <rPh sb="1" eb="3">
      <t>ヨウシキ</t>
    </rPh>
    <rPh sb="3" eb="4">
      <t>ダイ</t>
    </rPh>
    <rPh sb="5" eb="6">
      <t>ゴウ</t>
    </rPh>
    <phoneticPr fontId="3"/>
  </si>
  <si>
    <t>流動負債</t>
  </si>
  <si>
    <t>浮標等減価償却累計額</t>
  </si>
  <si>
    <t>預り金</t>
  </si>
  <si>
    <t>その他</t>
  </si>
  <si>
    <t>投資損失引当金</t>
  </si>
  <si>
    <t>経常費用</t>
  </si>
  <si>
    <t>業務費用</t>
  </si>
  <si>
    <t>　</t>
  </si>
  <si>
    <t>（単位：千円）</t>
    <rPh sb="1" eb="3">
      <t>タンイ</t>
    </rPh>
    <rPh sb="4" eb="6">
      <t>センエン</t>
    </rPh>
    <phoneticPr fontId="3"/>
  </si>
  <si>
    <t>一般会計等貸借対照表</t>
    <rPh sb="0" eb="2">
      <t>イッパン</t>
    </rPh>
    <rPh sb="2" eb="4">
      <t>カイケイ</t>
    </rPh>
    <rPh sb="4" eb="5">
      <t>トウ</t>
    </rPh>
    <rPh sb="5" eb="7">
      <t>タイシャク</t>
    </rPh>
    <rPh sb="7" eb="10">
      <t>タイショウヒョウ</t>
    </rPh>
    <phoneticPr fontId="3"/>
  </si>
  <si>
    <t>一般会計等純資産変動計算書</t>
    <rPh sb="0" eb="2">
      <t>イッパン</t>
    </rPh>
    <rPh sb="2" eb="4">
      <t>カイケイ</t>
    </rPh>
    <rPh sb="4" eb="5">
      <t>トウ</t>
    </rPh>
    <rPh sb="5" eb="8">
      <t>ジュンシサン</t>
    </rPh>
    <rPh sb="8" eb="10">
      <t>ヘンドウ</t>
    </rPh>
    <rPh sb="10" eb="13">
      <t>ケイサンショ</t>
    </rPh>
    <phoneticPr fontId="3"/>
  </si>
  <si>
    <t>一般会計等資金収支計算書</t>
    <rPh sb="0" eb="2">
      <t>イッパン</t>
    </rPh>
    <rPh sb="2" eb="4">
      <t>カイケイ</t>
    </rPh>
    <rPh sb="4" eb="5">
      <t>トウ</t>
    </rPh>
    <rPh sb="5" eb="7">
      <t>シキン</t>
    </rPh>
    <rPh sb="7" eb="9">
      <t>シュウシ</t>
    </rPh>
    <rPh sb="9" eb="12">
      <t>ケイサンショ</t>
    </rPh>
    <phoneticPr fontId="3"/>
  </si>
  <si>
    <t>-</t>
  </si>
  <si>
    <t xml:space="preserve"> 【資産の部】</t>
    <rPh sb="5" eb="6">
      <t>ブ</t>
    </rPh>
    <phoneticPr fontId="3"/>
  </si>
  <si>
    <t xml:space="preserve"> 【純資産の部】</t>
    <rPh sb="2" eb="5">
      <t>ジュンシサン</t>
    </rPh>
    <rPh sb="6" eb="7">
      <t>ブ</t>
    </rPh>
    <phoneticPr fontId="3"/>
  </si>
  <si>
    <t xml:space="preserve"> </t>
  </si>
  <si>
    <t>（令和３年３月３１日現在）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</si>
  <si>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自　令和　２年　４月　１日</t>
    <rPh sb="0" eb="1">
      <t>ジ</t>
    </rPh>
    <rPh sb="2" eb="3">
      <t>レイ</t>
    </rPh>
    <rPh sb="3" eb="4">
      <t>ワ</t>
    </rPh>
    <rPh sb="6" eb="7">
      <t>ネン</t>
    </rPh>
    <rPh sb="7" eb="8">
      <t>ヘイネン</t>
    </rPh>
    <rPh sb="9" eb="10">
      <t>ガツ</t>
    </rPh>
    <rPh sb="12" eb="13">
      <t>ニチ</t>
    </rPh>
    <phoneticPr fontId="3"/>
  </si>
  <si>
    <t>至　令和　３年　３月３１日</t>
    <rPh sb="2" eb="4">
      <t>レイワ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</si>
</sst>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41" formatCode="_ * #,##0_ ;_ * \-#,##0_ ;_ * &quot;-&quot;_ ;_ @_ "/>
    <numFmt numFmtId="176" formatCode="#,##0;&quot;△ &quot;#,##0"/>
    <numFmt numFmtId="177" formatCode="#,##0_ "/>
  </numFmts>
  <fonts count="26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9"/>
      <color auto="1"/>
      <name val="ＭＳ Ｐゴシック"/>
      <family val="3"/>
    </font>
    <font>
      <sz val="6"/>
      <color auto="1"/>
      <name val="ＭＳ Ｐゴシック"/>
      <family val="3"/>
    </font>
    <font>
      <sz val="10.5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4"/>
      <color auto="1"/>
      <name val="ＭＳ Ｐゴシック"/>
      <family val="3"/>
    </font>
    <font>
      <b/>
      <sz val="20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</font>
    <font>
      <i/>
      <strike/>
      <sz val="11"/>
      <color auto="1"/>
      <name val="ＭＳ Ｐゴシック"/>
      <family val="3"/>
    </font>
    <font>
      <i/>
      <strike/>
      <sz val="11"/>
      <color rgb="FFFF0000"/>
      <name val="ＭＳ Ｐゴシック"/>
      <family val="3"/>
    </font>
    <font>
      <i/>
      <sz val="11"/>
      <color auto="1"/>
      <name val="ＭＳ Ｐゴシック"/>
      <family val="3"/>
    </font>
    <font>
      <b/>
      <sz val="11"/>
      <color auto="1"/>
      <name val="ＭＳ Ｐゴシック"/>
      <family val="3"/>
    </font>
    <font>
      <b/>
      <sz val="16"/>
      <color auto="1"/>
      <name val="ＭＳ Ｐゴシック"/>
      <family val="3"/>
    </font>
    <font>
      <sz val="10"/>
      <color theme="1"/>
      <name val="ＭＳ Ｐゴシック"/>
      <family val="3"/>
    </font>
    <font>
      <i/>
      <sz val="10"/>
      <color auto="1"/>
      <name val="ＭＳ Ｐゴシック"/>
      <family val="3"/>
    </font>
    <font>
      <sz val="14"/>
      <color auto="1"/>
      <name val="ＭＳ Ｐゴシック"/>
      <family val="3"/>
    </font>
    <font>
      <b/>
      <sz val="9"/>
      <color auto="1"/>
      <name val="ＭＳ Ｐゴシック"/>
      <family val="3"/>
    </font>
    <font>
      <b/>
      <sz val="12"/>
      <color auto="1"/>
      <name val="ＭＳ Ｐゴシック"/>
      <family val="3"/>
    </font>
    <font>
      <sz val="9.5"/>
      <color auto="1"/>
      <name val="ＭＳ Ｐゴシック"/>
      <family val="3"/>
    </font>
    <font>
      <i/>
      <sz val="9"/>
      <color auto="1"/>
      <name val="ＭＳ Ｐゴシック"/>
      <family val="3"/>
    </font>
    <font>
      <i/>
      <strike/>
      <sz val="9"/>
      <color auto="1"/>
      <name val="ＭＳ Ｐゴシック"/>
      <family val="3"/>
    </font>
    <font>
      <sz val="8"/>
      <color auto="1"/>
      <name val="ＭＳ Ｐゴシック"/>
      <family val="3"/>
    </font>
    <font>
      <sz val="16"/>
      <color auto="1"/>
      <name val="ＭＳ Ｐゴシック"/>
      <family val="3"/>
    </font>
    <font>
      <b/>
      <sz val="10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1">
      <alignment horizontal="center" vertical="center"/>
    </xf>
    <xf numFmtId="38" fontId="1" fillId="0" borderId="0" applyFont="0" applyFill="0" applyBorder="0" applyAlignment="0" applyProtection="0">
      <alignment vertical="center"/>
    </xf>
  </cellStyleXfs>
  <cellXfs count="26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6" fillId="0" borderId="0" xfId="0" applyFont="1" applyBorder="1" applyAlignme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vertical="center"/>
    </xf>
    <xf numFmtId="38" fontId="0" fillId="2" borderId="4" xfId="5" applyFont="1" applyFill="1" applyBorder="1" applyAlignment="1">
      <alignment vertical="center"/>
    </xf>
    <xf numFmtId="38" fontId="0" fillId="2" borderId="2" xfId="5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38" fontId="0" fillId="2" borderId="0" xfId="5" applyFont="1" applyFill="1" applyBorder="1" applyAlignment="1">
      <alignment vertical="center"/>
    </xf>
    <xf numFmtId="38" fontId="0" fillId="2" borderId="5" xfId="5" applyFont="1" applyFill="1" applyBorder="1" applyAlignment="1">
      <alignment horizontal="center" vertical="center"/>
    </xf>
    <xf numFmtId="38" fontId="9" fillId="2" borderId="0" xfId="5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38" fontId="10" fillId="2" borderId="0" xfId="5" applyFont="1" applyFill="1" applyBorder="1" applyAlignment="1">
      <alignment vertical="center"/>
    </xf>
    <xf numFmtId="38" fontId="11" fillId="2" borderId="0" xfId="5" applyFont="1" applyFill="1" applyBorder="1" applyAlignment="1">
      <alignment vertical="center"/>
    </xf>
    <xf numFmtId="38" fontId="12" fillId="2" borderId="0" xfId="5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38" fontId="0" fillId="2" borderId="6" xfId="5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176" fontId="0" fillId="2" borderId="8" xfId="0" applyNumberFormat="1" applyFont="1" applyFill="1" applyBorder="1" applyAlignment="1">
      <alignment horizontal="right" vertical="center"/>
    </xf>
    <xf numFmtId="176" fontId="0" fillId="2" borderId="9" xfId="0" applyNumberFormat="1" applyFont="1" applyFill="1" applyBorder="1" applyAlignment="1">
      <alignment vertical="center"/>
    </xf>
    <xf numFmtId="176" fontId="0" fillId="2" borderId="7" xfId="0" applyNumberFormat="1" applyFont="1" applyFill="1" applyBorder="1" applyAlignment="1">
      <alignment vertical="center"/>
    </xf>
    <xf numFmtId="0" fontId="0" fillId="2" borderId="10" xfId="0" applyFont="1" applyFill="1" applyBorder="1" applyAlignment="1">
      <alignment horizontal="center" vertical="center"/>
    </xf>
    <xf numFmtId="176" fontId="0" fillId="2" borderId="11" xfId="0" applyNumberFormat="1" applyFont="1" applyFill="1" applyBorder="1" applyAlignment="1">
      <alignment horizontal="right" vertical="center"/>
    </xf>
    <xf numFmtId="176" fontId="0" fillId="2" borderId="12" xfId="0" applyNumberFormat="1" applyFont="1" applyFill="1" applyBorder="1" applyAlignment="1">
      <alignment vertical="center"/>
    </xf>
    <xf numFmtId="176" fontId="0" fillId="2" borderId="10" xfId="0" applyNumberFormat="1" applyFont="1" applyFill="1" applyBorder="1" applyAlignment="1">
      <alignment vertical="center"/>
    </xf>
    <xf numFmtId="38" fontId="0" fillId="0" borderId="3" xfId="5" applyFont="1" applyFill="1" applyBorder="1" applyAlignment="1">
      <alignment vertical="center"/>
    </xf>
    <xf numFmtId="38" fontId="0" fillId="0" borderId="4" xfId="5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38" fontId="0" fillId="0" borderId="13" xfId="5" applyFont="1" applyFill="1" applyBorder="1" applyAlignment="1">
      <alignment vertical="center"/>
    </xf>
    <xf numFmtId="38" fontId="0" fillId="2" borderId="14" xfId="5" applyFont="1" applyFill="1" applyBorder="1" applyAlignment="1">
      <alignment horizontal="center" vertical="center"/>
    </xf>
    <xf numFmtId="38" fontId="0" fillId="0" borderId="15" xfId="5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38" fontId="0" fillId="0" borderId="0" xfId="5" applyFont="1" applyFill="1" applyBorder="1" applyAlignment="1">
      <alignment vertical="center"/>
    </xf>
    <xf numFmtId="38" fontId="0" fillId="2" borderId="17" xfId="5" applyFont="1" applyFill="1" applyBorder="1" applyAlignment="1">
      <alignment horizontal="center" vertical="center"/>
    </xf>
    <xf numFmtId="38" fontId="0" fillId="2" borderId="0" xfId="5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38" fontId="9" fillId="0" borderId="0" xfId="5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176" fontId="0" fillId="2" borderId="23" xfId="0" applyNumberFormat="1" applyFont="1" applyFill="1" applyBorder="1" applyAlignment="1">
      <alignment horizontal="right" vertical="center"/>
    </xf>
    <xf numFmtId="176" fontId="0" fillId="2" borderId="24" xfId="0" applyNumberFormat="1" applyFont="1" applyFill="1" applyBorder="1" applyAlignment="1">
      <alignment horizontal="right" vertical="center"/>
    </xf>
    <xf numFmtId="176" fontId="0" fillId="2" borderId="25" xfId="0" applyNumberFormat="1" applyFont="1" applyFill="1" applyBorder="1" applyAlignment="1">
      <alignment vertical="center"/>
    </xf>
    <xf numFmtId="176" fontId="0" fillId="2" borderId="7" xfId="0" applyNumberFormat="1" applyFont="1" applyFill="1" applyBorder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176" fontId="0" fillId="2" borderId="26" xfId="0" applyNumberFormat="1" applyFont="1" applyFill="1" applyBorder="1" applyAlignment="1">
      <alignment horizontal="right" vertical="center"/>
    </xf>
    <xf numFmtId="176" fontId="0" fillId="2" borderId="27" xfId="0" applyNumberFormat="1" applyFont="1" applyFill="1" applyBorder="1" applyAlignment="1">
      <alignment horizontal="right" vertical="center"/>
    </xf>
    <xf numFmtId="176" fontId="0" fillId="2" borderId="28" xfId="0" applyNumberFormat="1" applyFont="1" applyFill="1" applyBorder="1" applyAlignment="1">
      <alignment vertical="center"/>
    </xf>
    <xf numFmtId="176" fontId="0" fillId="2" borderId="10" xfId="0" applyNumberFormat="1" applyFont="1" applyFill="1" applyBorder="1" applyAlignment="1">
      <alignment horizontal="right"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5" fillId="2" borderId="2" xfId="0" applyFont="1" applyFill="1" applyBorder="1" applyAlignment="1">
      <alignment horizontal="center" vertical="center"/>
    </xf>
    <xf numFmtId="38" fontId="5" fillId="0" borderId="4" xfId="5" applyFont="1" applyFill="1" applyBorder="1" applyAlignment="1">
      <alignment vertical="center"/>
    </xf>
    <xf numFmtId="38" fontId="5" fillId="0" borderId="14" xfId="5" applyFont="1" applyFill="1" applyBorder="1" applyAlignment="1">
      <alignment vertical="center"/>
    </xf>
    <xf numFmtId="38" fontId="15" fillId="0" borderId="2" xfId="5" applyFont="1" applyFill="1" applyBorder="1" applyAlignment="1">
      <alignment vertical="center"/>
    </xf>
    <xf numFmtId="38" fontId="5" fillId="0" borderId="29" xfId="5" applyFont="1" applyFill="1" applyBorder="1" applyAlignment="1">
      <alignment vertical="center"/>
    </xf>
    <xf numFmtId="38" fontId="5" fillId="0" borderId="0" xfId="5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5" fillId="2" borderId="5" xfId="0" applyFont="1" applyFill="1" applyBorder="1" applyAlignment="1">
      <alignment horizontal="center" vertical="center"/>
    </xf>
    <xf numFmtId="38" fontId="15" fillId="2" borderId="0" xfId="5" applyFont="1" applyFill="1" applyBorder="1" applyAlignment="1">
      <alignment vertical="center"/>
    </xf>
    <xf numFmtId="38" fontId="5" fillId="0" borderId="17" xfId="5" applyFont="1" applyFill="1" applyBorder="1" applyAlignment="1">
      <alignment vertical="center"/>
    </xf>
    <xf numFmtId="38" fontId="5" fillId="0" borderId="5" xfId="5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38" fontId="16" fillId="0" borderId="0" xfId="5" applyFont="1" applyFill="1" applyBorder="1" applyAlignment="1">
      <alignment vertical="center"/>
    </xf>
    <xf numFmtId="38" fontId="5" fillId="2" borderId="0" xfId="5" applyFont="1" applyFill="1" applyBorder="1" applyAlignment="1">
      <alignment vertical="center"/>
    </xf>
    <xf numFmtId="38" fontId="15" fillId="0" borderId="0" xfId="5" applyFont="1" applyFill="1" applyBorder="1" applyAlignment="1">
      <alignment vertical="center"/>
    </xf>
    <xf numFmtId="38" fontId="16" fillId="0" borderId="29" xfId="5" applyFont="1" applyFill="1" applyBorder="1" applyAlignment="1">
      <alignment vertical="center"/>
    </xf>
    <xf numFmtId="38" fontId="5" fillId="2" borderId="17" xfId="5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16" fillId="0" borderId="29" xfId="0" applyFont="1" applyFill="1" applyBorder="1" applyAlignment="1">
      <alignment vertical="center"/>
    </xf>
    <xf numFmtId="0" fontId="5" fillId="0" borderId="0" xfId="0" applyFont="1" applyBorder="1" applyAlignment="1">
      <alignment horizontal="right"/>
    </xf>
    <xf numFmtId="0" fontId="5" fillId="2" borderId="7" xfId="0" applyFont="1" applyFill="1" applyBorder="1" applyAlignment="1">
      <alignment horizontal="center" vertical="center"/>
    </xf>
    <xf numFmtId="176" fontId="5" fillId="0" borderId="8" xfId="0" applyNumberFormat="1" applyFont="1" applyBorder="1" applyAlignment="1">
      <alignment vertical="center"/>
    </xf>
    <xf numFmtId="176" fontId="5" fillId="0" borderId="8" xfId="0" applyNumberFormat="1" applyFont="1" applyBorder="1" applyAlignment="1">
      <alignment horizontal="right" vertical="center"/>
    </xf>
    <xf numFmtId="176" fontId="5" fillId="0" borderId="23" xfId="0" applyNumberFormat="1" applyFont="1" applyBorder="1" applyAlignment="1">
      <alignment vertical="center"/>
    </xf>
    <xf numFmtId="176" fontId="5" fillId="0" borderId="30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vertical="center"/>
    </xf>
    <xf numFmtId="0" fontId="4" fillId="0" borderId="0" xfId="0" applyFont="1" applyBorder="1">
      <alignment vertical="center"/>
    </xf>
    <xf numFmtId="0" fontId="5" fillId="2" borderId="10" xfId="0" applyFont="1" applyFill="1" applyBorder="1" applyAlignment="1">
      <alignment horizontal="center" vertical="center"/>
    </xf>
    <xf numFmtId="176" fontId="5" fillId="0" borderId="11" xfId="0" applyNumberFormat="1" applyFont="1" applyBorder="1" applyAlignment="1">
      <alignment vertical="center"/>
    </xf>
    <xf numFmtId="176" fontId="5" fillId="0" borderId="11" xfId="0" applyNumberFormat="1" applyFont="1" applyBorder="1" applyAlignment="1">
      <alignment horizontal="right" vertical="center"/>
    </xf>
    <xf numFmtId="176" fontId="5" fillId="0" borderId="26" xfId="0" applyNumberFormat="1" applyFont="1" applyBorder="1" applyAlignment="1">
      <alignment vertical="center"/>
    </xf>
    <xf numFmtId="176" fontId="5" fillId="0" borderId="31" xfId="0" applyNumberFormat="1" applyFont="1" applyBorder="1" applyAlignment="1">
      <alignment vertical="center"/>
    </xf>
    <xf numFmtId="176" fontId="5" fillId="0" borderId="12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vertical="center"/>
    </xf>
    <xf numFmtId="0" fontId="17" fillId="0" borderId="0" xfId="0" applyFont="1" applyBorder="1" applyAlignment="1"/>
    <xf numFmtId="0" fontId="4" fillId="2" borderId="0" xfId="0" applyFont="1" applyFill="1">
      <alignment vertical="center"/>
    </xf>
    <xf numFmtId="0" fontId="17" fillId="0" borderId="0" xfId="0" applyFont="1" applyBorder="1" applyAlignment="1">
      <alignment horizontal="center"/>
    </xf>
    <xf numFmtId="0" fontId="18" fillId="0" borderId="0" xfId="0" applyFont="1" applyAlignment="1">
      <alignment horizontal="right" vertical="center"/>
    </xf>
    <xf numFmtId="0" fontId="19" fillId="0" borderId="0" xfId="0" applyFont="1" applyBorder="1" applyAlignment="1">
      <alignment horizontal="center"/>
    </xf>
    <xf numFmtId="0" fontId="0" fillId="0" borderId="0" xfId="0" applyFont="1" applyBorder="1" applyAlignment="1"/>
    <xf numFmtId="0" fontId="5" fillId="2" borderId="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38" fontId="2" fillId="0" borderId="32" xfId="5" applyFont="1" applyFill="1" applyBorder="1" applyAlignment="1">
      <alignment vertical="center"/>
    </xf>
    <xf numFmtId="38" fontId="2" fillId="0" borderId="4" xfId="5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3" applyFont="1" applyFill="1" applyBorder="1" applyAlignment="1">
      <alignment horizontal="left" vertical="center"/>
    </xf>
    <xf numFmtId="38" fontId="2" fillId="0" borderId="13" xfId="5" applyFont="1" applyFill="1" applyBorder="1" applyAlignment="1">
      <alignment vertical="center"/>
    </xf>
    <xf numFmtId="38" fontId="2" fillId="0" borderId="14" xfId="5" applyFont="1" applyFill="1" applyBorder="1" applyAlignment="1">
      <alignment vertical="center"/>
    </xf>
    <xf numFmtId="38" fontId="2" fillId="0" borderId="33" xfId="5" applyFont="1" applyFill="1" applyBorder="1" applyAlignment="1">
      <alignment vertical="center"/>
    </xf>
    <xf numFmtId="38" fontId="2" fillId="0" borderId="16" xfId="5" applyFont="1" applyFill="1" applyBorder="1" applyAlignment="1">
      <alignment vertical="center"/>
    </xf>
    <xf numFmtId="0" fontId="20" fillId="0" borderId="29" xfId="0" applyFont="1" applyBorder="1" applyAlignment="1">
      <alignment vertical="top" wrapText="1"/>
    </xf>
    <xf numFmtId="0" fontId="20" fillId="0" borderId="0" xfId="0" applyFont="1" applyBorder="1" applyAlignment="1">
      <alignment vertical="top"/>
    </xf>
    <xf numFmtId="0" fontId="5" fillId="2" borderId="2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38" fontId="2" fillId="0" borderId="34" xfId="5" applyFont="1" applyFill="1" applyBorder="1" applyAlignment="1">
      <alignment vertical="center"/>
    </xf>
    <xf numFmtId="38" fontId="2" fillId="0" borderId="0" xfId="5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8" xfId="3" applyFont="1" applyFill="1" applyBorder="1" applyAlignment="1">
      <alignment vertical="center"/>
    </xf>
    <xf numFmtId="0" fontId="2" fillId="0" borderId="17" xfId="3" applyFont="1" applyFill="1" applyBorder="1" applyAlignment="1">
      <alignment vertical="center"/>
    </xf>
    <xf numFmtId="0" fontId="2" fillId="0" borderId="35" xfId="3" applyFont="1" applyFill="1" applyBorder="1" applyAlignment="1">
      <alignment vertical="center"/>
    </xf>
    <xf numFmtId="0" fontId="2" fillId="0" borderId="19" xfId="3" applyFont="1" applyFill="1" applyBorder="1" applyAlignment="1">
      <alignment vertical="center"/>
    </xf>
    <xf numFmtId="0" fontId="20" fillId="0" borderId="29" xfId="0" applyFont="1" applyBorder="1" applyAlignment="1">
      <alignment vertical="top"/>
    </xf>
    <xf numFmtId="38" fontId="21" fillId="0" borderId="34" xfId="5" applyFont="1" applyFill="1" applyBorder="1" applyAlignment="1">
      <alignment vertical="center"/>
    </xf>
    <xf numFmtId="38" fontId="21" fillId="0" borderId="0" xfId="5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" fillId="0" borderId="0" xfId="3" applyFont="1" applyFill="1" applyBorder="1" applyAlignment="1">
      <alignment horizontal="left" vertical="center"/>
    </xf>
    <xf numFmtId="0" fontId="21" fillId="0" borderId="0" xfId="3" applyFont="1" applyFill="1" applyBorder="1" applyAlignment="1">
      <alignment horizontal="left" vertical="center"/>
    </xf>
    <xf numFmtId="0" fontId="21" fillId="0" borderId="18" xfId="3" applyFont="1" applyFill="1" applyBorder="1" applyAlignment="1">
      <alignment vertical="center"/>
    </xf>
    <xf numFmtId="0" fontId="21" fillId="0" borderId="35" xfId="3" applyFont="1" applyFill="1" applyBorder="1" applyAlignment="1">
      <alignment vertical="center"/>
    </xf>
    <xf numFmtId="0" fontId="21" fillId="0" borderId="19" xfId="3" applyFont="1" applyFill="1" applyBorder="1" applyAlignment="1">
      <alignment vertical="center"/>
    </xf>
    <xf numFmtId="0" fontId="21" fillId="0" borderId="35" xfId="3" applyFont="1" applyFill="1" applyBorder="1" applyAlignment="1">
      <alignment horizontal="left" vertical="center"/>
    </xf>
    <xf numFmtId="0" fontId="2" fillId="0" borderId="17" xfId="3" applyFont="1" applyFill="1" applyBorder="1" applyAlignment="1">
      <alignment horizontal="left" vertical="center"/>
    </xf>
    <xf numFmtId="0" fontId="21" fillId="0" borderId="18" xfId="3" applyFont="1" applyFill="1" applyBorder="1" applyAlignment="1">
      <alignment horizontal="left" vertical="center"/>
    </xf>
    <xf numFmtId="0" fontId="21" fillId="0" borderId="19" xfId="3" applyFont="1" applyFill="1" applyBorder="1" applyAlignment="1">
      <alignment horizontal="left" vertical="center"/>
    </xf>
    <xf numFmtId="0" fontId="22" fillId="0" borderId="35" xfId="3" applyFont="1" applyFill="1" applyBorder="1" applyAlignment="1">
      <alignment horizontal="left" vertical="center"/>
    </xf>
    <xf numFmtId="0" fontId="0" fillId="0" borderId="0" xfId="0" applyFont="1" applyBorder="1" applyAlignment="1">
      <alignment horizontal="right"/>
    </xf>
    <xf numFmtId="0" fontId="5" fillId="2" borderId="36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21" fillId="0" borderId="34" xfId="0" applyFont="1" applyBorder="1" applyAlignment="1">
      <alignment vertical="center"/>
    </xf>
    <xf numFmtId="0" fontId="17" fillId="2" borderId="0" xfId="0" applyFont="1" applyFill="1" applyBorder="1" applyAlignment="1"/>
    <xf numFmtId="0" fontId="5" fillId="2" borderId="3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76" fontId="2" fillId="2" borderId="38" xfId="0" applyNumberFormat="1" applyFont="1" applyFill="1" applyBorder="1" applyAlignment="1">
      <alignment vertical="center"/>
    </xf>
    <xf numFmtId="176" fontId="2" fillId="2" borderId="8" xfId="0" applyNumberFormat="1" applyFont="1" applyFill="1" applyBorder="1" applyAlignment="1">
      <alignment horizontal="right" vertical="center"/>
    </xf>
    <xf numFmtId="176" fontId="2" fillId="2" borderId="24" xfId="0" applyNumberFormat="1" applyFont="1" applyFill="1" applyBorder="1" applyAlignment="1">
      <alignment horizontal="right" vertical="center"/>
    </xf>
    <xf numFmtId="176" fontId="2" fillId="2" borderId="23" xfId="0" applyNumberFormat="1" applyFont="1" applyFill="1" applyBorder="1" applyAlignment="1">
      <alignment horizontal="right" vertical="center"/>
    </xf>
    <xf numFmtId="176" fontId="2" fillId="2" borderId="39" xfId="0" applyNumberFormat="1" applyFont="1" applyFill="1" applyBorder="1" applyAlignment="1">
      <alignment horizontal="right" vertical="center"/>
    </xf>
    <xf numFmtId="176" fontId="2" fillId="2" borderId="25" xfId="0" applyNumberFormat="1" applyFont="1" applyFill="1" applyBorder="1" applyAlignment="1">
      <alignment vertical="center"/>
    </xf>
    <xf numFmtId="176" fontId="2" fillId="2" borderId="7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0" fontId="5" fillId="2" borderId="0" xfId="0" applyFont="1" applyFill="1" applyBorder="1" applyAlignment="1">
      <alignment horizontal="right"/>
    </xf>
    <xf numFmtId="176" fontId="2" fillId="2" borderId="40" xfId="0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horizontal="right" vertical="center"/>
    </xf>
    <xf numFmtId="176" fontId="2" fillId="2" borderId="18" xfId="0" applyNumberFormat="1" applyFont="1" applyFill="1" applyBorder="1" applyAlignment="1">
      <alignment horizontal="right" vertical="center"/>
    </xf>
    <xf numFmtId="176" fontId="2" fillId="2" borderId="17" xfId="0" applyNumberFormat="1" applyFont="1" applyFill="1" applyBorder="1" applyAlignment="1">
      <alignment horizontal="right" vertical="center"/>
    </xf>
    <xf numFmtId="176" fontId="2" fillId="2" borderId="41" xfId="0" applyNumberFormat="1" applyFont="1" applyFill="1" applyBorder="1" applyAlignment="1">
      <alignment horizontal="right" vertical="center"/>
    </xf>
    <xf numFmtId="176" fontId="2" fillId="2" borderId="21" xfId="0" applyNumberFormat="1" applyFont="1" applyFill="1" applyBorder="1" applyAlignment="1">
      <alignment horizontal="right" vertical="center"/>
    </xf>
    <xf numFmtId="176" fontId="2" fillId="2" borderId="42" xfId="0" applyNumberFormat="1" applyFont="1" applyFill="1" applyBorder="1" applyAlignment="1">
      <alignment vertical="center"/>
    </xf>
    <xf numFmtId="176" fontId="2" fillId="2" borderId="6" xfId="0" applyNumberFormat="1" applyFont="1" applyFill="1" applyBorder="1" applyAlignment="1">
      <alignment vertical="center"/>
    </xf>
    <xf numFmtId="0" fontId="5" fillId="2" borderId="29" xfId="0" applyFont="1" applyFill="1" applyBorder="1">
      <alignment vertical="center"/>
    </xf>
    <xf numFmtId="0" fontId="23" fillId="2" borderId="43" xfId="0" applyFont="1" applyFill="1" applyBorder="1" applyAlignment="1">
      <alignment horizontal="center" vertical="center" wrapText="1"/>
    </xf>
    <xf numFmtId="176" fontId="2" fillId="2" borderId="44" xfId="0" applyNumberFormat="1" applyFont="1" applyFill="1" applyBorder="1">
      <alignment vertical="center"/>
    </xf>
    <xf numFmtId="176" fontId="2" fillId="2" borderId="45" xfId="0" applyNumberFormat="1" applyFont="1" applyFill="1" applyBorder="1" applyAlignment="1">
      <alignment horizontal="right" vertical="center"/>
    </xf>
    <xf numFmtId="176" fontId="2" fillId="2" borderId="46" xfId="0" applyNumberFormat="1" applyFont="1" applyFill="1" applyBorder="1" applyAlignment="1">
      <alignment horizontal="right" vertical="center"/>
    </xf>
    <xf numFmtId="176" fontId="2" fillId="2" borderId="47" xfId="0" applyNumberFormat="1" applyFont="1" applyFill="1" applyBorder="1" applyAlignment="1">
      <alignment horizontal="right" vertical="center"/>
    </xf>
    <xf numFmtId="176" fontId="2" fillId="2" borderId="48" xfId="0" applyNumberFormat="1" applyFont="1" applyFill="1" applyBorder="1" applyAlignment="1">
      <alignment horizontal="right" vertical="center"/>
    </xf>
    <xf numFmtId="176" fontId="2" fillId="2" borderId="49" xfId="0" applyNumberFormat="1" applyFont="1" applyFill="1" applyBorder="1" applyAlignment="1">
      <alignment vertical="center"/>
    </xf>
    <xf numFmtId="176" fontId="2" fillId="2" borderId="43" xfId="0" applyNumberFormat="1" applyFont="1" applyFill="1" applyBorder="1" applyAlignment="1">
      <alignment vertical="center"/>
    </xf>
    <xf numFmtId="176" fontId="2" fillId="2" borderId="50" xfId="0" applyNumberFormat="1" applyFont="1" applyFill="1" applyBorder="1" applyAlignment="1">
      <alignment vertical="center"/>
    </xf>
    <xf numFmtId="177" fontId="4" fillId="2" borderId="0" xfId="0" applyNumberFormat="1" applyFont="1" applyFill="1" applyAlignment="1">
      <alignment vertical="center"/>
    </xf>
    <xf numFmtId="176" fontId="0" fillId="2" borderId="0" xfId="0" applyNumberFormat="1" applyFont="1" applyFill="1" applyBorder="1" applyAlignment="1">
      <alignment vertical="center"/>
    </xf>
    <xf numFmtId="0" fontId="23" fillId="0" borderId="0" xfId="0" applyFont="1" applyBorder="1" applyAlignment="1">
      <alignment horizontal="right"/>
    </xf>
    <xf numFmtId="0" fontId="5" fillId="2" borderId="51" xfId="0" applyFont="1" applyFill="1" applyBorder="1">
      <alignment vertical="center"/>
    </xf>
    <xf numFmtId="0" fontId="23" fillId="2" borderId="28" xfId="0" applyFont="1" applyFill="1" applyBorder="1" applyAlignment="1">
      <alignment horizontal="center" vertical="center" wrapText="1"/>
    </xf>
    <xf numFmtId="176" fontId="2" fillId="3" borderId="52" xfId="5" applyNumberFormat="1" applyFont="1" applyFill="1" applyBorder="1" applyAlignment="1">
      <alignment vertical="center"/>
    </xf>
    <xf numFmtId="176" fontId="2" fillId="0" borderId="53" xfId="0" applyNumberFormat="1" applyFont="1" applyBorder="1" applyAlignment="1">
      <alignment horizontal="right" vertical="center"/>
    </xf>
    <xf numFmtId="176" fontId="2" fillId="0" borderId="54" xfId="0" applyNumberFormat="1" applyFont="1" applyBorder="1" applyAlignment="1">
      <alignment horizontal="right" vertical="center"/>
    </xf>
    <xf numFmtId="176" fontId="2" fillId="0" borderId="55" xfId="0" applyNumberFormat="1" applyFont="1" applyBorder="1" applyAlignment="1">
      <alignment horizontal="right" vertical="center"/>
    </xf>
    <xf numFmtId="176" fontId="2" fillId="2" borderId="56" xfId="5" applyNumberFormat="1" applyFont="1" applyFill="1" applyBorder="1" applyAlignment="1">
      <alignment vertical="center"/>
    </xf>
    <xf numFmtId="176" fontId="2" fillId="2" borderId="57" xfId="5" applyNumberFormat="1" applyFont="1" applyFill="1" applyBorder="1" applyAlignment="1">
      <alignment vertical="center"/>
    </xf>
    <xf numFmtId="176" fontId="2" fillId="2" borderId="58" xfId="5" applyNumberFormat="1" applyFont="1" applyFill="1" applyBorder="1" applyAlignment="1">
      <alignment vertical="center"/>
    </xf>
    <xf numFmtId="177" fontId="4" fillId="0" borderId="0" xfId="0" applyNumberFormat="1" applyFont="1" applyAlignment="1">
      <alignment vertical="center"/>
    </xf>
    <xf numFmtId="177" fontId="5" fillId="0" borderId="0" xfId="0" applyNumberFormat="1" applyFo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38" fontId="5" fillId="0" borderId="3" xfId="5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15" fillId="0" borderId="13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15" fillId="0" borderId="32" xfId="0" applyFont="1" applyFill="1" applyBorder="1" applyAlignment="1">
      <alignment horizontal="left" vertical="center"/>
    </xf>
    <xf numFmtId="0" fontId="15" fillId="0" borderId="33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0" borderId="29" xfId="3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15" fillId="0" borderId="18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5" fillId="0" borderId="0" xfId="3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vertical="center"/>
    </xf>
    <xf numFmtId="0" fontId="5" fillId="2" borderId="36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15" fillId="0" borderId="21" xfId="0" applyFont="1" applyFill="1" applyBorder="1" applyAlignment="1">
      <alignment horizontal="left" vertical="center"/>
    </xf>
    <xf numFmtId="0" fontId="15" fillId="0" borderId="20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176" fontId="5" fillId="0" borderId="37" xfId="0" applyNumberFormat="1" applyFont="1" applyBorder="1" applyAlignment="1">
      <alignment vertical="center"/>
    </xf>
    <xf numFmtId="41" fontId="5" fillId="0" borderId="8" xfId="0" applyNumberFormat="1" applyFont="1" applyBorder="1" applyAlignment="1">
      <alignment horizontal="right" vertical="center" wrapText="1"/>
    </xf>
    <xf numFmtId="176" fontId="5" fillId="0" borderId="24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38" xfId="0" applyNumberFormat="1" applyFont="1" applyBorder="1" applyAlignment="1">
      <alignment vertical="center"/>
    </xf>
    <xf numFmtId="176" fontId="5" fillId="0" borderId="25" xfId="0" applyNumberFormat="1" applyFont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6" fontId="5" fillId="0" borderId="51" xfId="0" applyNumberFormat="1" applyFont="1" applyBorder="1" applyAlignment="1">
      <alignment vertical="center"/>
    </xf>
    <xf numFmtId="41" fontId="5" fillId="0" borderId="11" xfId="0" applyNumberFormat="1" applyFont="1" applyBorder="1" applyAlignment="1">
      <alignment horizontal="right" vertical="center" wrapText="1"/>
    </xf>
    <xf numFmtId="176" fontId="5" fillId="0" borderId="27" xfId="0" applyNumberFormat="1" applyFont="1" applyBorder="1" applyAlignment="1">
      <alignment vertical="center"/>
    </xf>
    <xf numFmtId="176" fontId="5" fillId="0" borderId="29" xfId="0" applyNumberFormat="1" applyFont="1" applyBorder="1" applyAlignment="1">
      <alignment vertical="center"/>
    </xf>
    <xf numFmtId="176" fontId="5" fillId="0" borderId="60" xfId="0" applyNumberFormat="1" applyFont="1" applyBorder="1" applyAlignment="1">
      <alignment vertical="center"/>
    </xf>
    <xf numFmtId="176" fontId="5" fillId="0" borderId="28" xfId="0" applyNumberFormat="1" applyFont="1" applyBorder="1" applyAlignment="1">
      <alignment vertical="center"/>
    </xf>
  </cellXfs>
  <cellStyles count="6">
    <cellStyle name="標準" xfId="0" builtinId="0"/>
    <cellStyle name="標準 2" xfId="1"/>
    <cellStyle name="標準_03.04.01.財務諸表雛形_様式_桜内案１_コピー03　普通会計４表2006.12.23_仕訳" xfId="2"/>
    <cellStyle name="標準_別冊１　Ｐ2～Ｐ5　普通会計４表20070113_仕訳" xfId="3"/>
    <cellStyle name="標準１" xfId="4"/>
    <cellStyle name="桁区切り" xfId="5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280"/>
  <sheetViews>
    <sheetView showGridLines="0" tabSelected="1" view="pageBreakPreview" topLeftCell="A43" zoomScale="90" zoomScaleSheetLayoutView="90" workbookViewId="0">
      <selection activeCell="N51" sqref="N51:O51"/>
    </sheetView>
  </sheetViews>
  <sheetFormatPr defaultColWidth="9" defaultRowHeight="18" customHeight="1"/>
  <cols>
    <col min="1" max="1" width="0.625" style="1" customWidth="1"/>
    <col min="2" max="12" width="2.125" style="1" customWidth="1"/>
    <col min="13" max="13" width="17.25" style="1" customWidth="1"/>
    <col min="14" max="15" width="6.625" style="1" customWidth="1"/>
    <col min="16" max="17" width="2.125" style="1" customWidth="1"/>
    <col min="18" max="25" width="3.875" style="1" customWidth="1"/>
    <col min="26" max="26" width="4.125" style="1" customWidth="1"/>
    <col min="27" max="28" width="6.625" style="1" customWidth="1"/>
    <col min="29" max="29" width="0.625" style="1" customWidth="1"/>
    <col min="30" max="30" width="9" style="1"/>
    <col min="31" max="31" width="10.25" style="1" bestFit="1" customWidth="1"/>
    <col min="32" max="32" width="10.875" style="1" bestFit="1" customWidth="1"/>
    <col min="33" max="16384" width="9" style="1"/>
  </cols>
  <sheetData>
    <row r="1" spans="1:28" ht="18" customHeight="1">
      <c r="B1" s="9" t="s">
        <v>153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23.25" customHeight="1">
      <c r="A2" s="7"/>
      <c r="B2" s="10" t="s">
        <v>163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ht="21" customHeight="1">
      <c r="B3" s="11" t="s">
        <v>170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28" s="2" customFormat="1" ht="16.5" customHeight="1">
      <c r="B4" s="6"/>
      <c r="AB4" s="67" t="s">
        <v>162</v>
      </c>
    </row>
    <row r="5" spans="1:28" s="3" customFormat="1" ht="14.25" customHeight="1">
      <c r="B5" s="12" t="s">
        <v>3</v>
      </c>
      <c r="C5" s="16"/>
      <c r="D5" s="16"/>
      <c r="E5" s="16"/>
      <c r="F5" s="16"/>
      <c r="G5" s="16"/>
      <c r="H5" s="16"/>
      <c r="I5" s="25"/>
      <c r="J5" s="25"/>
      <c r="K5" s="25"/>
      <c r="L5" s="25"/>
      <c r="M5" s="25"/>
      <c r="N5" s="30" t="s">
        <v>5</v>
      </c>
      <c r="O5" s="34"/>
      <c r="P5" s="16" t="s">
        <v>3</v>
      </c>
      <c r="Q5" s="16"/>
      <c r="R5" s="16"/>
      <c r="S5" s="16"/>
      <c r="T5" s="16"/>
      <c r="U5" s="16"/>
      <c r="V5" s="16"/>
      <c r="W5" s="16"/>
      <c r="X5" s="16"/>
      <c r="Y5" s="16"/>
      <c r="Z5" s="16"/>
      <c r="AA5" s="30" t="s">
        <v>5</v>
      </c>
      <c r="AB5" s="34"/>
    </row>
    <row r="6" spans="1:28" s="4" customFormat="1" ht="14.65" customHeight="1">
      <c r="B6" s="13" t="s">
        <v>167</v>
      </c>
      <c r="C6" s="17"/>
      <c r="D6" s="18"/>
      <c r="E6" s="21"/>
      <c r="F6" s="21"/>
      <c r="G6" s="21"/>
      <c r="H6" s="21"/>
      <c r="I6" s="17"/>
      <c r="J6" s="17"/>
      <c r="K6" s="17"/>
      <c r="L6" s="17"/>
      <c r="M6" s="17"/>
      <c r="N6" s="31"/>
      <c r="O6" s="35"/>
      <c r="P6" s="38" t="s">
        <v>0</v>
      </c>
      <c r="Q6" s="48"/>
      <c r="R6" s="48"/>
      <c r="S6" s="48"/>
      <c r="T6" s="48"/>
      <c r="U6" s="48"/>
      <c r="V6" s="6"/>
      <c r="W6" s="51"/>
      <c r="X6" s="51"/>
      <c r="Y6" s="51"/>
      <c r="Z6" s="51"/>
      <c r="AA6" s="31"/>
      <c r="AB6" s="35"/>
    </row>
    <row r="7" spans="1:28" s="4" customFormat="1" ht="14.65" customHeight="1">
      <c r="B7" s="14"/>
      <c r="C7" s="18" t="s">
        <v>11</v>
      </c>
      <c r="D7" s="18"/>
      <c r="E7" s="18"/>
      <c r="F7" s="18"/>
      <c r="G7" s="18"/>
      <c r="H7" s="18"/>
      <c r="I7" s="17"/>
      <c r="J7" s="17"/>
      <c r="K7" s="17"/>
      <c r="L7" s="17"/>
      <c r="M7" s="17"/>
      <c r="N7" s="31">
        <v>133297791</v>
      </c>
      <c r="O7" s="35"/>
      <c r="P7" s="39"/>
      <c r="Q7" s="18" t="s">
        <v>8</v>
      </c>
      <c r="R7" s="18"/>
      <c r="S7" s="18"/>
      <c r="T7" s="18"/>
      <c r="U7" s="18"/>
      <c r="V7" s="17"/>
      <c r="W7" s="17"/>
      <c r="X7" s="17"/>
      <c r="Y7" s="17"/>
      <c r="Z7" s="17"/>
      <c r="AA7" s="31">
        <v>35425832</v>
      </c>
      <c r="AB7" s="35"/>
    </row>
    <row r="8" spans="1:28" s="4" customFormat="1" ht="14.65" customHeight="1">
      <c r="B8" s="14"/>
      <c r="C8" s="18"/>
      <c r="D8" s="18" t="s">
        <v>9</v>
      </c>
      <c r="E8" s="18"/>
      <c r="F8" s="18"/>
      <c r="G8" s="18"/>
      <c r="H8" s="18"/>
      <c r="I8" s="17"/>
      <c r="J8" s="17"/>
      <c r="K8" s="17"/>
      <c r="L8" s="17"/>
      <c r="M8" s="17"/>
      <c r="N8" s="31">
        <v>128658378</v>
      </c>
      <c r="O8" s="35"/>
      <c r="P8" s="39"/>
      <c r="Q8" s="18"/>
      <c r="R8" s="18" t="s">
        <v>4</v>
      </c>
      <c r="S8" s="18"/>
      <c r="T8" s="18"/>
      <c r="U8" s="18"/>
      <c r="V8" s="17"/>
      <c r="W8" s="17"/>
      <c r="X8" s="17"/>
      <c r="Y8" s="17"/>
      <c r="Z8" s="17"/>
      <c r="AA8" s="31">
        <v>29912163</v>
      </c>
      <c r="AB8" s="35"/>
    </row>
    <row r="9" spans="1:28" s="4" customFormat="1" ht="14.65" customHeight="1">
      <c r="B9" s="14"/>
      <c r="C9" s="18"/>
      <c r="D9" s="18"/>
      <c r="E9" s="18" t="s">
        <v>13</v>
      </c>
      <c r="F9" s="18"/>
      <c r="G9" s="18"/>
      <c r="H9" s="18"/>
      <c r="I9" s="17"/>
      <c r="J9" s="17"/>
      <c r="K9" s="17"/>
      <c r="L9" s="17"/>
      <c r="M9" s="17"/>
      <c r="N9" s="31">
        <v>73182239</v>
      </c>
      <c r="O9" s="35"/>
      <c r="P9" s="39"/>
      <c r="Q9" s="18"/>
      <c r="R9" s="20" t="s">
        <v>15</v>
      </c>
      <c r="S9" s="18"/>
      <c r="T9" s="18"/>
      <c r="U9" s="18"/>
      <c r="V9" s="17"/>
      <c r="W9" s="17"/>
      <c r="X9" s="17"/>
      <c r="Y9" s="17"/>
      <c r="Z9" s="17"/>
      <c r="AA9" s="31">
        <v>355351</v>
      </c>
      <c r="AB9" s="35"/>
    </row>
    <row r="10" spans="1:28" s="4" customFormat="1" ht="14.65" customHeight="1">
      <c r="B10" s="14"/>
      <c r="C10" s="18"/>
      <c r="D10" s="18"/>
      <c r="E10" s="18"/>
      <c r="F10" s="18" t="s">
        <v>16</v>
      </c>
      <c r="G10" s="18"/>
      <c r="H10" s="18"/>
      <c r="I10" s="17"/>
      <c r="J10" s="17"/>
      <c r="K10" s="17"/>
      <c r="L10" s="17"/>
      <c r="M10" s="17"/>
      <c r="N10" s="31">
        <v>47709581</v>
      </c>
      <c r="O10" s="35"/>
      <c r="P10" s="39"/>
      <c r="Q10" s="18"/>
      <c r="R10" s="18" t="s">
        <v>19</v>
      </c>
      <c r="S10" s="18"/>
      <c r="T10" s="18"/>
      <c r="U10" s="18"/>
      <c r="V10" s="17"/>
      <c r="W10" s="17"/>
      <c r="X10" s="17"/>
      <c r="Y10" s="17"/>
      <c r="Z10" s="17"/>
      <c r="AA10" s="31">
        <v>5157970</v>
      </c>
      <c r="AB10" s="35"/>
    </row>
    <row r="11" spans="1:28" s="4" customFormat="1" ht="14.65" customHeight="1">
      <c r="B11" s="14"/>
      <c r="C11" s="18"/>
      <c r="D11" s="18"/>
      <c r="E11" s="18"/>
      <c r="F11" s="18" t="s">
        <v>12</v>
      </c>
      <c r="G11" s="18"/>
      <c r="H11" s="18"/>
      <c r="I11" s="17"/>
      <c r="J11" s="17"/>
      <c r="K11" s="17"/>
      <c r="L11" s="17"/>
      <c r="M11" s="17"/>
      <c r="N11" s="31">
        <v>29191</v>
      </c>
      <c r="O11" s="35"/>
      <c r="P11" s="39"/>
      <c r="Q11" s="18"/>
      <c r="R11" s="18" t="s">
        <v>20</v>
      </c>
      <c r="S11" s="18"/>
      <c r="T11" s="18"/>
      <c r="U11" s="18"/>
      <c r="V11" s="17"/>
      <c r="W11" s="17"/>
      <c r="X11" s="17"/>
      <c r="Y11" s="17"/>
      <c r="Z11" s="17"/>
      <c r="AA11" s="31">
        <v>348</v>
      </c>
      <c r="AB11" s="35"/>
    </row>
    <row r="12" spans="1:28" s="4" customFormat="1" ht="14.65" customHeight="1">
      <c r="B12" s="14"/>
      <c r="C12" s="18"/>
      <c r="D12" s="18"/>
      <c r="E12" s="18"/>
      <c r="F12" s="18" t="s">
        <v>21</v>
      </c>
      <c r="G12" s="18"/>
      <c r="H12" s="18"/>
      <c r="I12" s="17"/>
      <c r="J12" s="17"/>
      <c r="K12" s="17"/>
      <c r="L12" s="17"/>
      <c r="M12" s="17"/>
      <c r="N12" s="31">
        <v>61409075</v>
      </c>
      <c r="O12" s="35"/>
      <c r="P12" s="39"/>
      <c r="Q12" s="48"/>
      <c r="R12" s="18" t="s">
        <v>24</v>
      </c>
      <c r="S12" s="18"/>
      <c r="T12" s="18"/>
      <c r="U12" s="18"/>
      <c r="V12" s="17"/>
      <c r="W12" s="17"/>
      <c r="X12" s="17"/>
      <c r="Y12" s="17"/>
      <c r="Z12" s="17"/>
      <c r="AA12" s="31" t="s">
        <v>166</v>
      </c>
      <c r="AB12" s="35"/>
    </row>
    <row r="13" spans="1:28" s="4" customFormat="1" ht="14.65" customHeight="1">
      <c r="B13" s="14"/>
      <c r="C13" s="18"/>
      <c r="D13" s="18"/>
      <c r="E13" s="18"/>
      <c r="F13" s="18" t="s">
        <v>27</v>
      </c>
      <c r="G13" s="18"/>
      <c r="H13" s="18"/>
      <c r="I13" s="17"/>
      <c r="J13" s="17"/>
      <c r="K13" s="17"/>
      <c r="L13" s="17"/>
      <c r="M13" s="17"/>
      <c r="N13" s="31">
        <v>-37051852</v>
      </c>
      <c r="O13" s="35"/>
      <c r="P13" s="39"/>
      <c r="Q13" s="18" t="s">
        <v>154</v>
      </c>
      <c r="R13" s="18"/>
      <c r="S13" s="18"/>
      <c r="T13" s="18"/>
      <c r="U13" s="18"/>
      <c r="V13" s="17"/>
      <c r="W13" s="17"/>
      <c r="X13" s="17"/>
      <c r="Y13" s="17"/>
      <c r="Z13" s="17"/>
      <c r="AA13" s="31">
        <v>4053446</v>
      </c>
      <c r="AB13" s="35"/>
    </row>
    <row r="14" spans="1:28" s="4" customFormat="1" ht="14.65" customHeight="1">
      <c r="B14" s="14"/>
      <c r="C14" s="18"/>
      <c r="D14" s="18"/>
      <c r="E14" s="18"/>
      <c r="F14" s="18" t="s">
        <v>28</v>
      </c>
      <c r="G14" s="18"/>
      <c r="H14" s="18"/>
      <c r="I14" s="17"/>
      <c r="J14" s="17"/>
      <c r="K14" s="17"/>
      <c r="L14" s="17"/>
      <c r="M14" s="17"/>
      <c r="N14" s="31">
        <v>3280278</v>
      </c>
      <c r="O14" s="35"/>
      <c r="P14" s="39"/>
      <c r="Q14" s="48"/>
      <c r="R14" s="20" t="s">
        <v>33</v>
      </c>
      <c r="S14" s="18"/>
      <c r="T14" s="18"/>
      <c r="U14" s="18"/>
      <c r="V14" s="17"/>
      <c r="W14" s="17"/>
      <c r="X14" s="17"/>
      <c r="Y14" s="17"/>
      <c r="Z14" s="17"/>
      <c r="AA14" s="31">
        <v>3160369</v>
      </c>
      <c r="AB14" s="35"/>
    </row>
    <row r="15" spans="1:28" s="4" customFormat="1" ht="14.65" customHeight="1">
      <c r="B15" s="14"/>
      <c r="C15" s="18"/>
      <c r="D15" s="18"/>
      <c r="E15" s="18"/>
      <c r="F15" s="18" t="s">
        <v>35</v>
      </c>
      <c r="G15" s="18"/>
      <c r="H15" s="18"/>
      <c r="I15" s="17"/>
      <c r="J15" s="17"/>
      <c r="K15" s="17"/>
      <c r="L15" s="17"/>
      <c r="M15" s="17"/>
      <c r="N15" s="31">
        <v>-2195671</v>
      </c>
      <c r="O15" s="35"/>
      <c r="P15" s="39"/>
      <c r="Q15" s="48"/>
      <c r="R15" s="20" t="s">
        <v>37</v>
      </c>
      <c r="S15" s="20"/>
      <c r="T15" s="20"/>
      <c r="U15" s="20"/>
      <c r="V15" s="56"/>
      <c r="W15" s="56"/>
      <c r="X15" s="56"/>
      <c r="Y15" s="56"/>
      <c r="Z15" s="56"/>
      <c r="AA15" s="31">
        <v>169409</v>
      </c>
      <c r="AB15" s="35"/>
    </row>
    <row r="16" spans="1:28" s="4" customFormat="1" ht="14.65" customHeight="1">
      <c r="B16" s="14"/>
      <c r="C16" s="18"/>
      <c r="D16" s="18"/>
      <c r="E16" s="18"/>
      <c r="F16" s="18" t="s">
        <v>127</v>
      </c>
      <c r="G16" s="23"/>
      <c r="H16" s="23"/>
      <c r="I16" s="26"/>
      <c r="J16" s="26"/>
      <c r="K16" s="26"/>
      <c r="L16" s="26"/>
      <c r="M16" s="26"/>
      <c r="N16" s="31" t="s">
        <v>166</v>
      </c>
      <c r="O16" s="35"/>
      <c r="P16" s="39"/>
      <c r="Q16" s="48"/>
      <c r="R16" s="20" t="s">
        <v>39</v>
      </c>
      <c r="S16" s="20"/>
      <c r="T16" s="20"/>
      <c r="U16" s="20"/>
      <c r="V16" s="56"/>
      <c r="W16" s="56"/>
      <c r="X16" s="56"/>
      <c r="Y16" s="56"/>
      <c r="Z16" s="56"/>
      <c r="AA16" s="31" t="s">
        <v>166</v>
      </c>
      <c r="AB16" s="35"/>
    </row>
    <row r="17" spans="2:32" s="4" customFormat="1" ht="14.65" customHeight="1">
      <c r="B17" s="14"/>
      <c r="C17" s="18"/>
      <c r="D17" s="18"/>
      <c r="E17" s="18"/>
      <c r="F17" s="18" t="s">
        <v>115</v>
      </c>
      <c r="G17" s="23"/>
      <c r="H17" s="23"/>
      <c r="I17" s="26"/>
      <c r="J17" s="26"/>
      <c r="K17" s="26"/>
      <c r="L17" s="26"/>
      <c r="M17" s="26"/>
      <c r="N17" s="31" t="s">
        <v>166</v>
      </c>
      <c r="O17" s="35"/>
      <c r="P17" s="40"/>
      <c r="Q17" s="48"/>
      <c r="R17" s="20" t="s">
        <v>22</v>
      </c>
      <c r="S17" s="20"/>
      <c r="T17" s="20"/>
      <c r="U17" s="20"/>
      <c r="V17" s="56"/>
      <c r="W17" s="56"/>
      <c r="X17" s="56"/>
      <c r="Y17" s="56"/>
      <c r="Z17" s="56"/>
      <c r="AA17" s="31" t="s">
        <v>166</v>
      </c>
      <c r="AB17" s="35"/>
    </row>
    <row r="18" spans="2:32" s="4" customFormat="1" ht="14.65" customHeight="1">
      <c r="B18" s="14"/>
      <c r="C18" s="18"/>
      <c r="D18" s="18"/>
      <c r="E18" s="18"/>
      <c r="F18" s="18" t="s">
        <v>31</v>
      </c>
      <c r="G18" s="23"/>
      <c r="H18" s="23"/>
      <c r="I18" s="26"/>
      <c r="J18" s="26"/>
      <c r="K18" s="26"/>
      <c r="L18" s="26"/>
      <c r="M18" s="26"/>
      <c r="N18" s="31" t="s">
        <v>166</v>
      </c>
      <c r="O18" s="35"/>
      <c r="P18" s="40"/>
      <c r="Q18" s="48"/>
      <c r="R18" s="20" t="s">
        <v>41</v>
      </c>
      <c r="S18" s="20"/>
      <c r="T18" s="20"/>
      <c r="U18" s="20"/>
      <c r="V18" s="56"/>
      <c r="W18" s="56"/>
      <c r="X18" s="56"/>
      <c r="Y18" s="56"/>
      <c r="Z18" s="56"/>
      <c r="AA18" s="31" t="s">
        <v>166</v>
      </c>
      <c r="AB18" s="35"/>
    </row>
    <row r="19" spans="2:32" s="4" customFormat="1" ht="14.65" customHeight="1">
      <c r="B19" s="14"/>
      <c r="C19" s="18"/>
      <c r="D19" s="18"/>
      <c r="E19" s="18"/>
      <c r="F19" s="18" t="s">
        <v>155</v>
      </c>
      <c r="G19" s="23"/>
      <c r="H19" s="23"/>
      <c r="I19" s="26"/>
      <c r="J19" s="26"/>
      <c r="K19" s="26"/>
      <c r="L19" s="26"/>
      <c r="M19" s="26"/>
      <c r="N19" s="31" t="s">
        <v>166</v>
      </c>
      <c r="O19" s="35"/>
      <c r="P19" s="39"/>
      <c r="Q19" s="48"/>
      <c r="R19" s="18" t="s">
        <v>44</v>
      </c>
      <c r="S19" s="18"/>
      <c r="T19" s="18"/>
      <c r="U19" s="18"/>
      <c r="V19" s="17"/>
      <c r="W19" s="17"/>
      <c r="X19" s="17"/>
      <c r="Y19" s="17"/>
      <c r="Z19" s="17"/>
      <c r="AA19" s="31">
        <v>383266</v>
      </c>
      <c r="AB19" s="35"/>
    </row>
    <row r="20" spans="2:32" s="4" customFormat="1" ht="14.65" customHeight="1">
      <c r="B20" s="14"/>
      <c r="C20" s="18"/>
      <c r="D20" s="18"/>
      <c r="E20" s="18"/>
      <c r="F20" s="18" t="s">
        <v>25</v>
      </c>
      <c r="G20" s="23"/>
      <c r="H20" s="23"/>
      <c r="I20" s="26"/>
      <c r="J20" s="26"/>
      <c r="K20" s="26"/>
      <c r="L20" s="26"/>
      <c r="M20" s="26"/>
      <c r="N20" s="31" t="s">
        <v>166</v>
      </c>
      <c r="O20" s="35"/>
      <c r="P20" s="39"/>
      <c r="Q20" s="48"/>
      <c r="R20" s="55" t="s">
        <v>156</v>
      </c>
      <c r="S20" s="48"/>
      <c r="T20" s="48"/>
      <c r="U20" s="48"/>
      <c r="V20" s="51"/>
      <c r="W20" s="51"/>
      <c r="X20" s="51"/>
      <c r="Y20" s="51"/>
      <c r="Z20" s="51"/>
      <c r="AA20" s="31">
        <v>340402</v>
      </c>
      <c r="AB20" s="35"/>
    </row>
    <row r="21" spans="2:32" s="4" customFormat="1" ht="14.65" customHeight="1">
      <c r="B21" s="14"/>
      <c r="C21" s="18"/>
      <c r="D21" s="18"/>
      <c r="E21" s="18"/>
      <c r="F21" s="18" t="s">
        <v>45</v>
      </c>
      <c r="G21" s="23"/>
      <c r="H21" s="23"/>
      <c r="I21" s="26"/>
      <c r="J21" s="26"/>
      <c r="K21" s="26"/>
      <c r="L21" s="26"/>
      <c r="M21" s="26"/>
      <c r="N21" s="31" t="s">
        <v>166</v>
      </c>
      <c r="O21" s="35"/>
      <c r="P21" s="41"/>
      <c r="Q21" s="48"/>
      <c r="R21" s="48" t="s">
        <v>24</v>
      </c>
      <c r="S21" s="48"/>
      <c r="T21" s="48"/>
      <c r="U21" s="48"/>
      <c r="V21" s="51"/>
      <c r="W21" s="51"/>
      <c r="X21" s="51"/>
      <c r="Y21" s="51"/>
      <c r="Z21" s="51"/>
      <c r="AA21" s="31" t="s">
        <v>166</v>
      </c>
      <c r="AB21" s="35"/>
    </row>
    <row r="22" spans="2:32" s="4" customFormat="1" ht="14.65" customHeight="1">
      <c r="B22" s="14"/>
      <c r="C22" s="18"/>
      <c r="D22" s="18"/>
      <c r="E22" s="18"/>
      <c r="F22" s="18" t="s">
        <v>157</v>
      </c>
      <c r="G22" s="18"/>
      <c r="H22" s="18"/>
      <c r="I22" s="17"/>
      <c r="J22" s="17"/>
      <c r="K22" s="17"/>
      <c r="L22" s="17"/>
      <c r="M22" s="17"/>
      <c r="N22" s="31">
        <v>1638</v>
      </c>
      <c r="O22" s="35"/>
      <c r="P22" s="42" t="s">
        <v>36</v>
      </c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62">
        <f>AA7+AA13</f>
        <v>39479278</v>
      </c>
      <c r="AB22" s="68"/>
    </row>
    <row r="23" spans="2:32" s="4" customFormat="1" ht="14.65" customHeight="1">
      <c r="B23" s="14"/>
      <c r="C23" s="18"/>
      <c r="D23" s="18"/>
      <c r="E23" s="18"/>
      <c r="F23" s="18" t="s">
        <v>46</v>
      </c>
      <c r="G23" s="18"/>
      <c r="H23" s="18"/>
      <c r="I23" s="17"/>
      <c r="J23" s="17"/>
      <c r="K23" s="17"/>
      <c r="L23" s="17"/>
      <c r="M23" s="17"/>
      <c r="N23" s="31" t="s">
        <v>166</v>
      </c>
      <c r="O23" s="35"/>
      <c r="P23" s="43" t="s">
        <v>168</v>
      </c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31"/>
      <c r="AB23" s="35"/>
    </row>
    <row r="24" spans="2:32" s="4" customFormat="1" ht="14.65" customHeight="1">
      <c r="B24" s="14"/>
      <c r="C24" s="18"/>
      <c r="D24" s="18"/>
      <c r="E24" s="18"/>
      <c r="F24" s="18" t="s">
        <v>34</v>
      </c>
      <c r="G24" s="18"/>
      <c r="H24" s="18"/>
      <c r="I24" s="17"/>
      <c r="J24" s="17"/>
      <c r="K24" s="17"/>
      <c r="L24" s="17"/>
      <c r="M24" s="17"/>
      <c r="N24" s="31">
        <v>0</v>
      </c>
      <c r="O24" s="35"/>
      <c r="P24" s="39" t="s">
        <v>169</v>
      </c>
      <c r="Q24" s="20" t="s">
        <v>49</v>
      </c>
      <c r="R24" s="24"/>
      <c r="S24" s="24"/>
      <c r="T24" s="24"/>
      <c r="U24" s="24"/>
      <c r="V24" s="28"/>
      <c r="W24" s="28"/>
      <c r="X24" s="28"/>
      <c r="Y24" s="28"/>
      <c r="Z24" s="28"/>
      <c r="AA24" s="31">
        <v>134232578</v>
      </c>
      <c r="AB24" s="35"/>
      <c r="AE24" s="72"/>
      <c r="AF24" s="72"/>
    </row>
    <row r="25" spans="2:32" s="4" customFormat="1" ht="14.65" customHeight="1">
      <c r="B25" s="14"/>
      <c r="C25" s="18"/>
      <c r="D25" s="18"/>
      <c r="E25" s="18" t="s">
        <v>52</v>
      </c>
      <c r="F25" s="18"/>
      <c r="G25" s="18"/>
      <c r="H25" s="18"/>
      <c r="I25" s="17"/>
      <c r="J25" s="17"/>
      <c r="K25" s="17"/>
      <c r="L25" s="17"/>
      <c r="M25" s="17"/>
      <c r="N25" s="31">
        <v>55237274</v>
      </c>
      <c r="O25" s="35"/>
      <c r="P25" s="39" t="s">
        <v>169</v>
      </c>
      <c r="Q25" s="51" t="s">
        <v>54</v>
      </c>
      <c r="R25" s="24"/>
      <c r="S25" s="24"/>
      <c r="T25" s="24"/>
      <c r="U25" s="24"/>
      <c r="V25" s="28"/>
      <c r="W25" s="28"/>
      <c r="X25" s="28"/>
      <c r="Y25" s="28"/>
      <c r="Z25" s="28"/>
      <c r="AA25" s="31">
        <v>-36672430</v>
      </c>
      <c r="AB25" s="35"/>
    </row>
    <row r="26" spans="2:32" s="4" customFormat="1" ht="14.65" customHeight="1">
      <c r="B26" s="14"/>
      <c r="C26" s="18"/>
      <c r="D26" s="18"/>
      <c r="E26" s="18"/>
      <c r="F26" s="18" t="s">
        <v>56</v>
      </c>
      <c r="G26" s="18"/>
      <c r="H26" s="18"/>
      <c r="I26" s="17"/>
      <c r="J26" s="17"/>
      <c r="K26" s="17"/>
      <c r="L26" s="17"/>
      <c r="M26" s="17"/>
      <c r="N26" s="31">
        <v>36723267</v>
      </c>
      <c r="O26" s="35"/>
      <c r="P26" s="40"/>
      <c r="Q26" s="51"/>
      <c r="R26" s="51"/>
      <c r="S26" s="51"/>
      <c r="T26" s="51"/>
      <c r="U26" s="51"/>
      <c r="V26" s="51"/>
      <c r="W26" s="51"/>
      <c r="X26" s="51"/>
      <c r="Y26" s="51"/>
      <c r="Z26" s="57"/>
      <c r="AA26" s="31"/>
      <c r="AB26" s="35"/>
    </row>
    <row r="27" spans="2:32" s="4" customFormat="1" ht="14.65" customHeight="1">
      <c r="B27" s="14"/>
      <c r="C27" s="18"/>
      <c r="D27" s="18"/>
      <c r="E27" s="18"/>
      <c r="F27" s="18" t="s">
        <v>21</v>
      </c>
      <c r="G27" s="18"/>
      <c r="H27" s="18"/>
      <c r="I27" s="17"/>
      <c r="J27" s="17"/>
      <c r="K27" s="17"/>
      <c r="L27" s="17"/>
      <c r="M27" s="17"/>
      <c r="N27" s="31">
        <v>984894</v>
      </c>
      <c r="O27" s="35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31"/>
      <c r="AB27" s="35"/>
    </row>
    <row r="28" spans="2:32" s="4" customFormat="1" ht="14.65" customHeight="1">
      <c r="B28" s="14"/>
      <c r="C28" s="18"/>
      <c r="D28" s="18"/>
      <c r="E28" s="18"/>
      <c r="F28" s="18" t="s">
        <v>27</v>
      </c>
      <c r="G28" s="18"/>
      <c r="H28" s="18"/>
      <c r="I28" s="17"/>
      <c r="J28" s="17"/>
      <c r="K28" s="17"/>
      <c r="L28" s="17"/>
      <c r="M28" s="17"/>
      <c r="N28" s="31">
        <v>-480720</v>
      </c>
      <c r="O28" s="35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31"/>
      <c r="AB28" s="35"/>
    </row>
    <row r="29" spans="2:32" s="4" customFormat="1" ht="14.65" customHeight="1">
      <c r="B29" s="14"/>
      <c r="C29" s="18"/>
      <c r="D29" s="18"/>
      <c r="E29" s="18"/>
      <c r="F29" s="18" t="s">
        <v>58</v>
      </c>
      <c r="G29" s="18"/>
      <c r="H29" s="18"/>
      <c r="I29" s="17"/>
      <c r="J29" s="17"/>
      <c r="K29" s="17"/>
      <c r="L29" s="17"/>
      <c r="M29" s="17"/>
      <c r="N29" s="31">
        <v>48908071</v>
      </c>
      <c r="O29" s="35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31"/>
      <c r="AB29" s="35"/>
    </row>
    <row r="30" spans="2:32" s="4" customFormat="1" ht="14.65" customHeight="1">
      <c r="B30" s="14"/>
      <c r="C30" s="18"/>
      <c r="D30" s="18"/>
      <c r="E30" s="18"/>
      <c r="F30" s="18" t="s">
        <v>35</v>
      </c>
      <c r="G30" s="18"/>
      <c r="H30" s="18"/>
      <c r="I30" s="17"/>
      <c r="J30" s="17"/>
      <c r="K30" s="17"/>
      <c r="L30" s="17"/>
      <c r="M30" s="17"/>
      <c r="N30" s="31">
        <v>-31060808</v>
      </c>
      <c r="O30" s="35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31"/>
      <c r="AB30" s="35"/>
    </row>
    <row r="31" spans="2:32" s="4" customFormat="1" ht="14.65" customHeight="1">
      <c r="B31" s="14"/>
      <c r="C31" s="18"/>
      <c r="D31" s="18"/>
      <c r="E31" s="18"/>
      <c r="F31" s="18" t="s">
        <v>18</v>
      </c>
      <c r="G31" s="18"/>
      <c r="H31" s="18"/>
      <c r="I31" s="17"/>
      <c r="J31" s="17"/>
      <c r="K31" s="17"/>
      <c r="L31" s="17"/>
      <c r="M31" s="17"/>
      <c r="N31" s="31" t="s">
        <v>166</v>
      </c>
      <c r="O31" s="35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31"/>
      <c r="AB31" s="35"/>
    </row>
    <row r="32" spans="2:32" s="4" customFormat="1" ht="14.65" customHeight="1">
      <c r="B32" s="14"/>
      <c r="C32" s="18"/>
      <c r="D32" s="18"/>
      <c r="E32" s="18"/>
      <c r="F32" s="18" t="s">
        <v>46</v>
      </c>
      <c r="G32" s="18"/>
      <c r="H32" s="18"/>
      <c r="I32" s="17"/>
      <c r="J32" s="17"/>
      <c r="K32" s="17"/>
      <c r="L32" s="17"/>
      <c r="M32" s="17"/>
      <c r="N32" s="31" t="s">
        <v>166</v>
      </c>
      <c r="O32" s="35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31"/>
      <c r="AB32" s="35"/>
    </row>
    <row r="33" spans="2:28" s="4" customFormat="1" ht="14.65" customHeight="1">
      <c r="B33" s="14"/>
      <c r="C33" s="18"/>
      <c r="D33" s="18"/>
      <c r="E33" s="18"/>
      <c r="F33" s="18" t="s">
        <v>34</v>
      </c>
      <c r="G33" s="18"/>
      <c r="H33" s="18"/>
      <c r="I33" s="17"/>
      <c r="J33" s="17"/>
      <c r="K33" s="17"/>
      <c r="L33" s="17"/>
      <c r="M33" s="17"/>
      <c r="N33" s="31">
        <v>162570</v>
      </c>
      <c r="O33" s="35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31"/>
      <c r="AB33" s="35"/>
    </row>
    <row r="34" spans="2:28" s="4" customFormat="1" ht="14.65" customHeight="1">
      <c r="B34" s="14"/>
      <c r="C34" s="18"/>
      <c r="D34" s="18"/>
      <c r="E34" s="18" t="s">
        <v>2</v>
      </c>
      <c r="F34" s="22"/>
      <c r="G34" s="22"/>
      <c r="H34" s="22"/>
      <c r="I34" s="27"/>
      <c r="J34" s="27"/>
      <c r="K34" s="27"/>
      <c r="L34" s="27"/>
      <c r="M34" s="27"/>
      <c r="N34" s="31">
        <v>1166306</v>
      </c>
      <c r="O34" s="35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31"/>
      <c r="AB34" s="35"/>
    </row>
    <row r="35" spans="2:28" s="4" customFormat="1" ht="14.65" customHeight="1">
      <c r="B35" s="14"/>
      <c r="C35" s="18"/>
      <c r="D35" s="18"/>
      <c r="E35" s="18" t="s">
        <v>50</v>
      </c>
      <c r="F35" s="22"/>
      <c r="G35" s="22"/>
      <c r="H35" s="22"/>
      <c r="I35" s="27"/>
      <c r="J35" s="27"/>
      <c r="K35" s="27"/>
      <c r="L35" s="27"/>
      <c r="M35" s="27"/>
      <c r="N35" s="31">
        <v>-927442</v>
      </c>
      <c r="O35" s="35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31"/>
      <c r="AB35" s="35"/>
    </row>
    <row r="36" spans="2:28" s="4" customFormat="1" ht="14.65" customHeight="1">
      <c r="B36" s="14"/>
      <c r="C36" s="18"/>
      <c r="D36" s="18" t="s">
        <v>59</v>
      </c>
      <c r="E36" s="18"/>
      <c r="F36" s="22"/>
      <c r="G36" s="22"/>
      <c r="H36" s="22"/>
      <c r="I36" s="27"/>
      <c r="J36" s="27"/>
      <c r="K36" s="27"/>
      <c r="L36" s="27"/>
      <c r="M36" s="27"/>
      <c r="N36" s="31">
        <f>SUM(N37:O38)</f>
        <v>324</v>
      </c>
      <c r="O36" s="35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31"/>
      <c r="AB36" s="35"/>
    </row>
    <row r="37" spans="2:28" s="4" customFormat="1" ht="14.65" customHeight="1">
      <c r="B37" s="14"/>
      <c r="C37" s="18"/>
      <c r="D37" s="18"/>
      <c r="E37" s="18" t="s">
        <v>60</v>
      </c>
      <c r="F37" s="18"/>
      <c r="G37" s="18"/>
      <c r="H37" s="18"/>
      <c r="I37" s="17"/>
      <c r="J37" s="17"/>
      <c r="K37" s="17"/>
      <c r="L37" s="17"/>
      <c r="M37" s="17"/>
      <c r="N37" s="31">
        <v>324</v>
      </c>
      <c r="O37" s="35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31"/>
      <c r="AB37" s="35"/>
    </row>
    <row r="38" spans="2:28" s="4" customFormat="1" ht="14.65" customHeight="1">
      <c r="B38" s="14"/>
      <c r="C38" s="18"/>
      <c r="D38" s="18"/>
      <c r="E38" s="18" t="s">
        <v>157</v>
      </c>
      <c r="F38" s="18"/>
      <c r="G38" s="18"/>
      <c r="H38" s="18"/>
      <c r="I38" s="17"/>
      <c r="J38" s="17"/>
      <c r="K38" s="17"/>
      <c r="L38" s="17"/>
      <c r="M38" s="17"/>
      <c r="N38" s="31">
        <v>0</v>
      </c>
      <c r="O38" s="35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31"/>
      <c r="AB38" s="35"/>
    </row>
    <row r="39" spans="2:28" s="4" customFormat="1" ht="14.65" customHeight="1">
      <c r="B39" s="14"/>
      <c r="C39" s="18"/>
      <c r="D39" s="18" t="s">
        <v>26</v>
      </c>
      <c r="E39" s="18"/>
      <c r="F39" s="18"/>
      <c r="G39" s="18"/>
      <c r="H39" s="18"/>
      <c r="I39" s="18"/>
      <c r="J39" s="17"/>
      <c r="K39" s="17"/>
      <c r="L39" s="17"/>
      <c r="M39" s="17"/>
      <c r="N39" s="31">
        <v>4639089</v>
      </c>
      <c r="O39" s="35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31"/>
      <c r="AB39" s="35"/>
    </row>
    <row r="40" spans="2:28" s="4" customFormat="1" ht="14.65" customHeight="1">
      <c r="B40" s="14"/>
      <c r="C40" s="18"/>
      <c r="D40" s="18"/>
      <c r="E40" s="18" t="s">
        <v>7</v>
      </c>
      <c r="F40" s="18"/>
      <c r="G40" s="18"/>
      <c r="H40" s="18"/>
      <c r="I40" s="18"/>
      <c r="J40" s="17"/>
      <c r="K40" s="17"/>
      <c r="L40" s="17"/>
      <c r="M40" s="17"/>
      <c r="N40" s="31">
        <v>1056219</v>
      </c>
      <c r="O40" s="35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31"/>
      <c r="AB40" s="35"/>
    </row>
    <row r="41" spans="2:28" s="4" customFormat="1" ht="14.65" customHeight="1">
      <c r="B41" s="14"/>
      <c r="C41" s="18"/>
      <c r="D41" s="18"/>
      <c r="E41" s="18"/>
      <c r="F41" s="20" t="s">
        <v>61</v>
      </c>
      <c r="G41" s="18"/>
      <c r="H41" s="18"/>
      <c r="I41" s="18"/>
      <c r="J41" s="17"/>
      <c r="K41" s="17"/>
      <c r="L41" s="17"/>
      <c r="M41" s="17"/>
      <c r="N41" s="31">
        <v>608960</v>
      </c>
      <c r="O41" s="35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31"/>
      <c r="AB41" s="35"/>
    </row>
    <row r="42" spans="2:28" s="4" customFormat="1" ht="14.65" customHeight="1">
      <c r="B42" s="14"/>
      <c r="C42" s="18"/>
      <c r="D42" s="18"/>
      <c r="E42" s="18"/>
      <c r="F42" s="20" t="s">
        <v>55</v>
      </c>
      <c r="G42" s="18"/>
      <c r="H42" s="18"/>
      <c r="I42" s="18"/>
      <c r="J42" s="17"/>
      <c r="K42" s="17"/>
      <c r="L42" s="17"/>
      <c r="M42" s="17"/>
      <c r="N42" s="31">
        <v>447259</v>
      </c>
      <c r="O42" s="35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31"/>
      <c r="AB42" s="35"/>
    </row>
    <row r="43" spans="2:28" s="4" customFormat="1" ht="14.65" customHeight="1">
      <c r="B43" s="14"/>
      <c r="C43" s="18"/>
      <c r="D43" s="18"/>
      <c r="E43" s="18"/>
      <c r="F43" s="20" t="s">
        <v>24</v>
      </c>
      <c r="G43" s="18"/>
      <c r="H43" s="18"/>
      <c r="I43" s="18"/>
      <c r="J43" s="17"/>
      <c r="K43" s="17"/>
      <c r="L43" s="17"/>
      <c r="M43" s="17"/>
      <c r="N43" s="31" t="s">
        <v>166</v>
      </c>
      <c r="O43" s="35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31"/>
      <c r="AB43" s="35"/>
    </row>
    <row r="44" spans="2:28" s="4" customFormat="1" ht="14.65" customHeight="1">
      <c r="B44" s="14"/>
      <c r="C44" s="18"/>
      <c r="D44" s="18"/>
      <c r="E44" s="18" t="s">
        <v>158</v>
      </c>
      <c r="F44" s="18"/>
      <c r="G44" s="18"/>
      <c r="H44" s="18"/>
      <c r="I44" s="17"/>
      <c r="J44" s="17"/>
      <c r="K44" s="17"/>
      <c r="L44" s="17"/>
      <c r="M44" s="17"/>
      <c r="N44" s="31" t="s">
        <v>166</v>
      </c>
      <c r="O44" s="35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31"/>
      <c r="AB44" s="35"/>
    </row>
    <row r="45" spans="2:28" s="4" customFormat="1" ht="14.65" customHeight="1">
      <c r="B45" s="14"/>
      <c r="C45" s="18"/>
      <c r="D45" s="18"/>
      <c r="E45" s="18" t="s">
        <v>62</v>
      </c>
      <c r="F45" s="18"/>
      <c r="G45" s="18"/>
      <c r="H45" s="18"/>
      <c r="I45" s="17"/>
      <c r="J45" s="17"/>
      <c r="K45" s="17"/>
      <c r="L45" s="17"/>
      <c r="M45" s="17"/>
      <c r="N45" s="31">
        <v>218783</v>
      </c>
      <c r="O45" s="35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31"/>
      <c r="AB45" s="35"/>
    </row>
    <row r="46" spans="2:28" s="4" customFormat="1" ht="14.65" customHeight="1">
      <c r="B46" s="14"/>
      <c r="C46" s="18"/>
      <c r="D46" s="18"/>
      <c r="E46" s="18" t="s">
        <v>14</v>
      </c>
      <c r="F46" s="18"/>
      <c r="G46" s="18"/>
      <c r="H46" s="18"/>
      <c r="I46" s="17"/>
      <c r="J46" s="17"/>
      <c r="K46" s="17"/>
      <c r="L46" s="17"/>
      <c r="M46" s="17"/>
      <c r="N46" s="31">
        <v>69833</v>
      </c>
      <c r="O46" s="35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31"/>
      <c r="AB46" s="35"/>
    </row>
    <row r="47" spans="2:28" s="4" customFormat="1" ht="14.65" customHeight="1">
      <c r="B47" s="14"/>
      <c r="C47" s="18"/>
      <c r="D47" s="18"/>
      <c r="E47" s="18" t="s">
        <v>6</v>
      </c>
      <c r="F47" s="18"/>
      <c r="G47" s="18"/>
      <c r="H47" s="18"/>
      <c r="I47" s="17"/>
      <c r="J47" s="17"/>
      <c r="K47" s="17"/>
      <c r="L47" s="17"/>
      <c r="M47" s="17"/>
      <c r="N47" s="31">
        <v>3310860</v>
      </c>
      <c r="O47" s="35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31"/>
      <c r="AB47" s="35"/>
    </row>
    <row r="48" spans="2:28" s="4" customFormat="1" ht="14.65" customHeight="1">
      <c r="B48" s="14"/>
      <c r="C48" s="18"/>
      <c r="D48" s="18"/>
      <c r="E48" s="18"/>
      <c r="F48" s="20" t="s">
        <v>64</v>
      </c>
      <c r="G48" s="18"/>
      <c r="H48" s="18"/>
      <c r="I48" s="17"/>
      <c r="J48" s="17"/>
      <c r="K48" s="17"/>
      <c r="L48" s="17"/>
      <c r="M48" s="17"/>
      <c r="N48" s="31">
        <v>337164</v>
      </c>
      <c r="O48" s="35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31"/>
      <c r="AB48" s="35"/>
    </row>
    <row r="49" spans="2:32" s="4" customFormat="1" ht="14.65" customHeight="1">
      <c r="B49" s="14"/>
      <c r="C49" s="17"/>
      <c r="D49" s="18"/>
      <c r="E49" s="18"/>
      <c r="F49" s="18" t="s">
        <v>18</v>
      </c>
      <c r="G49" s="18"/>
      <c r="H49" s="18"/>
      <c r="I49" s="17"/>
      <c r="J49" s="17"/>
      <c r="K49" s="17"/>
      <c r="L49" s="17"/>
      <c r="M49" s="17"/>
      <c r="N49" s="31">
        <v>2973696</v>
      </c>
      <c r="O49" s="35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31"/>
      <c r="AB49" s="35"/>
    </row>
    <row r="50" spans="2:32" s="4" customFormat="1" ht="14.65" customHeight="1">
      <c r="B50" s="14"/>
      <c r="C50" s="17"/>
      <c r="D50" s="18"/>
      <c r="E50" s="18" t="s">
        <v>24</v>
      </c>
      <c r="F50" s="18"/>
      <c r="G50" s="18"/>
      <c r="H50" s="18"/>
      <c r="I50" s="17"/>
      <c r="J50" s="17"/>
      <c r="K50" s="17"/>
      <c r="L50" s="17"/>
      <c r="M50" s="17"/>
      <c r="N50" s="31" t="s">
        <v>166</v>
      </c>
      <c r="O50" s="35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31"/>
      <c r="AB50" s="35"/>
    </row>
    <row r="51" spans="2:32" s="4" customFormat="1" ht="14.65" customHeight="1">
      <c r="B51" s="14"/>
      <c r="C51" s="17"/>
      <c r="D51" s="18"/>
      <c r="E51" s="20" t="s">
        <v>42</v>
      </c>
      <c r="F51" s="18"/>
      <c r="G51" s="18"/>
      <c r="H51" s="18"/>
      <c r="I51" s="17"/>
      <c r="J51" s="17"/>
      <c r="K51" s="17"/>
      <c r="L51" s="17"/>
      <c r="M51" s="17"/>
      <c r="N51" s="31">
        <v>-16605</v>
      </c>
      <c r="O51" s="35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31"/>
      <c r="AB51" s="35"/>
    </row>
    <row r="52" spans="2:32" s="4" customFormat="1" ht="14.65" customHeight="1">
      <c r="B52" s="14"/>
      <c r="C52" s="17" t="s">
        <v>29</v>
      </c>
      <c r="D52" s="18"/>
      <c r="E52" s="21"/>
      <c r="F52" s="21"/>
      <c r="G52" s="21"/>
      <c r="H52" s="17"/>
      <c r="I52" s="17"/>
      <c r="J52" s="17"/>
      <c r="K52" s="17"/>
      <c r="L52" s="17"/>
      <c r="M52" s="17"/>
      <c r="N52" s="31">
        <v>3741635</v>
      </c>
      <c r="O52" s="35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31"/>
      <c r="AB52" s="35"/>
    </row>
    <row r="53" spans="2:32" s="4" customFormat="1" ht="14.65" customHeight="1">
      <c r="B53" s="14"/>
      <c r="C53" s="17"/>
      <c r="D53" s="18" t="s">
        <v>65</v>
      </c>
      <c r="E53" s="21"/>
      <c r="F53" s="21"/>
      <c r="G53" s="21"/>
      <c r="H53" s="17"/>
      <c r="I53" s="17"/>
      <c r="J53" s="17"/>
      <c r="K53" s="17"/>
      <c r="L53" s="17"/>
      <c r="M53" s="17"/>
      <c r="N53" s="31">
        <v>2672488</v>
      </c>
      <c r="O53" s="35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31"/>
      <c r="AB53" s="35"/>
    </row>
    <row r="54" spans="2:32" s="4" customFormat="1" ht="14.65" customHeight="1">
      <c r="B54" s="14"/>
      <c r="C54" s="17"/>
      <c r="D54" s="20" t="s">
        <v>66</v>
      </c>
      <c r="E54" s="18"/>
      <c r="F54" s="22"/>
      <c r="G54" s="24"/>
      <c r="H54" s="24"/>
      <c r="I54" s="28"/>
      <c r="J54" s="17"/>
      <c r="K54" s="17"/>
      <c r="L54" s="17"/>
      <c r="M54" s="17"/>
      <c r="N54" s="31">
        <v>103049</v>
      </c>
      <c r="O54" s="35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31"/>
      <c r="AB54" s="35"/>
    </row>
    <row r="55" spans="2:32" s="4" customFormat="1" ht="14.65" customHeight="1">
      <c r="B55" s="14"/>
      <c r="C55" s="17"/>
      <c r="D55" s="18" t="s">
        <v>38</v>
      </c>
      <c r="E55" s="18"/>
      <c r="F55" s="18"/>
      <c r="G55" s="18"/>
      <c r="H55" s="18"/>
      <c r="I55" s="17"/>
      <c r="J55" s="17"/>
      <c r="K55" s="17"/>
      <c r="L55" s="17"/>
      <c r="M55" s="17"/>
      <c r="N55" s="31">
        <v>29938</v>
      </c>
      <c r="O55" s="35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31"/>
      <c r="AB55" s="35"/>
    </row>
    <row r="56" spans="2:32" s="4" customFormat="1" ht="14.65" customHeight="1">
      <c r="B56" s="14"/>
      <c r="C56" s="18"/>
      <c r="D56" s="18" t="s">
        <v>6</v>
      </c>
      <c r="E56" s="18"/>
      <c r="F56" s="22"/>
      <c r="G56" s="24"/>
      <c r="H56" s="24"/>
      <c r="I56" s="28"/>
      <c r="J56" s="28"/>
      <c r="K56" s="28"/>
      <c r="L56" s="28"/>
      <c r="M56" s="28"/>
      <c r="N56" s="31">
        <f>SUM(N57:O58)</f>
        <v>904849</v>
      </c>
      <c r="O56" s="35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31"/>
      <c r="AB56" s="35"/>
    </row>
    <row r="57" spans="2:32" s="4" customFormat="1" ht="14.65" customHeight="1">
      <c r="B57" s="14"/>
      <c r="C57" s="18"/>
      <c r="D57" s="18"/>
      <c r="E57" s="18" t="s">
        <v>67</v>
      </c>
      <c r="F57" s="18"/>
      <c r="G57" s="18"/>
      <c r="H57" s="18"/>
      <c r="I57" s="17"/>
      <c r="J57" s="17"/>
      <c r="K57" s="17"/>
      <c r="L57" s="17"/>
      <c r="M57" s="17"/>
      <c r="N57" s="31">
        <v>834849</v>
      </c>
      <c r="O57" s="35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31"/>
      <c r="AB57" s="35"/>
    </row>
    <row r="58" spans="2:32" s="4" customFormat="1" ht="14.65" customHeight="1">
      <c r="B58" s="14"/>
      <c r="C58" s="18"/>
      <c r="D58" s="18"/>
      <c r="E58" s="20" t="s">
        <v>64</v>
      </c>
      <c r="F58" s="18"/>
      <c r="G58" s="18"/>
      <c r="H58" s="18"/>
      <c r="I58" s="17"/>
      <c r="J58" s="17"/>
      <c r="K58" s="17"/>
      <c r="L58" s="17"/>
      <c r="M58" s="17"/>
      <c r="N58" s="31">
        <v>70000</v>
      </c>
      <c r="O58" s="35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31"/>
      <c r="AB58" s="35"/>
    </row>
    <row r="59" spans="2:32" s="4" customFormat="1" ht="14.65" customHeight="1">
      <c r="B59" s="14"/>
      <c r="C59" s="18"/>
      <c r="D59" s="18" t="s">
        <v>57</v>
      </c>
      <c r="E59" s="18"/>
      <c r="F59" s="22"/>
      <c r="G59" s="24"/>
      <c r="H59" s="24"/>
      <c r="I59" s="28"/>
      <c r="J59" s="28"/>
      <c r="K59" s="28"/>
      <c r="L59" s="28"/>
      <c r="M59" s="28"/>
      <c r="N59" s="31" t="s">
        <v>166</v>
      </c>
      <c r="O59" s="35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31"/>
      <c r="AB59" s="35"/>
    </row>
    <row r="60" spans="2:32" s="4" customFormat="1" ht="14.65" customHeight="1">
      <c r="B60" s="14"/>
      <c r="C60" s="18"/>
      <c r="D60" s="18" t="s">
        <v>18</v>
      </c>
      <c r="E60" s="18"/>
      <c r="F60" s="18"/>
      <c r="G60" s="18"/>
      <c r="H60" s="18"/>
      <c r="I60" s="17"/>
      <c r="J60" s="17"/>
      <c r="K60" s="17"/>
      <c r="L60" s="17"/>
      <c r="M60" s="17"/>
      <c r="N60" s="31">
        <v>40417</v>
      </c>
      <c r="O60" s="35"/>
      <c r="P60" s="45"/>
      <c r="Q60" s="52"/>
      <c r="R60" s="52"/>
      <c r="S60" s="52"/>
      <c r="T60" s="52"/>
      <c r="U60" s="52"/>
      <c r="V60" s="52"/>
      <c r="W60" s="52"/>
      <c r="X60" s="52"/>
      <c r="Y60" s="52"/>
      <c r="Z60" s="58"/>
      <c r="AA60" s="63"/>
      <c r="AB60" s="69"/>
    </row>
    <row r="61" spans="2:32" s="4" customFormat="1" ht="16.5" customHeight="1">
      <c r="B61" s="14"/>
      <c r="C61" s="18"/>
      <c r="D61" s="20" t="s">
        <v>42</v>
      </c>
      <c r="E61" s="18"/>
      <c r="F61" s="18"/>
      <c r="G61" s="18"/>
      <c r="H61" s="18"/>
      <c r="I61" s="17"/>
      <c r="J61" s="17"/>
      <c r="K61" s="17"/>
      <c r="L61" s="17"/>
      <c r="M61" s="17"/>
      <c r="N61" s="32">
        <v>-9106</v>
      </c>
      <c r="O61" s="36"/>
      <c r="P61" s="46" t="s">
        <v>63</v>
      </c>
      <c r="Q61" s="53"/>
      <c r="R61" s="53"/>
      <c r="S61" s="53"/>
      <c r="T61" s="53"/>
      <c r="U61" s="53"/>
      <c r="V61" s="53"/>
      <c r="W61" s="53"/>
      <c r="X61" s="53"/>
      <c r="Y61" s="53"/>
      <c r="Z61" s="59"/>
      <c r="AA61" s="64">
        <f>SUM(AA24:AB25)</f>
        <v>97560148</v>
      </c>
      <c r="AB61" s="70"/>
    </row>
    <row r="62" spans="2:32" s="4" customFormat="1" ht="14.65" customHeight="1">
      <c r="B62" s="15" t="s">
        <v>30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29"/>
      <c r="N62" s="33">
        <f>N7+N52</f>
        <v>137039426</v>
      </c>
      <c r="O62" s="37"/>
      <c r="P62" s="47" t="s">
        <v>68</v>
      </c>
      <c r="Q62" s="54"/>
      <c r="R62" s="54"/>
      <c r="S62" s="54"/>
      <c r="T62" s="54"/>
      <c r="U62" s="54"/>
      <c r="V62" s="54"/>
      <c r="W62" s="54"/>
      <c r="X62" s="54"/>
      <c r="Y62" s="54"/>
      <c r="Z62" s="60"/>
      <c r="AA62" s="65">
        <f>AA22+AA61</f>
        <v>137039426</v>
      </c>
      <c r="AB62" s="71"/>
      <c r="AF62" s="72"/>
    </row>
    <row r="63" spans="2:32" s="4" customFormat="1" ht="9.75" customHeight="1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AA63" s="51"/>
      <c r="AB63" s="51"/>
    </row>
    <row r="64" spans="2:32" s="4" customFormat="1" ht="14.6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AA64" s="5"/>
      <c r="AB64" s="5"/>
    </row>
    <row r="65" spans="1:28" s="4" customFormat="1" ht="5.2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AA65" s="3"/>
      <c r="AB65" s="3"/>
    </row>
    <row r="66" spans="1:28" s="4" customFormat="1" ht="14.6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Z66" s="61"/>
      <c r="AA66" s="66"/>
      <c r="AB66" s="66"/>
    </row>
    <row r="67" spans="1:28" s="4" customFormat="1" ht="14.65" customHeight="1">
      <c r="AA67" s="1"/>
      <c r="AB67" s="1"/>
    </row>
    <row r="68" spans="1:28" s="4" customFormat="1" ht="14.65" customHeight="1"/>
    <row r="69" spans="1:28" s="4" customFormat="1" ht="14.65" customHeight="1"/>
    <row r="70" spans="1:28" s="4" customFormat="1" ht="14.65" customHeight="1"/>
    <row r="71" spans="1:28" s="4" customFormat="1" ht="14.65" customHeight="1"/>
    <row r="72" spans="1:28" s="4" customFormat="1" ht="14.65" customHeight="1"/>
    <row r="73" spans="1:28" s="4" customFormat="1" ht="14.65" customHeight="1"/>
    <row r="74" spans="1:28" s="4" customFormat="1" ht="14.65" customHeight="1"/>
    <row r="75" spans="1:28" s="4" customFormat="1" ht="14.65" customHeight="1"/>
    <row r="76" spans="1:28" s="4" customFormat="1" ht="14.65" customHeight="1"/>
    <row r="77" spans="1:28" s="4" customFormat="1" ht="14.65" customHeight="1">
      <c r="A77" s="5"/>
    </row>
    <row r="78" spans="1:28" s="4" customFormat="1" ht="14.65" customHeight="1">
      <c r="A78" s="3"/>
    </row>
    <row r="79" spans="1:28" s="4" customFormat="1" ht="14.65" customHeight="1">
      <c r="A79" s="1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8" s="4" customFormat="1" ht="14.65" customHeight="1">
      <c r="A80" s="1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8" s="4" customFormat="1" ht="14.65" customHeight="1"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8" s="4" customFormat="1" ht="14.65" customHeight="1"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8" s="5" customFormat="1" ht="14.6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s="3" customFormat="1" ht="14.65" hidden="1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4.65" hidden="1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4.65" hidden="1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s="4" customFormat="1" ht="14.65" hidden="1" customHeight="1"/>
    <row r="88" spans="1:28" s="4" customFormat="1" ht="14.65" hidden="1" customHeight="1"/>
    <row r="89" spans="1:28" s="4" customFormat="1" ht="14.65" hidden="1" customHeight="1"/>
    <row r="90" spans="1:28" s="4" customFormat="1" ht="14.65" hidden="1" customHeight="1"/>
    <row r="91" spans="1:28" s="4" customFormat="1" ht="14.65" hidden="1" customHeight="1"/>
    <row r="92" spans="1:28" s="4" customFormat="1" ht="14.65" hidden="1" customHeight="1"/>
    <row r="93" spans="1:28" s="4" customFormat="1" ht="14.65" hidden="1" customHeight="1"/>
    <row r="94" spans="1:28" s="4" customFormat="1" ht="14.65" hidden="1" customHeight="1"/>
    <row r="95" spans="1:28" s="4" customFormat="1" ht="14.65" hidden="1" customHeight="1"/>
    <row r="96" spans="1:28" s="4" customFormat="1" ht="14.65" hidden="1" customHeight="1"/>
    <row r="97" spans="2:28" s="4" customFormat="1" ht="14.65" hidden="1" customHeight="1"/>
    <row r="98" spans="2:28" s="4" customFormat="1" ht="14.65" hidden="1" customHeight="1"/>
    <row r="99" spans="2:28" s="4" customFormat="1" ht="14.65" hidden="1" customHeight="1"/>
    <row r="100" spans="2:28" s="4" customFormat="1" ht="14.65" hidden="1" customHeight="1"/>
    <row r="101" spans="2:28" s="4" customFormat="1" ht="14.65" hidden="1" customHeight="1"/>
    <row r="102" spans="2:28" s="4" customFormat="1" ht="14.65" hidden="1" customHeight="1"/>
    <row r="103" spans="2:28" s="4" customFormat="1" ht="14.65" hidden="1" customHeight="1"/>
    <row r="104" spans="2:28" s="4" customFormat="1" ht="14.65" hidden="1" customHeight="1"/>
    <row r="105" spans="2:28" s="4" customFormat="1" ht="14.65" hidden="1" customHeight="1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</row>
    <row r="106" spans="2:28" s="4" customFormat="1" ht="14.65" hidden="1" customHeight="1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AA106" s="5"/>
      <c r="AB106" s="5"/>
    </row>
    <row r="107" spans="2:28" s="4" customFormat="1" ht="14.65" hidden="1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AA107" s="3"/>
      <c r="AB107" s="3"/>
    </row>
    <row r="108" spans="2:28" s="4" customFormat="1" ht="14.65" hidden="1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AA108" s="1"/>
      <c r="AB108" s="1"/>
    </row>
    <row r="109" spans="2:28" s="4" customFormat="1" ht="14.65" hidden="1" customHeight="1">
      <c r="AA109" s="1"/>
      <c r="AB109" s="1"/>
    </row>
    <row r="110" spans="2:28" s="4" customFormat="1" ht="14.65" hidden="1" customHeight="1"/>
    <row r="111" spans="2:28" s="4" customFormat="1" ht="14.65" hidden="1" customHeight="1"/>
    <row r="112" spans="2:28" s="4" customFormat="1" ht="14.65" hidden="1" customHeight="1"/>
    <row r="113" spans="1:28" s="4" customFormat="1" ht="14.65" hidden="1" customHeight="1"/>
    <row r="114" spans="1:28" s="4" customFormat="1" ht="14.65" hidden="1" customHeight="1"/>
    <row r="115" spans="1:28" s="4" customFormat="1" ht="14.65" hidden="1" customHeight="1"/>
    <row r="116" spans="1:28" s="4" customFormat="1" ht="14.65" hidden="1" customHeight="1"/>
    <row r="117" spans="1:28" s="4" customFormat="1" ht="14.65" hidden="1" customHeight="1"/>
    <row r="118" spans="1:28" s="4" customFormat="1" ht="14.65" hidden="1" customHeight="1"/>
    <row r="119" spans="1:28" s="4" customFormat="1" ht="14.65" hidden="1" customHeight="1">
      <c r="A119" s="5"/>
    </row>
    <row r="120" spans="1:28" s="4" customFormat="1" ht="14.65" hidden="1" customHeight="1">
      <c r="A120" s="3"/>
    </row>
    <row r="121" spans="1:28" s="4" customFormat="1" ht="14.65" hidden="1" customHeight="1">
      <c r="A121" s="1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8" s="4" customFormat="1" ht="14.65" hidden="1" customHeight="1">
      <c r="A122" s="1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8" s="4" customFormat="1" ht="14.65" hidden="1" customHeight="1"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8" s="4" customFormat="1" ht="14.65" hidden="1" customHeight="1"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8" s="5" customFormat="1" ht="14.65" hidden="1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s="3" customFormat="1" ht="14.65" hidden="1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4.65" hidden="1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4.65" hidden="1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="4" customFormat="1" ht="14.65" hidden="1" customHeight="1"/>
    <row r="130" s="4" customFormat="1" ht="14.65" hidden="1" customHeight="1"/>
    <row r="131" s="4" customFormat="1" ht="14.65" hidden="1" customHeight="1"/>
    <row r="132" s="4" customFormat="1" ht="14.65" hidden="1" customHeight="1"/>
    <row r="133" s="4" customFormat="1" ht="14.65" hidden="1" customHeight="1"/>
    <row r="134" s="4" customFormat="1" ht="14.65" hidden="1" customHeight="1"/>
    <row r="135" s="4" customFormat="1" ht="14.65" hidden="1" customHeight="1"/>
    <row r="136" s="4" customFormat="1" ht="14.65" hidden="1" customHeight="1"/>
    <row r="137" s="4" customFormat="1" ht="14.65" hidden="1" customHeight="1"/>
    <row r="138" s="4" customFormat="1" ht="14.65" hidden="1" customHeight="1"/>
    <row r="139" s="4" customFormat="1" ht="14.65" hidden="1" customHeight="1"/>
    <row r="140" s="4" customFormat="1" ht="14.65" hidden="1" customHeight="1"/>
    <row r="141" s="4" customFormat="1" ht="14.65" hidden="1" customHeight="1"/>
    <row r="142" s="4" customFormat="1" ht="14.65" hidden="1" customHeight="1"/>
    <row r="143" s="4" customFormat="1" ht="14.65" hidden="1" customHeight="1"/>
    <row r="144" s="4" customFormat="1" ht="14.65" hidden="1" customHeight="1"/>
    <row r="145" spans="2:28" s="4" customFormat="1" ht="14.65" hidden="1" customHeight="1"/>
    <row r="146" spans="2:28" s="4" customFormat="1" ht="14.65" hidden="1" customHeight="1"/>
    <row r="147" spans="2:28" s="4" customFormat="1" ht="14.65" hidden="1" customHeight="1"/>
    <row r="148" spans="2:28" s="4" customFormat="1" ht="14.65" hidden="1" customHeight="1"/>
    <row r="149" spans="2:28" s="4" customFormat="1" ht="14.65" hidden="1" customHeight="1"/>
    <row r="150" spans="2:28" s="4" customFormat="1" ht="14.65" hidden="1" customHeight="1"/>
    <row r="151" spans="2:28" s="4" customFormat="1" ht="14.65" hidden="1" customHeight="1"/>
    <row r="152" spans="2:28" s="4" customFormat="1" ht="14.65" hidden="1" customHeight="1"/>
    <row r="153" spans="2:28" s="4" customFormat="1" ht="14.65" hidden="1" customHeight="1"/>
    <row r="154" spans="2:28" s="4" customFormat="1" ht="14.65" hidden="1" customHeight="1"/>
    <row r="155" spans="2:28" s="4" customFormat="1" ht="14.65" hidden="1" customHeight="1"/>
    <row r="156" spans="2:28" s="4" customFormat="1" ht="14.65" hidden="1" customHeight="1"/>
    <row r="157" spans="2:28" s="4" customFormat="1" ht="14.65" hidden="1" customHeight="1"/>
    <row r="158" spans="2:28" s="4" customFormat="1" ht="14.65" hidden="1" customHeight="1"/>
    <row r="159" spans="2:28" s="4" customFormat="1" ht="14.65" hidden="1" customHeight="1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</row>
    <row r="160" spans="2:28" s="4" customFormat="1" ht="14.65" hidden="1" customHeight="1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AA160" s="5"/>
      <c r="AB160" s="5"/>
    </row>
    <row r="161" spans="1:28" s="4" customFormat="1" ht="14.65" hidden="1" customHeigh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AA161" s="3"/>
      <c r="AB161" s="3"/>
    </row>
    <row r="162" spans="1:28" s="4" customFormat="1" ht="14.65" hidden="1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AA162" s="1"/>
      <c r="AB162" s="1"/>
    </row>
    <row r="163" spans="1:28" s="4" customFormat="1" ht="14.65" hidden="1" customHeight="1">
      <c r="AA163" s="1"/>
      <c r="AB163" s="1"/>
    </row>
    <row r="164" spans="1:28" s="4" customFormat="1" ht="14.65" hidden="1" customHeight="1"/>
    <row r="165" spans="1:28" s="4" customFormat="1" ht="14.65" hidden="1" customHeight="1"/>
    <row r="166" spans="1:28" s="4" customFormat="1" ht="14.65" hidden="1" customHeight="1"/>
    <row r="167" spans="1:28" s="4" customFormat="1" ht="14.65" hidden="1" customHeight="1"/>
    <row r="168" spans="1:28" s="4" customFormat="1" ht="14.65" hidden="1" customHeight="1"/>
    <row r="169" spans="1:28" s="4" customFormat="1" ht="14.65" hidden="1" customHeight="1"/>
    <row r="170" spans="1:28" s="4" customFormat="1" ht="14.65" hidden="1" customHeight="1"/>
    <row r="171" spans="1:28" s="4" customFormat="1" ht="14.65" hidden="1" customHeight="1"/>
    <row r="172" spans="1:28" s="4" customFormat="1" ht="14.65" hidden="1" customHeight="1"/>
    <row r="173" spans="1:28" s="4" customFormat="1" ht="14.65" hidden="1" customHeight="1">
      <c r="A173" s="5"/>
    </row>
    <row r="174" spans="1:28" s="4" customFormat="1" ht="14.65" hidden="1" customHeight="1">
      <c r="A174" s="3"/>
    </row>
    <row r="175" spans="1:28" s="4" customFormat="1" ht="14.65" hidden="1" customHeight="1">
      <c r="A175" s="1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8" s="4" customFormat="1" ht="14.65" hidden="1" customHeight="1">
      <c r="A176" s="1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8" s="4" customFormat="1" ht="14.65" hidden="1" customHeight="1"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8" s="4" customFormat="1" ht="14.65" hidden="1" customHeight="1"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8" s="5" customFormat="1" ht="14.65" hidden="1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s="3" customFormat="1" ht="14.65" hidden="1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4.65" hidden="1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4.65" hidden="1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s="4" customFormat="1" ht="14.65" hidden="1" customHeight="1"/>
    <row r="184" spans="1:28" s="4" customFormat="1" ht="14.65" hidden="1" customHeight="1"/>
    <row r="185" spans="1:28" s="4" customFormat="1" ht="14.65" hidden="1" customHeight="1"/>
    <row r="186" spans="1:28" s="4" customFormat="1" ht="14.65" hidden="1" customHeight="1"/>
    <row r="187" spans="1:28" s="4" customFormat="1" ht="14.65" hidden="1" customHeight="1"/>
    <row r="188" spans="1:28" s="4" customFormat="1" ht="14.65" hidden="1" customHeight="1"/>
    <row r="189" spans="1:28" s="4" customFormat="1" ht="14.65" hidden="1" customHeight="1"/>
    <row r="190" spans="1:28" s="4" customFormat="1" ht="14.65" hidden="1" customHeight="1"/>
    <row r="191" spans="1:28" s="4" customFormat="1" ht="14.65" hidden="1" customHeight="1"/>
    <row r="192" spans="1:28" s="4" customFormat="1" ht="14.65" hidden="1" customHeight="1"/>
    <row r="193" s="4" customFormat="1" ht="14.65" hidden="1" customHeight="1"/>
    <row r="194" s="4" customFormat="1" ht="14.65" hidden="1" customHeight="1"/>
    <row r="195" s="4" customFormat="1" ht="14.65" hidden="1" customHeight="1"/>
    <row r="196" s="4" customFormat="1" ht="14.65" hidden="1" customHeight="1"/>
    <row r="197" s="4" customFormat="1" ht="14.65" hidden="1" customHeight="1"/>
    <row r="198" s="4" customFormat="1" ht="14.65" hidden="1" customHeight="1"/>
    <row r="199" s="4" customFormat="1" ht="14.65" hidden="1" customHeight="1"/>
    <row r="200" s="4" customFormat="1" ht="14.65" hidden="1" customHeight="1"/>
    <row r="201" s="4" customFormat="1" ht="14.65" hidden="1" customHeight="1"/>
    <row r="202" s="4" customFormat="1" ht="14.65" hidden="1" customHeight="1"/>
    <row r="203" s="4" customFormat="1" ht="14.65" hidden="1" customHeight="1"/>
    <row r="204" s="4" customFormat="1" ht="14.65" hidden="1" customHeight="1"/>
    <row r="205" s="4" customFormat="1" ht="14.65" hidden="1" customHeight="1"/>
    <row r="206" s="4" customFormat="1" ht="14.65" hidden="1" customHeight="1"/>
    <row r="207" s="4" customFormat="1" ht="14.65" hidden="1" customHeight="1"/>
    <row r="208" s="4" customFormat="1" ht="14.65" hidden="1" customHeight="1"/>
    <row r="209" spans="2:28" s="4" customFormat="1" ht="14.65" hidden="1" customHeight="1"/>
    <row r="210" spans="2:28" s="4" customFormat="1" ht="14.65" hidden="1" customHeight="1"/>
    <row r="211" spans="2:28" s="4" customFormat="1" ht="14.65" hidden="1" customHeight="1"/>
    <row r="212" spans="2:28" s="4" customFormat="1" ht="14.65" hidden="1" customHeight="1"/>
    <row r="213" spans="2:28" s="4" customFormat="1" ht="14.65" hidden="1" customHeight="1"/>
    <row r="214" spans="2:28" s="4" customFormat="1" ht="14.65" hidden="1" customHeight="1"/>
    <row r="215" spans="2:28" s="4" customFormat="1" ht="14.65" hidden="1" customHeight="1"/>
    <row r="216" spans="2:28" s="4" customFormat="1" ht="14.65" hidden="1" customHeight="1"/>
    <row r="217" spans="2:28" s="4" customFormat="1" ht="14.65" hidden="1" customHeight="1"/>
    <row r="218" spans="2:28" s="4" customFormat="1" ht="14.65" hidden="1" customHeight="1"/>
    <row r="219" spans="2:28" s="4" customFormat="1" ht="14.65" hidden="1" customHeight="1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</row>
    <row r="220" spans="2:28" s="4" customFormat="1" ht="14.65" hidden="1" customHeight="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AA220" s="6"/>
      <c r="AB220" s="6"/>
    </row>
    <row r="221" spans="2:28" s="4" customFormat="1" ht="14.65" hidden="1" customHeight="1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AA221" s="1"/>
      <c r="AB221" s="1"/>
    </row>
    <row r="222" spans="2:28" s="4" customFormat="1" ht="14.65" hidden="1" customHeight="1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AA222" s="2"/>
      <c r="AB222" s="2"/>
    </row>
    <row r="223" spans="2:28" s="4" customFormat="1" ht="14.65" hidden="1" customHeight="1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AA223" s="2"/>
      <c r="AB223" s="2"/>
    </row>
    <row r="224" spans="2:28" s="4" customFormat="1" ht="14.65" hidden="1" customHeight="1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AA224" s="2"/>
      <c r="AB224" s="2"/>
    </row>
    <row r="225" spans="1:28" s="4" customFormat="1" ht="14.65" hidden="1" customHeight="1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AA225" s="2"/>
      <c r="AB225" s="2"/>
    </row>
    <row r="226" spans="1:28" s="4" customFormat="1" ht="14.65" hidden="1" customHeight="1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AA226" s="2"/>
      <c r="AB226" s="2"/>
    </row>
    <row r="227" spans="1:28" s="4" customFormat="1" ht="14.65" hidden="1" customHeight="1">
      <c r="AA227" s="2"/>
      <c r="AB227" s="2"/>
    </row>
    <row r="228" spans="1:28" s="4" customFormat="1" ht="14.65" hidden="1" customHeight="1"/>
    <row r="229" spans="1:28" s="4" customFormat="1" ht="14.65" hidden="1" customHeight="1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28" s="4" customFormat="1" ht="14.65" hidden="1" customHeight="1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AA230" s="2"/>
      <c r="AB230" s="2"/>
    </row>
    <row r="231" spans="1:28" s="4" customFormat="1" ht="14.65" hidden="1" customHeight="1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AA231" s="2"/>
      <c r="AB231" s="2"/>
    </row>
    <row r="232" spans="1:28" s="4" customFormat="1" ht="14.65" hidden="1" customHeight="1">
      <c r="AA232" s="2"/>
      <c r="AB232" s="2"/>
    </row>
    <row r="233" spans="1:28" s="4" customFormat="1" ht="14.65" hidden="1" customHeight="1">
      <c r="A233" s="6"/>
    </row>
    <row r="234" spans="1:28" s="4" customFormat="1" ht="14.65" hidden="1" customHeight="1">
      <c r="A234" s="1"/>
    </row>
    <row r="235" spans="1:28" s="4" customFormat="1" ht="14.65" hidden="1" customHeight="1">
      <c r="A235" s="2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8" s="4" customFormat="1" ht="14.65" hidden="1" customHeight="1">
      <c r="A236" s="2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8" s="4" customFormat="1" ht="14.65" hidden="1" customHeight="1">
      <c r="A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8" s="4" customFormat="1" ht="14.65" hidden="1" customHeight="1">
      <c r="A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8" s="6" customFormat="1" ht="14.65" hidden="1" customHeight="1">
      <c r="A239" s="2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4"/>
      <c r="AB239" s="4"/>
    </row>
    <row r="240" spans="1:28" ht="14.65" hidden="1" customHeight="1">
      <c r="A240" s="2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4"/>
      <c r="AB240" s="4"/>
    </row>
    <row r="241" spans="1:28" s="2" customFormat="1" ht="14.65" hidden="1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AA241" s="4"/>
      <c r="AB241" s="4"/>
    </row>
    <row r="242" spans="1:28" s="2" customFormat="1" ht="14.65" hidden="1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AA242" s="4"/>
      <c r="AB242" s="4"/>
    </row>
    <row r="243" spans="1:28" s="2" customFormat="1" ht="14.65" hidden="1" customHeight="1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s="2" customFormat="1" ht="14.65" hidden="1" customHeight="1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s="2" customFormat="1" ht="14.65" hidden="1" customHeight="1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AA245" s="4"/>
      <c r="AB245" s="4"/>
    </row>
    <row r="246" spans="1:28" s="2" customFormat="1" ht="14.65" hidden="1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AA246" s="4"/>
      <c r="AB246" s="4"/>
    </row>
    <row r="247" spans="1:28" s="4" customFormat="1" ht="14.65" hidden="1" customHeight="1"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8" s="4" customFormat="1" ht="14.65" hidden="1" customHeight="1"/>
    <row r="249" spans="1:28" s="2" customFormat="1" ht="14.65" hidden="1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s="2" customFormat="1" ht="14.65" hidden="1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s="2" customFormat="1" ht="14.65" hidden="1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s="4" customFormat="1" ht="14.65" hidden="1" customHeight="1"/>
    <row r="253" spans="1:28" s="4" customFormat="1" ht="14.65" hidden="1" customHeight="1"/>
    <row r="254" spans="1:28" s="4" customFormat="1" ht="14.65" hidden="1" customHeight="1"/>
    <row r="255" spans="1:28" s="4" customFormat="1" ht="14.65" hidden="1" customHeight="1"/>
    <row r="256" spans="1:28" s="4" customFormat="1" ht="14.65" hidden="1" customHeight="1"/>
    <row r="257" spans="2:28" s="4" customFormat="1" ht="14.65" hidden="1" customHeight="1"/>
    <row r="258" spans="2:28" s="4" customFormat="1" ht="14.65" hidden="1" customHeight="1"/>
    <row r="259" spans="2:28" s="4" customFormat="1" ht="14.65" hidden="1" customHeight="1"/>
    <row r="260" spans="2:28" s="4" customFormat="1" ht="14.65" hidden="1" customHeight="1"/>
    <row r="261" spans="2:28" s="4" customFormat="1" ht="14.65" hidden="1" customHeight="1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2:28" s="4" customFormat="1" ht="14.65" hidden="1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AA262" s="1"/>
      <c r="AB262" s="1"/>
    </row>
    <row r="263" spans="2:28" s="4" customFormat="1" ht="14.65" hidden="1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AA263" s="1"/>
      <c r="AB263" s="1"/>
    </row>
    <row r="264" spans="2:28" s="4" customFormat="1" ht="14.65" hidden="1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AA264" s="1"/>
      <c r="AB264" s="1"/>
    </row>
    <row r="265" spans="2:28" s="4" customFormat="1" ht="14.65" hidden="1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AA265" s="1"/>
      <c r="AB265" s="1"/>
    </row>
    <row r="266" spans="2:28" s="4" customFormat="1" ht="14.65" hidden="1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AA266" s="1"/>
      <c r="AB266" s="1"/>
    </row>
    <row r="267" spans="2:28" s="4" customFormat="1" ht="14.65" hidden="1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AA267" s="1"/>
      <c r="AB267" s="1"/>
    </row>
    <row r="268" spans="2:28" s="4" customFormat="1" ht="14.65" hidden="1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AA268" s="1"/>
      <c r="AB268" s="1"/>
    </row>
    <row r="269" spans="2:28" s="4" customFormat="1" ht="14.65" hidden="1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AA269" s="1"/>
      <c r="AB269" s="1"/>
    </row>
    <row r="270" spans="2:28" s="4" customFormat="1" ht="14.65" hidden="1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AA270" s="1"/>
      <c r="AB270" s="1"/>
    </row>
    <row r="271" spans="2:28" s="4" customFormat="1" ht="14.65" hidden="1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AA271" s="1"/>
      <c r="AB271" s="1"/>
    </row>
    <row r="272" spans="2:28" s="4" customFormat="1" ht="14.65" hidden="1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AA272" s="1"/>
      <c r="AB272" s="1"/>
    </row>
    <row r="273" spans="1:28" s="4" customFormat="1" ht="14.65" hidden="1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AA273" s="1"/>
      <c r="AB273" s="1"/>
    </row>
    <row r="274" spans="1:28" s="4" customFormat="1" ht="14.65" hidden="1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AA274" s="1"/>
      <c r="AB274" s="1"/>
    </row>
    <row r="275" spans="1:28" s="4" customFormat="1" ht="14.65" hidden="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AA275" s="1"/>
      <c r="AB275" s="1"/>
    </row>
    <row r="276" spans="1:28" s="4" customFormat="1" ht="14.65" hidden="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AA276" s="1"/>
      <c r="AB276" s="1"/>
    </row>
    <row r="277" spans="1:28" s="4" customFormat="1" ht="14.65" hidden="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s="4" customFormat="1" ht="14.65" hidden="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s="4" customFormat="1" ht="14.65" hidden="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s="4" customFormat="1" ht="14.65" hidden="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65" hidden="1" customHeight="1"/>
    <row r="282" spans="1:28" ht="14.65" hidden="1" customHeight="1"/>
  </sheetData>
  <mergeCells count="121">
    <mergeCell ref="B1:AB1"/>
    <mergeCell ref="B2:AB2"/>
    <mergeCell ref="B3:AB3"/>
    <mergeCell ref="B5:M5"/>
    <mergeCell ref="N5:O5"/>
    <mergeCell ref="P5:Z5"/>
    <mergeCell ref="AA5:AB5"/>
    <mergeCell ref="N6:O6"/>
    <mergeCell ref="AA6:AB6"/>
    <mergeCell ref="N7:O7"/>
    <mergeCell ref="AA7:AB7"/>
    <mergeCell ref="N8:O8"/>
    <mergeCell ref="AA8:AB8"/>
    <mergeCell ref="N9:O9"/>
    <mergeCell ref="AA9:AB9"/>
    <mergeCell ref="N10:O10"/>
    <mergeCell ref="AA10:AB10"/>
    <mergeCell ref="N11:O11"/>
    <mergeCell ref="AA11:AB11"/>
    <mergeCell ref="N12:O12"/>
    <mergeCell ref="AA12:AB12"/>
    <mergeCell ref="N13:O13"/>
    <mergeCell ref="AA13:AB13"/>
    <mergeCell ref="N14:O14"/>
    <mergeCell ref="AA14:AB14"/>
    <mergeCell ref="N15:O15"/>
    <mergeCell ref="AA15:AB15"/>
    <mergeCell ref="N16:O16"/>
    <mergeCell ref="AA16:AB16"/>
    <mergeCell ref="N17:O17"/>
    <mergeCell ref="AA17:AB17"/>
    <mergeCell ref="N18:O18"/>
    <mergeCell ref="AA18:AB18"/>
    <mergeCell ref="N19:O19"/>
    <mergeCell ref="AA19:AB19"/>
    <mergeCell ref="N20:O20"/>
    <mergeCell ref="AA20:AB20"/>
    <mergeCell ref="N21:O21"/>
    <mergeCell ref="AA21:AB21"/>
    <mergeCell ref="N22:O22"/>
    <mergeCell ref="P22:Z22"/>
    <mergeCell ref="AA22:AB22"/>
    <mergeCell ref="N23:O23"/>
    <mergeCell ref="N24:O24"/>
    <mergeCell ref="AA24:AB24"/>
    <mergeCell ref="N25:O25"/>
    <mergeCell ref="AA25:AB25"/>
    <mergeCell ref="N26:O26"/>
    <mergeCell ref="AA26:AB26"/>
    <mergeCell ref="N27:O27"/>
    <mergeCell ref="AA27:AB27"/>
    <mergeCell ref="N28:O28"/>
    <mergeCell ref="AA28:AB28"/>
    <mergeCell ref="N29:O29"/>
    <mergeCell ref="AA29:AB29"/>
    <mergeCell ref="N30:O30"/>
    <mergeCell ref="AA30:AB30"/>
    <mergeCell ref="N31:O31"/>
    <mergeCell ref="AA31:AB31"/>
    <mergeCell ref="N32:O32"/>
    <mergeCell ref="AA32:AB32"/>
    <mergeCell ref="N33:O33"/>
    <mergeCell ref="AA33:AB33"/>
    <mergeCell ref="N34:O34"/>
    <mergeCell ref="AA34:AB34"/>
    <mergeCell ref="N35:O35"/>
    <mergeCell ref="AA35:AB35"/>
    <mergeCell ref="N36:O36"/>
    <mergeCell ref="AA36:AB36"/>
    <mergeCell ref="N37:O37"/>
    <mergeCell ref="AA37:AB37"/>
    <mergeCell ref="N38:O38"/>
    <mergeCell ref="AA38:AB38"/>
    <mergeCell ref="N39:O39"/>
    <mergeCell ref="AA39:AB39"/>
    <mergeCell ref="N40:O40"/>
    <mergeCell ref="AA40:AB40"/>
    <mergeCell ref="N41:O41"/>
    <mergeCell ref="AA41:AB41"/>
    <mergeCell ref="N42:O42"/>
    <mergeCell ref="AA42:AB42"/>
    <mergeCell ref="N43:O43"/>
    <mergeCell ref="N44:O44"/>
    <mergeCell ref="N45:O45"/>
    <mergeCell ref="N46:O46"/>
    <mergeCell ref="AA46:AB46"/>
    <mergeCell ref="N47:O47"/>
    <mergeCell ref="N48:O48"/>
    <mergeCell ref="AA48:AB48"/>
    <mergeCell ref="N49:O49"/>
    <mergeCell ref="AA49:AB49"/>
    <mergeCell ref="N50:O50"/>
    <mergeCell ref="AA50:AB50"/>
    <mergeCell ref="N51:O51"/>
    <mergeCell ref="AA51:AB51"/>
    <mergeCell ref="N52:O52"/>
    <mergeCell ref="AA52:AB52"/>
    <mergeCell ref="N53:O53"/>
    <mergeCell ref="N54:O54"/>
    <mergeCell ref="AA54:AB54"/>
    <mergeCell ref="N55:O55"/>
    <mergeCell ref="AA55:AB55"/>
    <mergeCell ref="N56:O56"/>
    <mergeCell ref="AA56:AB56"/>
    <mergeCell ref="N57:O57"/>
    <mergeCell ref="AA57:AB57"/>
    <mergeCell ref="N58:O58"/>
    <mergeCell ref="AA58:AB58"/>
    <mergeCell ref="N59:O59"/>
    <mergeCell ref="AA59:AB59"/>
    <mergeCell ref="N60:O60"/>
    <mergeCell ref="P60:Z60"/>
    <mergeCell ref="AA60:AB60"/>
    <mergeCell ref="N61:O61"/>
    <mergeCell ref="P61:Z61"/>
    <mergeCell ref="AA61:AB61"/>
    <mergeCell ref="B62:M62"/>
    <mergeCell ref="N62:O62"/>
    <mergeCell ref="P62:Z62"/>
    <mergeCell ref="AA62:AB62"/>
    <mergeCell ref="AA66:AB66"/>
  </mergeCells>
  <phoneticPr fontId="3"/>
  <printOptions horizontalCentered="1"/>
  <pageMargins left="0.19685039370078741" right="0.19685039370078741" top="0.51181102362204722" bottom="0.46" header="0.35433070866141736" footer="0.31496062992125984"/>
  <pageSetup paperSize="9" scale="90" fitToWidth="1" fitToHeight="1" orientation="portrait" usePrinterDefaults="1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W294"/>
  <sheetViews>
    <sheetView showGridLines="0" view="pageBreakPreview" zoomScale="130" zoomScaleSheetLayoutView="130" workbookViewId="0">
      <selection activeCell="P6" sqref="P6"/>
    </sheetView>
  </sheetViews>
  <sheetFormatPr defaultColWidth="9" defaultRowHeight="18" customHeight="1"/>
  <cols>
    <col min="1" max="1" width="1.25" style="1" customWidth="1"/>
    <col min="2" max="10" width="2.125" style="1" customWidth="1"/>
    <col min="11" max="11" width="18.375" style="1" customWidth="1"/>
    <col min="12" max="13" width="7.625" style="1" customWidth="1"/>
    <col min="14" max="14" width="0.625" style="1" customWidth="1"/>
    <col min="15" max="16384" width="9" style="1"/>
  </cols>
  <sheetData>
    <row r="1" spans="1:16" ht="18" customHeight="1">
      <c r="A1" s="74" t="s">
        <v>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6" ht="23.25" customHeight="1">
      <c r="A2" s="75" t="s">
        <v>89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118"/>
      <c r="O2" s="118"/>
      <c r="P2" s="118"/>
    </row>
    <row r="3" spans="1:16" ht="14.1" customHeight="1">
      <c r="A3" s="76" t="s">
        <v>171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118"/>
      <c r="O3" s="118"/>
      <c r="P3" s="118"/>
    </row>
    <row r="4" spans="1:16" ht="14.1" customHeight="1">
      <c r="A4" s="77" t="s">
        <v>172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118"/>
      <c r="O4" s="118"/>
      <c r="P4" s="118"/>
    </row>
    <row r="5" spans="1:16" s="2" customFormat="1" ht="15.75" customHeight="1">
      <c r="A5" s="78"/>
      <c r="B5" s="78"/>
      <c r="C5" s="78"/>
      <c r="D5" s="78"/>
      <c r="E5" s="78"/>
      <c r="F5" s="78"/>
      <c r="G5" s="78"/>
      <c r="H5" s="78"/>
      <c r="I5" s="78"/>
      <c r="J5" s="78"/>
      <c r="K5" s="102"/>
      <c r="L5" s="78"/>
      <c r="M5" s="102" t="s">
        <v>162</v>
      </c>
      <c r="N5" s="78"/>
      <c r="O5" s="78"/>
      <c r="P5" s="78"/>
    </row>
    <row r="6" spans="1:16" s="2" customFormat="1" ht="15.75" customHeight="1">
      <c r="A6" s="79" t="s">
        <v>3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103" t="s">
        <v>5</v>
      </c>
      <c r="M6" s="111"/>
      <c r="N6" s="78"/>
      <c r="O6" s="78"/>
      <c r="P6" s="78"/>
    </row>
    <row r="7" spans="1:16" s="2" customFormat="1" ht="15.75" customHeight="1">
      <c r="A7" s="80"/>
      <c r="B7" s="84" t="s">
        <v>159</v>
      </c>
      <c r="C7" s="84"/>
      <c r="D7" s="5"/>
      <c r="E7" s="84"/>
      <c r="F7" s="84"/>
      <c r="G7" s="84"/>
      <c r="H7" s="84"/>
      <c r="I7" s="5"/>
      <c r="J7" s="5"/>
      <c r="K7" s="5"/>
      <c r="L7" s="104">
        <f>L8+L23</f>
        <v>35541161</v>
      </c>
      <c r="M7" s="112"/>
    </row>
    <row r="8" spans="1:16" s="2" customFormat="1" ht="15.75" customHeight="1">
      <c r="A8" s="80"/>
      <c r="B8" s="84"/>
      <c r="C8" s="84" t="s">
        <v>160</v>
      </c>
      <c r="D8" s="84"/>
      <c r="E8" s="84"/>
      <c r="F8" s="84"/>
      <c r="G8" s="84"/>
      <c r="H8" s="84"/>
      <c r="I8" s="5"/>
      <c r="J8" s="5"/>
      <c r="K8" s="5"/>
      <c r="L8" s="104">
        <f>L9+L14+L19</f>
        <v>13769723</v>
      </c>
      <c r="M8" s="112"/>
    </row>
    <row r="9" spans="1:16" s="2" customFormat="1" ht="15.75" customHeight="1">
      <c r="A9" s="80"/>
      <c r="B9" s="84"/>
      <c r="C9" s="84"/>
      <c r="D9" s="84" t="s">
        <v>23</v>
      </c>
      <c r="E9" s="84"/>
      <c r="F9" s="84"/>
      <c r="G9" s="84"/>
      <c r="H9" s="84"/>
      <c r="I9" s="5"/>
      <c r="J9" s="5"/>
      <c r="K9" s="5"/>
      <c r="L9" s="104">
        <f>SUM(L10:M13)</f>
        <v>5072310</v>
      </c>
      <c r="M9" s="112"/>
      <c r="O9" s="2" t="s">
        <v>161</v>
      </c>
    </row>
    <row r="10" spans="1:16" s="73" customFormat="1" ht="15.75" customHeight="1">
      <c r="A10" s="80"/>
      <c r="B10" s="84"/>
      <c r="C10" s="84"/>
      <c r="D10" s="84"/>
      <c r="E10" s="84" t="s">
        <v>69</v>
      </c>
      <c r="F10" s="84"/>
      <c r="G10" s="84"/>
      <c r="H10" s="84"/>
      <c r="L10" s="104">
        <v>3855244</v>
      </c>
      <c r="M10" s="112"/>
    </row>
    <row r="11" spans="1:16" s="73" customFormat="1" ht="15.75" customHeight="1">
      <c r="A11" s="80"/>
      <c r="B11" s="84"/>
      <c r="C11" s="84"/>
      <c r="D11" s="84"/>
      <c r="E11" s="84" t="s">
        <v>53</v>
      </c>
      <c r="F11" s="84"/>
      <c r="G11" s="84"/>
      <c r="H11" s="84"/>
      <c r="L11" s="104">
        <v>383266</v>
      </c>
      <c r="M11" s="112"/>
    </row>
    <row r="12" spans="1:16" s="73" customFormat="1" ht="15.75" customHeight="1">
      <c r="A12" s="80"/>
      <c r="B12" s="84"/>
      <c r="C12" s="84"/>
      <c r="D12" s="84"/>
      <c r="E12" s="84" t="s">
        <v>48</v>
      </c>
      <c r="F12" s="84"/>
      <c r="G12" s="84"/>
      <c r="H12" s="84"/>
      <c r="L12" s="104">
        <v>1653</v>
      </c>
      <c r="M12" s="112"/>
    </row>
    <row r="13" spans="1:16" s="73" customFormat="1" ht="15.75" customHeight="1">
      <c r="A13" s="80"/>
      <c r="B13" s="84"/>
      <c r="C13" s="84"/>
      <c r="D13" s="84"/>
      <c r="E13" s="84" t="s">
        <v>18</v>
      </c>
      <c r="F13" s="84"/>
      <c r="G13" s="84"/>
      <c r="H13" s="84"/>
      <c r="L13" s="104">
        <v>832147</v>
      </c>
      <c r="M13" s="112"/>
    </row>
    <row r="14" spans="1:16" s="73" customFormat="1" ht="15.75" customHeight="1">
      <c r="A14" s="80"/>
      <c r="B14" s="84"/>
      <c r="C14" s="84"/>
      <c r="D14" s="84" t="s">
        <v>71</v>
      </c>
      <c r="E14" s="84"/>
      <c r="F14" s="84"/>
      <c r="G14" s="84"/>
      <c r="H14" s="84"/>
      <c r="L14" s="104">
        <f>SUM(L15:M18)</f>
        <v>8403875</v>
      </c>
      <c r="M14" s="112"/>
    </row>
    <row r="15" spans="1:16" s="73" customFormat="1" ht="15.75" customHeight="1">
      <c r="A15" s="80"/>
      <c r="B15" s="84"/>
      <c r="C15" s="84"/>
      <c r="D15" s="84"/>
      <c r="E15" s="84" t="s">
        <v>51</v>
      </c>
      <c r="F15" s="84"/>
      <c r="G15" s="84"/>
      <c r="H15" s="84"/>
      <c r="L15" s="104">
        <v>6114214</v>
      </c>
      <c r="M15" s="112"/>
    </row>
    <row r="16" spans="1:16" s="73" customFormat="1" ht="15.75" customHeight="1">
      <c r="A16" s="80"/>
      <c r="B16" s="84"/>
      <c r="C16" s="84"/>
      <c r="D16" s="84"/>
      <c r="E16" s="84" t="s">
        <v>72</v>
      </c>
      <c r="F16" s="84"/>
      <c r="G16" s="84"/>
      <c r="H16" s="84"/>
      <c r="L16" s="104">
        <v>167642</v>
      </c>
      <c r="M16" s="112"/>
    </row>
    <row r="17" spans="1:23" s="73" customFormat="1" ht="15.75" customHeight="1">
      <c r="A17" s="80"/>
      <c r="B17" s="84"/>
      <c r="C17" s="84"/>
      <c r="D17" s="84"/>
      <c r="E17" s="84" t="s">
        <v>73</v>
      </c>
      <c r="F17" s="84"/>
      <c r="G17" s="84"/>
      <c r="H17" s="84"/>
      <c r="L17" s="104">
        <v>2117453</v>
      </c>
      <c r="M17" s="112"/>
    </row>
    <row r="18" spans="1:23" s="73" customFormat="1" ht="15.75" customHeight="1">
      <c r="A18" s="80"/>
      <c r="B18" s="84"/>
      <c r="C18" s="84"/>
      <c r="D18" s="84"/>
      <c r="E18" s="84" t="s">
        <v>18</v>
      </c>
      <c r="F18" s="84"/>
      <c r="G18" s="84"/>
      <c r="H18" s="84"/>
      <c r="L18" s="104">
        <v>4566</v>
      </c>
      <c r="M18" s="112"/>
    </row>
    <row r="19" spans="1:23" s="73" customFormat="1" ht="15.75" customHeight="1">
      <c r="A19" s="80"/>
      <c r="B19" s="84"/>
      <c r="C19" s="84"/>
      <c r="D19" s="84" t="s">
        <v>116</v>
      </c>
      <c r="E19" s="84"/>
      <c r="F19" s="84"/>
      <c r="G19" s="84"/>
      <c r="H19" s="84"/>
      <c r="L19" s="104">
        <f>SUM(L20:M22)</f>
        <v>293538</v>
      </c>
      <c r="M19" s="112"/>
      <c r="P19" s="93"/>
      <c r="Q19" s="93"/>
      <c r="R19" s="93"/>
      <c r="S19" s="93"/>
      <c r="T19" s="97"/>
      <c r="U19" s="97"/>
      <c r="V19" s="97"/>
      <c r="W19" s="97"/>
    </row>
    <row r="20" spans="1:23" s="73" customFormat="1" ht="15.75" customHeight="1">
      <c r="A20" s="80"/>
      <c r="B20" s="84"/>
      <c r="C20" s="84"/>
      <c r="E20" s="5" t="s">
        <v>74</v>
      </c>
      <c r="G20" s="84"/>
      <c r="H20" s="84"/>
      <c r="L20" s="104">
        <v>140540</v>
      </c>
      <c r="M20" s="112"/>
      <c r="P20" s="93"/>
      <c r="Q20" s="93"/>
      <c r="R20" s="93"/>
      <c r="S20" s="93"/>
      <c r="T20" s="97"/>
      <c r="U20" s="97"/>
      <c r="V20" s="97"/>
      <c r="W20" s="97"/>
    </row>
    <row r="21" spans="1:23" s="73" customFormat="1" ht="15.75" customHeight="1">
      <c r="A21" s="80"/>
      <c r="B21" s="84"/>
      <c r="C21" s="84"/>
      <c r="E21" s="84" t="s">
        <v>75</v>
      </c>
      <c r="F21" s="84"/>
      <c r="G21" s="84"/>
      <c r="H21" s="84"/>
      <c r="L21" s="105">
        <v>0</v>
      </c>
      <c r="M21" s="113"/>
      <c r="P21" s="93"/>
      <c r="Q21" s="93"/>
      <c r="R21" s="93"/>
      <c r="S21" s="93"/>
      <c r="T21" s="97"/>
      <c r="U21" s="97"/>
      <c r="V21" s="97"/>
      <c r="W21" s="97"/>
    </row>
    <row r="22" spans="1:23" s="73" customFormat="1" ht="15.75" customHeight="1">
      <c r="A22" s="80"/>
      <c r="B22" s="84"/>
      <c r="C22" s="84"/>
      <c r="E22" s="84" t="s">
        <v>24</v>
      </c>
      <c r="F22" s="84"/>
      <c r="G22" s="84"/>
      <c r="H22" s="84"/>
      <c r="L22" s="104">
        <v>152998</v>
      </c>
      <c r="M22" s="112"/>
      <c r="P22" s="93"/>
      <c r="Q22" s="93"/>
      <c r="R22" s="93"/>
      <c r="S22" s="93"/>
      <c r="T22" s="97"/>
      <c r="U22" s="97"/>
      <c r="V22" s="97"/>
      <c r="W22" s="97"/>
    </row>
    <row r="23" spans="1:23" s="73" customFormat="1" ht="15.75" customHeight="1">
      <c r="A23" s="80"/>
      <c r="B23" s="84"/>
      <c r="C23" s="91" t="s">
        <v>76</v>
      </c>
      <c r="D23" s="91"/>
      <c r="E23" s="84"/>
      <c r="F23" s="84"/>
      <c r="G23" s="84"/>
      <c r="H23" s="84"/>
      <c r="L23" s="104">
        <f>SUM(L24:M27)</f>
        <v>21771438</v>
      </c>
      <c r="M23" s="112"/>
      <c r="P23" s="93"/>
      <c r="Q23" s="93"/>
      <c r="R23" s="93"/>
      <c r="S23" s="93"/>
      <c r="T23" s="97"/>
      <c r="U23" s="97"/>
      <c r="V23" s="97"/>
      <c r="W23" s="97"/>
    </row>
    <row r="24" spans="1:23" s="73" customFormat="1" ht="15.75" customHeight="1">
      <c r="A24" s="80"/>
      <c r="B24" s="84"/>
      <c r="C24" s="84"/>
      <c r="D24" s="84" t="s">
        <v>78</v>
      </c>
      <c r="E24" s="84"/>
      <c r="F24" s="84"/>
      <c r="G24" s="84"/>
      <c r="H24" s="84"/>
      <c r="L24" s="104">
        <v>12867321</v>
      </c>
      <c r="M24" s="112"/>
      <c r="P24" s="93"/>
      <c r="Q24" s="93"/>
      <c r="R24" s="93"/>
      <c r="S24" s="93"/>
      <c r="T24" s="97"/>
      <c r="U24" s="97"/>
      <c r="V24" s="97"/>
      <c r="W24" s="97"/>
    </row>
    <row r="25" spans="1:23" s="73" customFormat="1" ht="15.75" customHeight="1">
      <c r="A25" s="80"/>
      <c r="B25" s="84"/>
      <c r="C25" s="84"/>
      <c r="D25" s="84" t="s">
        <v>79</v>
      </c>
      <c r="E25" s="84"/>
      <c r="F25" s="84"/>
      <c r="G25" s="84"/>
      <c r="H25" s="84"/>
      <c r="L25" s="104">
        <v>5627252</v>
      </c>
      <c r="M25" s="112"/>
    </row>
    <row r="26" spans="1:23" s="73" customFormat="1" ht="15.75" customHeight="1">
      <c r="A26" s="80"/>
      <c r="B26" s="84"/>
      <c r="C26" s="84"/>
      <c r="D26" s="84" t="s">
        <v>80</v>
      </c>
      <c r="E26" s="84"/>
      <c r="F26" s="84"/>
      <c r="G26" s="84"/>
      <c r="H26" s="84"/>
      <c r="L26" s="104">
        <v>2520532</v>
      </c>
      <c r="M26" s="112"/>
    </row>
    <row r="27" spans="1:23" s="73" customFormat="1" ht="15.75" customHeight="1">
      <c r="A27" s="80"/>
      <c r="B27" s="84"/>
      <c r="C27" s="84"/>
      <c r="D27" s="93" t="s">
        <v>157</v>
      </c>
      <c r="E27" s="93"/>
      <c r="F27" s="93"/>
      <c r="G27" s="93"/>
      <c r="H27" s="93"/>
      <c r="I27" s="97"/>
      <c r="J27" s="97"/>
      <c r="K27" s="97"/>
      <c r="L27" s="104">
        <v>756333</v>
      </c>
      <c r="M27" s="112"/>
    </row>
    <row r="28" spans="1:23" s="73" customFormat="1" ht="15.75" customHeight="1">
      <c r="A28" s="80"/>
      <c r="B28" s="88" t="s">
        <v>83</v>
      </c>
      <c r="C28" s="88"/>
      <c r="D28" s="93"/>
      <c r="E28" s="93"/>
      <c r="F28" s="93"/>
      <c r="G28" s="93"/>
      <c r="H28" s="93"/>
      <c r="I28" s="97"/>
      <c r="J28" s="97"/>
      <c r="K28" s="97"/>
      <c r="L28" s="104">
        <f>SUM(L29:M30)</f>
        <v>955942</v>
      </c>
      <c r="M28" s="112"/>
    </row>
    <row r="29" spans="1:23" s="73" customFormat="1" ht="15.75" customHeight="1">
      <c r="A29" s="80"/>
      <c r="B29" s="84"/>
      <c r="C29" s="84" t="s">
        <v>85</v>
      </c>
      <c r="D29" s="94"/>
      <c r="E29" s="84"/>
      <c r="F29" s="84"/>
      <c r="G29" s="84"/>
      <c r="H29" s="84"/>
      <c r="I29" s="98"/>
      <c r="J29" s="98"/>
      <c r="K29" s="98"/>
      <c r="L29" s="104">
        <v>326976</v>
      </c>
      <c r="M29" s="112"/>
    </row>
    <row r="30" spans="1:23" s="73" customFormat="1" ht="15.75" customHeight="1">
      <c r="A30" s="80"/>
      <c r="B30" s="84"/>
      <c r="C30" s="84" t="s">
        <v>18</v>
      </c>
      <c r="D30" s="84"/>
      <c r="F30" s="84"/>
      <c r="G30" s="84"/>
      <c r="H30" s="84"/>
      <c r="I30" s="98"/>
      <c r="J30" s="98"/>
      <c r="K30" s="98"/>
      <c r="L30" s="104">
        <v>628966</v>
      </c>
      <c r="M30" s="112"/>
    </row>
    <row r="31" spans="1:23" s="73" customFormat="1" ht="15.75" customHeight="1">
      <c r="A31" s="81" t="s">
        <v>86</v>
      </c>
      <c r="B31" s="89"/>
      <c r="C31" s="89"/>
      <c r="D31" s="89"/>
      <c r="E31" s="96"/>
      <c r="F31" s="96"/>
      <c r="G31" s="96"/>
      <c r="H31" s="96"/>
      <c r="I31" s="99"/>
      <c r="J31" s="99"/>
      <c r="K31" s="99"/>
      <c r="L31" s="106">
        <f>L7-L28</f>
        <v>34585219</v>
      </c>
      <c r="M31" s="114"/>
    </row>
    <row r="32" spans="1:23" s="73" customFormat="1" ht="15.75" customHeight="1">
      <c r="A32" s="80"/>
      <c r="B32" s="84" t="s">
        <v>87</v>
      </c>
      <c r="C32" s="84"/>
      <c r="E32" s="84"/>
      <c r="F32" s="84"/>
      <c r="G32" s="93"/>
      <c r="H32" s="93"/>
      <c r="I32" s="97"/>
      <c r="J32" s="97"/>
      <c r="K32" s="97"/>
      <c r="L32" s="107">
        <f>SUM(L33:M37)</f>
        <v>23982</v>
      </c>
      <c r="M32" s="115"/>
    </row>
    <row r="33" spans="1:13" s="73" customFormat="1" ht="15.75" customHeight="1">
      <c r="A33" s="80"/>
      <c r="B33" s="84"/>
      <c r="C33" s="5" t="s">
        <v>88</v>
      </c>
      <c r="E33" s="84"/>
      <c r="F33" s="84"/>
      <c r="G33" s="93"/>
      <c r="H33" s="93"/>
      <c r="I33" s="97"/>
      <c r="J33" s="97"/>
      <c r="K33" s="97"/>
      <c r="L33" s="105" t="s">
        <v>166</v>
      </c>
      <c r="M33" s="113"/>
    </row>
    <row r="34" spans="1:13" s="73" customFormat="1" ht="15.75" customHeight="1">
      <c r="A34" s="80"/>
      <c r="B34" s="84"/>
      <c r="C34" s="91" t="s">
        <v>90</v>
      </c>
      <c r="D34" s="91"/>
      <c r="E34" s="84"/>
      <c r="F34" s="84"/>
      <c r="G34" s="93"/>
      <c r="H34" s="93"/>
      <c r="I34" s="97"/>
      <c r="J34" s="97"/>
      <c r="K34" s="97"/>
      <c r="L34" s="104">
        <v>23982</v>
      </c>
      <c r="M34" s="112"/>
    </row>
    <row r="35" spans="1:13" s="73" customFormat="1" ht="15.75" customHeight="1">
      <c r="A35" s="80"/>
      <c r="B35" s="84"/>
      <c r="C35" s="5" t="s">
        <v>91</v>
      </c>
      <c r="E35" s="84"/>
      <c r="G35" s="84"/>
      <c r="H35" s="84"/>
      <c r="L35" s="105" t="s">
        <v>166</v>
      </c>
      <c r="M35" s="113"/>
    </row>
    <row r="36" spans="1:13" s="73" customFormat="1" ht="15.75" customHeight="1">
      <c r="A36" s="80"/>
      <c r="B36" s="84"/>
      <c r="C36" s="84" t="s">
        <v>92</v>
      </c>
      <c r="D36" s="84"/>
      <c r="E36" s="84"/>
      <c r="F36" s="84"/>
      <c r="G36" s="84"/>
      <c r="H36" s="84"/>
      <c r="L36" s="105" t="s">
        <v>166</v>
      </c>
      <c r="M36" s="113"/>
    </row>
    <row r="37" spans="1:13" s="73" customFormat="1" ht="15.75" customHeight="1">
      <c r="A37" s="80"/>
      <c r="B37" s="84"/>
      <c r="C37" s="84" t="s">
        <v>18</v>
      </c>
      <c r="D37" s="84"/>
      <c r="E37" s="84"/>
      <c r="F37" s="84"/>
      <c r="G37" s="84"/>
      <c r="H37" s="84"/>
      <c r="L37" s="105" t="s">
        <v>166</v>
      </c>
      <c r="M37" s="113"/>
    </row>
    <row r="38" spans="1:13" s="73" customFormat="1" ht="15.75" customHeight="1">
      <c r="A38" s="80"/>
      <c r="B38" s="84" t="s">
        <v>93</v>
      </c>
      <c r="C38" s="84"/>
      <c r="D38" s="84"/>
      <c r="E38" s="84"/>
      <c r="F38" s="84"/>
      <c r="G38" s="84"/>
      <c r="H38" s="84"/>
      <c r="I38" s="98"/>
      <c r="J38" s="98"/>
      <c r="K38" s="98"/>
      <c r="L38" s="104">
        <v>26038</v>
      </c>
      <c r="M38" s="112"/>
    </row>
    <row r="39" spans="1:13" s="73" customFormat="1" ht="15.75" customHeight="1">
      <c r="A39" s="80"/>
      <c r="B39" s="84"/>
      <c r="C39" s="84" t="s">
        <v>94</v>
      </c>
      <c r="D39" s="84"/>
      <c r="E39" s="84"/>
      <c r="F39" s="84"/>
      <c r="G39" s="84"/>
      <c r="H39" s="84"/>
      <c r="I39" s="98"/>
      <c r="J39" s="98"/>
      <c r="K39" s="98"/>
      <c r="L39" s="104">
        <v>26038</v>
      </c>
      <c r="M39" s="112"/>
    </row>
    <row r="40" spans="1:13" s="73" customFormat="1" ht="15.75" customHeight="1">
      <c r="A40" s="80"/>
      <c r="B40" s="84"/>
      <c r="C40" s="84" t="s">
        <v>24</v>
      </c>
      <c r="D40" s="84"/>
      <c r="E40" s="84"/>
      <c r="F40" s="84"/>
      <c r="G40" s="84"/>
      <c r="H40" s="84"/>
      <c r="I40" s="98"/>
      <c r="J40" s="98"/>
      <c r="K40" s="98"/>
      <c r="L40" s="108" t="s">
        <v>166</v>
      </c>
      <c r="M40" s="116"/>
    </row>
    <row r="41" spans="1:13" s="73" customFormat="1" ht="15.75" customHeight="1">
      <c r="A41" s="82" t="s">
        <v>95</v>
      </c>
      <c r="B41" s="90"/>
      <c r="C41" s="90"/>
      <c r="D41" s="90"/>
      <c r="E41" s="90"/>
      <c r="F41" s="90"/>
      <c r="G41" s="90"/>
      <c r="H41" s="90"/>
      <c r="I41" s="100"/>
      <c r="J41" s="100"/>
      <c r="K41" s="100"/>
      <c r="L41" s="109">
        <f>L31+L32-L38</f>
        <v>34583163</v>
      </c>
      <c r="M41" s="117"/>
    </row>
    <row r="42" spans="1:13" s="73" customFormat="1" ht="3.75" customHeight="1">
      <c r="A42" s="83"/>
      <c r="B42" s="83"/>
      <c r="C42" s="83"/>
      <c r="D42" s="95"/>
      <c r="E42" s="95"/>
      <c r="F42" s="95"/>
      <c r="G42" s="95"/>
      <c r="H42" s="95"/>
      <c r="I42" s="101"/>
      <c r="J42" s="101"/>
      <c r="K42" s="101"/>
    </row>
    <row r="43" spans="1:13" s="73" customFormat="1" ht="15.6" customHeight="1">
      <c r="A43" s="84"/>
      <c r="B43" s="84"/>
      <c r="C43" s="92"/>
      <c r="D43" s="92"/>
      <c r="E43" s="92"/>
      <c r="F43" s="92"/>
      <c r="G43" s="92"/>
      <c r="H43" s="92"/>
      <c r="I43" s="98"/>
      <c r="J43" s="98"/>
      <c r="K43" s="98"/>
    </row>
    <row r="44" spans="1:13" s="73" customFormat="1" ht="15.6" customHeight="1">
      <c r="A44" s="84"/>
      <c r="B44" s="84"/>
      <c r="C44" s="84"/>
      <c r="D44" s="92"/>
      <c r="E44" s="92"/>
      <c r="F44" s="92"/>
      <c r="G44" s="92"/>
      <c r="H44" s="92"/>
      <c r="I44" s="98"/>
      <c r="J44" s="98"/>
      <c r="K44" s="98"/>
    </row>
    <row r="45" spans="1:13" s="73" customFormat="1" ht="15.6" customHeight="1"/>
    <row r="46" spans="1:13" s="73" customFormat="1" ht="3.75" customHeight="1"/>
    <row r="47" spans="1:13" s="73" customFormat="1" ht="15.6" customHeight="1"/>
    <row r="48" spans="1:13" s="73" customFormat="1" ht="15.6" customHeight="1"/>
    <row r="49" spans="1:16" s="73" customFormat="1" ht="15.6" customHeight="1"/>
    <row r="50" spans="1:16" s="73" customFormat="1" ht="15.6" customHeight="1"/>
    <row r="51" spans="1:16" s="73" customFormat="1" ht="15.6" customHeight="1"/>
    <row r="52" spans="1:16" s="73" customFormat="1" ht="15.6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</row>
    <row r="53" spans="1:16" s="73" customFormat="1" ht="15.6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6" s="73" customFormat="1" ht="15.6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6" s="73" customFormat="1" ht="5.25" customHeight="1"/>
    <row r="56" spans="1:16" s="73" customFormat="1" ht="15.6" customHeight="1"/>
    <row r="57" spans="1:16" s="73" customFormat="1" ht="15.6" customHeight="1"/>
    <row r="58" spans="1:16" s="73" customFormat="1" ht="15.6" customHeight="1"/>
    <row r="59" spans="1:16" s="73" customFormat="1" ht="15.6" customHeight="1"/>
    <row r="60" spans="1:16" s="73" customFormat="1" ht="15.6" customHeight="1"/>
    <row r="61" spans="1:16" s="73" customFormat="1" ht="15.6" customHeight="1"/>
    <row r="62" spans="1:16" s="4" customFormat="1" ht="15.6" customHeight="1"/>
    <row r="63" spans="1:16" s="3" customFormat="1" ht="12.9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8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3"/>
      <c r="M64" s="3"/>
      <c r="N64" s="3"/>
      <c r="O64" s="3"/>
      <c r="P64" s="3"/>
    </row>
    <row r="65" spans="1:16" ht="27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6" s="4" customFormat="1" ht="18" customHeight="1">
      <c r="L66" s="1"/>
      <c r="M66" s="1"/>
      <c r="N66" s="1"/>
      <c r="O66" s="1"/>
      <c r="P66" s="1"/>
    </row>
    <row r="67" spans="1:16" s="4" customFormat="1" ht="18" customHeight="1"/>
    <row r="68" spans="1:16" s="4" customFormat="1" ht="18" customHeight="1"/>
    <row r="69" spans="1:16" s="4" customFormat="1" ht="18" customHeight="1"/>
    <row r="70" spans="1:16" s="4" customFormat="1" ht="18" customHeight="1"/>
    <row r="71" spans="1:16" s="4" customFormat="1" ht="18" customHeight="1"/>
    <row r="72" spans="1:16" s="4" customFormat="1" ht="18" customHeight="1"/>
    <row r="73" spans="1:16" s="4" customFormat="1" ht="18" customHeight="1"/>
    <row r="74" spans="1:16" s="4" customFormat="1" ht="18" customHeight="1"/>
    <row r="75" spans="1:16" s="4" customFormat="1" ht="18" customHeight="1"/>
    <row r="76" spans="1:16" s="4" customFormat="1" ht="18" customHeight="1"/>
    <row r="77" spans="1:16" s="4" customFormat="1" ht="18" customHeight="1"/>
    <row r="78" spans="1:16" s="4" customFormat="1" ht="18" customHeight="1"/>
    <row r="79" spans="1:16" s="4" customFormat="1" ht="18" customHeight="1"/>
    <row r="80" spans="1:16" s="4" customFormat="1" ht="18" customHeight="1"/>
    <row r="81" spans="1:11" s="4" customFormat="1" ht="18" customHeight="1"/>
    <row r="82" spans="1:11" s="4" customFormat="1" ht="18" customHeight="1"/>
    <row r="83" spans="1:11" s="4" customFormat="1" ht="18" customHeight="1"/>
    <row r="84" spans="1:11" s="4" customFormat="1" ht="18" customHeight="1"/>
    <row r="85" spans="1:11" s="4" customFormat="1" ht="18" customHeight="1"/>
    <row r="86" spans="1:11" s="4" customFormat="1" ht="18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s="4" customFormat="1" ht="18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s="4" customFormat="1" ht="18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s="4" customFormat="1" ht="18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s="4" customFormat="1" ht="18" customHeight="1"/>
    <row r="91" spans="1:11" s="4" customFormat="1" ht="18" customHeight="1"/>
    <row r="92" spans="1:11" s="4" customFormat="1" ht="18" customHeight="1"/>
    <row r="93" spans="1:11" s="4" customFormat="1" ht="18" customHeight="1"/>
    <row r="94" spans="1:11" s="4" customFormat="1" ht="18" customHeight="1"/>
    <row r="95" spans="1:11" s="4" customFormat="1" ht="18" customHeight="1"/>
    <row r="96" spans="1:11" s="4" customFormat="1" ht="18" customHeight="1"/>
    <row r="97" spans="1:16" s="5" customFormat="1" ht="18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s="3" customFormat="1" ht="12.9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5"/>
      <c r="M98" s="5"/>
      <c r="N98" s="5"/>
      <c r="O98" s="5"/>
      <c r="P98" s="5"/>
    </row>
    <row r="99" spans="1:16" ht="18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3"/>
      <c r="M99" s="3"/>
      <c r="N99" s="3"/>
      <c r="O99" s="3"/>
      <c r="P99" s="3"/>
    </row>
    <row r="100" spans="1:16" ht="27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6" s="4" customFormat="1" ht="18" customHeight="1">
      <c r="L101" s="1"/>
      <c r="M101" s="1"/>
      <c r="N101" s="1"/>
      <c r="O101" s="1"/>
      <c r="P101" s="1"/>
    </row>
    <row r="102" spans="1:16" s="4" customFormat="1" ht="18" customHeight="1"/>
    <row r="103" spans="1:16" s="4" customFormat="1" ht="18" customHeight="1"/>
    <row r="104" spans="1:16" s="4" customFormat="1" ht="18" customHeight="1"/>
    <row r="105" spans="1:16" s="4" customFormat="1" ht="18" customHeight="1"/>
    <row r="106" spans="1:16" s="4" customFormat="1" ht="18" customHeight="1"/>
    <row r="107" spans="1:16" s="4" customFormat="1" ht="18" customHeight="1"/>
    <row r="108" spans="1:16" s="4" customFormat="1" ht="18" customHeight="1"/>
    <row r="109" spans="1:16" s="4" customFormat="1" ht="18" customHeight="1"/>
    <row r="110" spans="1:16" s="4" customFormat="1" ht="18" customHeight="1"/>
    <row r="111" spans="1:16" s="4" customFormat="1" ht="18" customHeight="1"/>
    <row r="112" spans="1:16" s="4" customFormat="1" ht="18" customHeight="1"/>
    <row r="113" spans="1:11" s="4" customFormat="1" ht="18" customHeight="1"/>
    <row r="114" spans="1:11" s="4" customFormat="1" ht="18" customHeight="1"/>
    <row r="115" spans="1:11" s="4" customFormat="1" ht="18" customHeight="1"/>
    <row r="116" spans="1:11" s="4" customFormat="1" ht="18" customHeight="1"/>
    <row r="117" spans="1:11" s="4" customFormat="1" ht="18" customHeight="1"/>
    <row r="118" spans="1:11" s="4" customFormat="1" ht="18" customHeight="1"/>
    <row r="119" spans="1:11" s="4" customFormat="1" ht="18" customHeight="1"/>
    <row r="120" spans="1:11" s="4" customFormat="1" ht="18" customHeight="1"/>
    <row r="121" spans="1:11" s="4" customFormat="1" ht="18" customHeight="1"/>
    <row r="122" spans="1:11" s="4" customFormat="1" ht="18" customHeight="1"/>
    <row r="123" spans="1:11" s="4" customFormat="1" ht="18" customHeight="1"/>
    <row r="124" spans="1:11" s="4" customFormat="1" ht="18" customHeight="1"/>
    <row r="125" spans="1:11" s="4" customFormat="1" ht="18" customHeight="1"/>
    <row r="126" spans="1:11" s="4" customFormat="1" ht="18" customHeight="1"/>
    <row r="127" spans="1:11" s="4" customFormat="1" ht="18" customHeight="1"/>
    <row r="128" spans="1:11" s="4" customFormat="1" ht="18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1:16" s="4" customFormat="1" ht="18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6" s="4" customFormat="1" ht="18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6" s="4" customFormat="1" ht="18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6" s="4" customFormat="1" ht="18" customHeight="1"/>
    <row r="133" spans="1:16" s="4" customFormat="1" ht="18" customHeight="1"/>
    <row r="134" spans="1:16" s="4" customFormat="1" ht="18" customHeight="1"/>
    <row r="135" spans="1:16" s="4" customFormat="1" ht="18" customHeight="1"/>
    <row r="136" spans="1:16" s="4" customFormat="1" ht="18" customHeight="1"/>
    <row r="137" spans="1:16" s="4" customFormat="1" ht="18" customHeight="1"/>
    <row r="138" spans="1:16" s="4" customFormat="1" ht="18" customHeight="1"/>
    <row r="139" spans="1:16" s="5" customFormat="1" ht="18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6" s="3" customFormat="1" ht="12.9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5"/>
      <c r="M140" s="5"/>
      <c r="N140" s="5"/>
      <c r="O140" s="5"/>
      <c r="P140" s="5"/>
    </row>
    <row r="141" spans="1:16" ht="18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3"/>
      <c r="M141" s="3"/>
      <c r="N141" s="3"/>
      <c r="O141" s="3"/>
      <c r="P141" s="3"/>
    </row>
    <row r="142" spans="1:16" ht="27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6" s="4" customFormat="1" ht="14.45" customHeight="1">
      <c r="L143" s="1"/>
      <c r="M143" s="1"/>
      <c r="N143" s="1"/>
      <c r="O143" s="1"/>
      <c r="P143" s="1"/>
    </row>
    <row r="144" spans="1:16" s="4" customFormat="1" ht="14.45" customHeight="1"/>
    <row r="145" s="4" customFormat="1" ht="14.45" customHeight="1"/>
    <row r="146" s="4" customFormat="1" ht="14.45" customHeight="1"/>
    <row r="147" s="4" customFormat="1" ht="14.45" customHeight="1"/>
    <row r="148" s="4" customFormat="1" ht="14.45" customHeight="1"/>
    <row r="149" s="4" customFormat="1" ht="14.45" customHeight="1"/>
    <row r="150" s="4" customFormat="1" ht="14.45" customHeight="1"/>
    <row r="151" s="4" customFormat="1" ht="14.45" customHeight="1"/>
    <row r="152" s="4" customFormat="1" ht="14.45" customHeight="1"/>
    <row r="153" s="4" customFormat="1" ht="14.45" customHeight="1"/>
    <row r="154" s="4" customFormat="1" ht="14.45" customHeight="1"/>
    <row r="155" s="4" customFormat="1" ht="14.45" customHeight="1"/>
    <row r="156" s="4" customFormat="1" ht="14.45" customHeight="1"/>
    <row r="157" s="4" customFormat="1" ht="14.45" customHeight="1"/>
    <row r="158" s="4" customFormat="1" ht="14.45" customHeight="1"/>
    <row r="159" s="4" customFormat="1" ht="14.45" customHeight="1"/>
    <row r="160" s="4" customFormat="1" ht="14.45" customHeight="1"/>
    <row r="161" s="4" customFormat="1" ht="14.45" customHeight="1"/>
    <row r="162" s="4" customFormat="1" ht="14.45" customHeight="1"/>
    <row r="163" s="4" customFormat="1" ht="14.45" customHeight="1"/>
    <row r="164" s="4" customFormat="1" ht="14.45" customHeight="1"/>
    <row r="165" s="4" customFormat="1" ht="14.45" customHeight="1"/>
    <row r="166" s="4" customFormat="1" ht="14.45" customHeight="1"/>
    <row r="167" s="4" customFormat="1" ht="14.45" customHeight="1"/>
    <row r="168" s="4" customFormat="1" ht="14.45" customHeight="1"/>
    <row r="169" s="4" customFormat="1" ht="14.45" customHeight="1"/>
    <row r="170" s="4" customFormat="1" ht="14.45" customHeight="1"/>
    <row r="171" s="4" customFormat="1" ht="14.45" customHeight="1"/>
    <row r="172" s="4" customFormat="1" ht="14.45" customHeight="1"/>
    <row r="173" s="4" customFormat="1" ht="14.45" customHeight="1"/>
    <row r="174" s="4" customFormat="1" ht="14.45" customHeight="1"/>
    <row r="175" s="4" customFormat="1" ht="14.45" customHeight="1"/>
    <row r="176" s="4" customFormat="1" ht="14.45" customHeight="1"/>
    <row r="177" spans="1:11" s="4" customFormat="1" ht="14.45" customHeight="1"/>
    <row r="178" spans="1:11" s="4" customFormat="1" ht="14.45" customHeight="1"/>
    <row r="179" spans="1:11" s="4" customFormat="1" ht="14.45" customHeight="1"/>
    <row r="180" spans="1:11" s="4" customFormat="1" ht="14.45" customHeight="1"/>
    <row r="181" spans="1:11" s="4" customFormat="1" ht="14.45" customHeight="1"/>
    <row r="182" spans="1:11" s="4" customFormat="1" ht="14.4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1:11" s="4" customFormat="1" ht="14.4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s="4" customFormat="1" ht="14.4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s="4" customFormat="1" ht="14.4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s="4" customFormat="1" ht="14.45" customHeight="1"/>
    <row r="187" spans="1:11" s="4" customFormat="1" ht="14.45" customHeight="1"/>
    <row r="188" spans="1:11" s="4" customFormat="1" ht="14.45" customHeight="1"/>
    <row r="189" spans="1:11" s="4" customFormat="1" ht="14.45" customHeight="1"/>
    <row r="190" spans="1:11" s="4" customFormat="1" ht="14.45" customHeight="1"/>
    <row r="191" spans="1:11" s="4" customFormat="1" ht="14.45" customHeight="1"/>
    <row r="192" spans="1:11" s="4" customFormat="1" ht="14.45" customHeight="1"/>
    <row r="193" spans="1:16" s="5" customFormat="1" ht="14.4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6" s="3" customFormat="1" ht="12.9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5"/>
      <c r="M194" s="5"/>
      <c r="N194" s="5"/>
      <c r="O194" s="5"/>
      <c r="P194" s="5"/>
    </row>
    <row r="195" spans="1:16" ht="18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3"/>
      <c r="M195" s="3"/>
      <c r="N195" s="3"/>
      <c r="O195" s="3"/>
      <c r="P195" s="3"/>
    </row>
    <row r="196" spans="1:16" ht="27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6" s="4" customFormat="1" ht="13.5" customHeight="1">
      <c r="L197" s="1"/>
      <c r="M197" s="1"/>
      <c r="N197" s="1"/>
      <c r="O197" s="1"/>
      <c r="P197" s="1"/>
    </row>
    <row r="198" spans="1:16" s="4" customFormat="1" ht="13.5" customHeight="1"/>
    <row r="199" spans="1:16" s="4" customFormat="1" ht="13.5" customHeight="1"/>
    <row r="200" spans="1:16" s="4" customFormat="1" ht="13.5" customHeight="1"/>
    <row r="201" spans="1:16" s="4" customFormat="1" ht="13.5" customHeight="1"/>
    <row r="202" spans="1:16" s="4" customFormat="1" ht="13.5" customHeight="1"/>
    <row r="203" spans="1:16" s="4" customFormat="1" ht="13.5" customHeight="1"/>
    <row r="204" spans="1:16" s="4" customFormat="1" ht="13.5" customHeight="1"/>
    <row r="205" spans="1:16" s="4" customFormat="1" ht="13.5" customHeight="1"/>
    <row r="206" spans="1:16" s="4" customFormat="1" ht="13.5" customHeight="1"/>
    <row r="207" spans="1:16" s="4" customFormat="1" ht="13.5" customHeight="1"/>
    <row r="208" spans="1:16" s="4" customFormat="1" ht="13.5" customHeight="1"/>
    <row r="209" s="4" customFormat="1" ht="13.5" customHeight="1"/>
    <row r="210" s="4" customFormat="1" ht="13.5" customHeight="1"/>
    <row r="211" s="4" customFormat="1" ht="13.5" customHeight="1"/>
    <row r="212" s="4" customFormat="1" ht="13.5" customHeight="1"/>
    <row r="213" s="4" customFormat="1" ht="13.5" customHeight="1"/>
    <row r="214" s="4" customFormat="1" ht="13.5" customHeight="1"/>
    <row r="215" s="4" customFormat="1" ht="13.5" customHeight="1"/>
    <row r="216" s="4" customFormat="1" ht="13.5" customHeight="1"/>
    <row r="217" s="4" customFormat="1" ht="13.5" customHeight="1"/>
    <row r="218" s="4" customFormat="1" ht="13.5" customHeight="1"/>
    <row r="219" s="4" customFormat="1" ht="13.5" customHeight="1"/>
    <row r="220" s="4" customFormat="1" ht="13.5" customHeight="1"/>
    <row r="221" s="4" customFormat="1" ht="13.5" customHeight="1"/>
    <row r="222" s="4" customFormat="1" ht="13.5" customHeight="1"/>
    <row r="223" s="4" customFormat="1" ht="13.5" customHeight="1"/>
    <row r="224" s="4" customFormat="1" ht="13.5" customHeight="1"/>
    <row r="225" s="4" customFormat="1" ht="13.5" customHeight="1"/>
    <row r="226" s="4" customFormat="1" ht="13.5" customHeight="1"/>
    <row r="227" s="4" customFormat="1" ht="13.5" customHeight="1"/>
    <row r="228" s="4" customFormat="1" ht="13.5" customHeight="1"/>
    <row r="229" s="4" customFormat="1" ht="13.5" customHeight="1"/>
    <row r="230" s="4" customFormat="1" ht="13.5" customHeight="1"/>
    <row r="231" s="4" customFormat="1" ht="13.5" customHeight="1"/>
    <row r="232" s="4" customFormat="1" ht="13.5" customHeight="1"/>
    <row r="233" s="4" customFormat="1" ht="13.5" customHeight="1"/>
    <row r="234" s="4" customFormat="1" ht="13.5" customHeight="1"/>
    <row r="235" s="4" customFormat="1" ht="13.5" customHeight="1"/>
    <row r="236" s="4" customFormat="1" ht="13.5" customHeight="1"/>
    <row r="237" s="4" customFormat="1" ht="13.5" customHeight="1"/>
    <row r="238" s="4" customFormat="1" ht="13.5" customHeight="1"/>
    <row r="239" s="4" customFormat="1" ht="13.5" customHeight="1"/>
    <row r="240" s="4" customFormat="1" ht="13.5" customHeight="1"/>
    <row r="241" spans="1:16" s="4" customFormat="1" ht="13.5" customHeight="1"/>
    <row r="242" spans="1:16" s="4" customFormat="1" ht="13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</row>
    <row r="243" spans="1:16" s="4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6" s="4" customFormat="1" ht="13.5" customHeight="1">
      <c r="A244" s="86"/>
      <c r="B244" s="86"/>
      <c r="C244" s="86"/>
      <c r="D244" s="86"/>
      <c r="E244" s="86"/>
      <c r="F244" s="86"/>
      <c r="G244" s="86"/>
      <c r="H244" s="86"/>
      <c r="I244" s="86"/>
      <c r="J244" s="86"/>
      <c r="K244" s="2"/>
    </row>
    <row r="245" spans="1:16" s="4" customFormat="1" ht="13.5" customHeight="1">
      <c r="A245" s="86"/>
      <c r="B245" s="86"/>
      <c r="C245" s="86"/>
      <c r="D245" s="86"/>
      <c r="E245" s="86"/>
      <c r="F245" s="86"/>
      <c r="G245" s="86"/>
      <c r="H245" s="86"/>
      <c r="I245" s="86"/>
      <c r="J245" s="86"/>
      <c r="K245" s="2"/>
    </row>
    <row r="246" spans="1:16" s="4" customFormat="1" ht="13.5" customHeight="1">
      <c r="A246" s="86"/>
      <c r="B246" s="86"/>
      <c r="C246" s="86"/>
      <c r="D246" s="86"/>
      <c r="E246" s="86"/>
      <c r="F246" s="86"/>
      <c r="G246" s="86"/>
      <c r="H246" s="86"/>
      <c r="I246" s="86"/>
      <c r="J246" s="86"/>
      <c r="K246" s="2"/>
    </row>
    <row r="247" spans="1:16" s="4" customFormat="1" ht="13.5" customHeight="1">
      <c r="A247" s="86"/>
      <c r="B247" s="86"/>
      <c r="C247" s="86"/>
      <c r="D247" s="86"/>
      <c r="E247" s="86"/>
      <c r="F247" s="86"/>
      <c r="G247" s="86"/>
      <c r="H247" s="86"/>
      <c r="I247" s="86"/>
      <c r="J247" s="86"/>
      <c r="K247" s="2"/>
    </row>
    <row r="248" spans="1:16" s="4" customFormat="1" ht="13.5" customHeight="1">
      <c r="A248" s="86"/>
      <c r="B248" s="86"/>
      <c r="C248" s="86"/>
      <c r="D248" s="86"/>
      <c r="E248" s="86"/>
      <c r="F248" s="86"/>
      <c r="G248" s="86"/>
      <c r="H248" s="86"/>
      <c r="I248" s="86"/>
      <c r="J248" s="86"/>
      <c r="K248" s="2"/>
    </row>
    <row r="249" spans="1:16" s="4" customFormat="1" ht="13.5" customHeight="1">
      <c r="A249" s="86"/>
      <c r="B249" s="86"/>
      <c r="C249" s="86"/>
      <c r="D249" s="86"/>
      <c r="E249" s="86"/>
      <c r="F249" s="86"/>
      <c r="G249" s="86"/>
      <c r="H249" s="86"/>
      <c r="I249" s="86"/>
      <c r="J249" s="86"/>
      <c r="K249" s="2"/>
    </row>
    <row r="250" spans="1:16" s="4" customFormat="1" ht="13.5" customHeight="1">
      <c r="A250" s="86"/>
      <c r="B250" s="86"/>
      <c r="C250" s="86"/>
      <c r="D250" s="86"/>
      <c r="E250" s="86"/>
      <c r="F250" s="86"/>
      <c r="G250" s="86"/>
      <c r="H250" s="86"/>
      <c r="I250" s="86"/>
      <c r="J250" s="86"/>
    </row>
    <row r="251" spans="1:16" s="4" customFormat="1" ht="13.5" customHeight="1">
      <c r="A251" s="86"/>
      <c r="B251" s="86"/>
      <c r="C251" s="86"/>
      <c r="D251" s="86"/>
      <c r="E251" s="86"/>
      <c r="F251" s="86"/>
      <c r="G251" s="86"/>
      <c r="H251" s="86"/>
      <c r="I251" s="86"/>
      <c r="J251" s="86"/>
    </row>
    <row r="252" spans="1:16" s="4" customFormat="1" ht="13.5" customHeight="1">
      <c r="A252" s="86"/>
      <c r="B252" s="86"/>
      <c r="C252" s="86"/>
      <c r="D252" s="86"/>
      <c r="E252" s="86"/>
      <c r="F252" s="86"/>
      <c r="G252" s="86"/>
      <c r="H252" s="86"/>
      <c r="I252" s="86"/>
      <c r="J252" s="86"/>
      <c r="K252" s="2"/>
    </row>
    <row r="253" spans="1:16" s="6" customFormat="1" ht="13.5" customHeight="1">
      <c r="A253" s="86"/>
      <c r="B253" s="86"/>
      <c r="C253" s="86"/>
      <c r="D253" s="86"/>
      <c r="E253" s="86"/>
      <c r="F253" s="86"/>
      <c r="G253" s="86"/>
      <c r="H253" s="86"/>
      <c r="I253" s="86"/>
      <c r="J253" s="86"/>
      <c r="K253" s="2"/>
      <c r="L253" s="4"/>
      <c r="M253" s="4"/>
      <c r="N253" s="4"/>
      <c r="O253" s="4"/>
      <c r="P253" s="4"/>
    </row>
    <row r="254" spans="1:16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6"/>
      <c r="M254" s="6"/>
      <c r="N254" s="6"/>
      <c r="O254" s="6"/>
      <c r="P254" s="6"/>
    </row>
    <row r="255" spans="1:16" s="2" customFormat="1" ht="18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1"/>
      <c r="M255" s="1"/>
      <c r="N255" s="1"/>
      <c r="O255" s="1"/>
      <c r="P255" s="1"/>
    </row>
    <row r="256" spans="1:16" s="2" customFormat="1" ht="18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 spans="1:16" s="2" customFormat="1" ht="18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 spans="1:16" s="2" customFormat="1" ht="18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 spans="1:16" s="2" customFormat="1" ht="18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 spans="1:16" s="2" customFormat="1" ht="18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 spans="1:16" s="4" customFormat="1" ht="18" customHeight="1">
      <c r="L261" s="2"/>
      <c r="M261" s="2"/>
      <c r="N261" s="2"/>
      <c r="O261" s="2"/>
      <c r="P261" s="2"/>
    </row>
    <row r="262" spans="1:16" s="4" customFormat="1" ht="18" customHeight="1">
      <c r="L262" s="110"/>
      <c r="M262" s="110"/>
      <c r="N262" s="110"/>
    </row>
    <row r="263" spans="1:16" s="2" customFormat="1" ht="18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110"/>
      <c r="M263" s="110"/>
      <c r="N263" s="110"/>
      <c r="O263" s="4"/>
      <c r="P263" s="4"/>
    </row>
    <row r="264" spans="1:16" s="2" customFormat="1" ht="18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 spans="1:16" s="2" customFormat="1" ht="18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 spans="1:16" s="4" customFormat="1" ht="18" customHeight="1">
      <c r="L266" s="2"/>
      <c r="M266" s="2"/>
      <c r="N266" s="2"/>
      <c r="O266" s="2"/>
      <c r="P266" s="2"/>
    </row>
    <row r="267" spans="1:16" s="4" customFormat="1" ht="15" customHeight="1"/>
    <row r="268" spans="1:16" s="4" customFormat="1" ht="15" customHeight="1"/>
    <row r="269" spans="1:16" s="4" customFormat="1" ht="15" customHeight="1"/>
    <row r="270" spans="1:16" s="4" customFormat="1" ht="15" customHeight="1"/>
    <row r="271" spans="1:16" s="4" customFormat="1" ht="15" customHeight="1"/>
    <row r="272" spans="1:16" s="4" customFormat="1" ht="15" customHeight="1"/>
    <row r="273" spans="1:14" s="4" customFormat="1" ht="15" customHeight="1"/>
    <row r="274" spans="1:14" s="4" customFormat="1" ht="15" customHeight="1">
      <c r="L274" s="110"/>
      <c r="M274" s="110"/>
      <c r="N274" s="110"/>
    </row>
    <row r="275" spans="1:14" s="4" customFormat="1" ht="15" customHeight="1">
      <c r="L275" s="110"/>
      <c r="M275" s="110"/>
      <c r="N275" s="110"/>
    </row>
    <row r="276" spans="1:14" s="4" customFormat="1" ht="15" customHeight="1">
      <c r="L276" s="110"/>
      <c r="M276" s="110"/>
      <c r="N276" s="110"/>
    </row>
    <row r="277" spans="1:14" s="4" customFormat="1" ht="15" customHeight="1"/>
    <row r="278" spans="1:14" s="4" customFormat="1" ht="15" customHeight="1">
      <c r="L278" s="110"/>
      <c r="M278" s="110"/>
      <c r="N278" s="110"/>
    </row>
    <row r="279" spans="1:14" s="4" customFormat="1" ht="15" customHeight="1">
      <c r="L279" s="110"/>
      <c r="M279" s="110"/>
      <c r="N279" s="110"/>
    </row>
    <row r="280" spans="1:14" s="4" customFormat="1" ht="15" customHeight="1">
      <c r="L280" s="110"/>
      <c r="M280" s="110"/>
      <c r="N280" s="110"/>
    </row>
    <row r="281" spans="1:14" s="4" customFormat="1" ht="15" customHeight="1">
      <c r="L281" s="110"/>
      <c r="M281" s="110"/>
      <c r="N281" s="110"/>
    </row>
    <row r="282" spans="1:14" s="4" customFormat="1" ht="15" customHeight="1">
      <c r="F282" s="1"/>
      <c r="G282" s="1"/>
      <c r="H282" s="1"/>
      <c r="I282" s="1"/>
      <c r="J282" s="1"/>
      <c r="L282" s="110"/>
      <c r="M282" s="110"/>
      <c r="N282" s="110"/>
    </row>
    <row r="283" spans="1:14" s="4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10"/>
      <c r="M283" s="110"/>
      <c r="N283" s="110"/>
    </row>
    <row r="284" spans="1:14" s="4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10"/>
      <c r="M284" s="110"/>
      <c r="N284" s="110"/>
    </row>
    <row r="285" spans="1:14" s="4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10"/>
      <c r="M285" s="110"/>
      <c r="N285" s="110"/>
    </row>
    <row r="286" spans="1:14" s="4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10"/>
      <c r="M286" s="110"/>
      <c r="N286" s="110"/>
    </row>
    <row r="287" spans="1:14" s="4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10"/>
      <c r="M287" s="110"/>
      <c r="N287" s="110"/>
    </row>
    <row r="288" spans="1:14" s="4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10"/>
      <c r="M288" s="110"/>
      <c r="N288" s="110"/>
    </row>
    <row r="289" spans="1:16" s="4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10"/>
      <c r="M289" s="110"/>
      <c r="N289" s="110"/>
    </row>
    <row r="290" spans="1:16" s="4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10"/>
      <c r="M290" s="110"/>
      <c r="N290" s="110"/>
    </row>
    <row r="291" spans="1:16" s="4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10"/>
      <c r="M291" s="110"/>
      <c r="N291" s="110"/>
    </row>
    <row r="292" spans="1:16" s="4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10"/>
      <c r="M292" s="110"/>
      <c r="N292" s="110"/>
    </row>
    <row r="293" spans="1:16" s="4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10"/>
      <c r="M293" s="110"/>
      <c r="N293" s="110"/>
    </row>
    <row r="294" spans="1:16" ht="18" customHeight="1">
      <c r="L294" s="110"/>
      <c r="M294" s="110"/>
      <c r="N294" s="110"/>
      <c r="O294" s="4"/>
      <c r="P294" s="4"/>
    </row>
  </sheetData>
  <sheetProtection sheet="1" objects="1" scenarios="1"/>
  <mergeCells count="41">
    <mergeCell ref="A1:M1"/>
    <mergeCell ref="A2:M2"/>
    <mergeCell ref="A3:M3"/>
    <mergeCell ref="A4:M4"/>
    <mergeCell ref="A6:K6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</mergeCells>
  <phoneticPr fontId="3"/>
  <printOptions horizontalCentered="1"/>
  <pageMargins left="0" right="0" top="0.51181102362204722" bottom="0.59055118110236227" header="0.35433070866141736" footer="0.31496062992125984"/>
  <pageSetup paperSize="9" scale="122" fitToWidth="1" fitToHeight="1" orientation="portrait" usePrinterDefaults="1" cellComments="asDisplayed" r:id="rId1"/>
  <headerFooter alignWithMargins="0"/>
  <rowBreaks count="2" manualBreakCount="2">
    <brk id="138" max="16383" man="1"/>
    <brk id="19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296"/>
  <sheetViews>
    <sheetView showGridLines="0" view="pageBreakPreview" zoomScale="120" zoomScaleSheetLayoutView="120" workbookViewId="0">
      <selection activeCell="P7" sqref="P7"/>
    </sheetView>
  </sheetViews>
  <sheetFormatPr defaultColWidth="9" defaultRowHeight="18" customHeight="1"/>
  <cols>
    <col min="1" max="1" width="1.125" style="1" customWidth="1"/>
    <col min="2" max="2" width="1.625" style="1" customWidth="1"/>
    <col min="3" max="8" width="2" style="1" customWidth="1"/>
    <col min="9" max="9" width="8.875" style="1" customWidth="1"/>
    <col min="10" max="10" width="4.625" style="119" customWidth="1"/>
    <col min="11" max="11" width="6.75" style="119" customWidth="1"/>
    <col min="12" max="12" width="10.875" style="119" bestFit="1" customWidth="1"/>
    <col min="13" max="13" width="13.25" style="1" bestFit="1" customWidth="1"/>
    <col min="14" max="14" width="1.125" style="1" customWidth="1"/>
    <col min="15" max="16384" width="9" style="1"/>
  </cols>
  <sheetData>
    <row r="1" spans="1:16" ht="18" customHeight="1">
      <c r="B1" s="121" t="s">
        <v>96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6" ht="18.75" customHeight="1">
      <c r="A2" s="118"/>
      <c r="B2" s="122" t="s">
        <v>164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6" ht="14.45" customHeight="1">
      <c r="A3" s="76" t="s">
        <v>171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8"/>
    </row>
    <row r="4" spans="1:16" ht="14.45" customHeight="1">
      <c r="A4" s="77" t="s">
        <v>172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8"/>
    </row>
    <row r="5" spans="1:16" ht="15.75" customHeight="1">
      <c r="A5" s="120"/>
      <c r="B5" s="123"/>
      <c r="C5" s="118"/>
      <c r="D5" s="118"/>
      <c r="E5" s="118"/>
      <c r="F5" s="118"/>
      <c r="G5" s="118"/>
      <c r="H5" s="118"/>
      <c r="I5" s="159"/>
      <c r="J5" s="163"/>
      <c r="K5" s="179"/>
      <c r="L5" s="163"/>
      <c r="M5" s="200" t="s">
        <v>40</v>
      </c>
    </row>
    <row r="6" spans="1:16" s="2" customFormat="1" ht="12.75" customHeight="1">
      <c r="B6" s="124" t="s">
        <v>3</v>
      </c>
      <c r="C6" s="136"/>
      <c r="D6" s="136"/>
      <c r="E6" s="136"/>
      <c r="F6" s="136"/>
      <c r="G6" s="136"/>
      <c r="H6" s="136"/>
      <c r="I6" s="160"/>
      <c r="J6" s="164" t="s">
        <v>97</v>
      </c>
      <c r="K6" s="136"/>
      <c r="L6" s="188"/>
      <c r="M6" s="201"/>
    </row>
    <row r="7" spans="1:16" s="2" customFormat="1" ht="29.25" customHeight="1">
      <c r="B7" s="125"/>
      <c r="C7" s="137"/>
      <c r="D7" s="137"/>
      <c r="E7" s="137"/>
      <c r="F7" s="137"/>
      <c r="G7" s="137"/>
      <c r="H7" s="137"/>
      <c r="I7" s="161"/>
      <c r="J7" s="165"/>
      <c r="K7" s="137"/>
      <c r="L7" s="189" t="s">
        <v>98</v>
      </c>
      <c r="M7" s="202" t="s">
        <v>99</v>
      </c>
    </row>
    <row r="8" spans="1:16" s="2" customFormat="1" ht="15.95" customHeight="1">
      <c r="A8" s="85"/>
      <c r="B8" s="126" t="s">
        <v>100</v>
      </c>
      <c r="C8" s="138"/>
      <c r="D8" s="146"/>
      <c r="E8" s="146"/>
      <c r="F8" s="146"/>
      <c r="G8" s="146"/>
      <c r="H8" s="146"/>
      <c r="I8" s="162"/>
      <c r="J8" s="166">
        <v>98434441</v>
      </c>
      <c r="K8" s="180"/>
      <c r="L8" s="190">
        <v>136078371</v>
      </c>
      <c r="M8" s="203">
        <v>-37643930</v>
      </c>
      <c r="P8" s="211"/>
    </row>
    <row r="9" spans="1:16" s="2" customFormat="1" ht="15.95" customHeight="1">
      <c r="A9" s="85"/>
      <c r="B9" s="127"/>
      <c r="C9" s="139" t="s">
        <v>101</v>
      </c>
      <c r="D9" s="147"/>
      <c r="E9" s="147"/>
      <c r="F9" s="147"/>
      <c r="G9" s="147"/>
      <c r="H9" s="147"/>
      <c r="I9" s="148"/>
      <c r="J9" s="167">
        <v>-34583163</v>
      </c>
      <c r="K9" s="181"/>
      <c r="L9" s="191"/>
      <c r="M9" s="204">
        <f>J9</f>
        <v>-34583163</v>
      </c>
    </row>
    <row r="10" spans="1:16" s="2" customFormat="1" ht="15.95" customHeight="1">
      <c r="B10" s="128"/>
      <c r="C10" s="140" t="s">
        <v>102</v>
      </c>
      <c r="D10" s="148"/>
      <c r="E10" s="148"/>
      <c r="F10" s="148"/>
      <c r="G10" s="148"/>
      <c r="H10" s="148"/>
      <c r="I10" s="148"/>
      <c r="J10" s="167">
        <v>35384953</v>
      </c>
      <c r="K10" s="181"/>
      <c r="L10" s="191"/>
      <c r="M10" s="204">
        <f>J10</f>
        <v>35384953</v>
      </c>
    </row>
    <row r="11" spans="1:16" s="73" customFormat="1" ht="15.95" customHeight="1">
      <c r="A11" s="2"/>
      <c r="B11" s="129"/>
      <c r="C11" s="140"/>
      <c r="D11" s="149" t="s">
        <v>103</v>
      </c>
      <c r="E11" s="149"/>
      <c r="F11" s="149"/>
      <c r="G11" s="149"/>
      <c r="H11" s="149"/>
      <c r="I11" s="140"/>
      <c r="J11" s="167">
        <v>19322990</v>
      </c>
      <c r="K11" s="181"/>
      <c r="L11" s="191"/>
      <c r="M11" s="204">
        <f>J11</f>
        <v>19322990</v>
      </c>
    </row>
    <row r="12" spans="1:16" s="73" customFormat="1" ht="15.95" customHeight="1">
      <c r="A12" s="2"/>
      <c r="B12" s="130"/>
      <c r="C12" s="141"/>
      <c r="D12" s="141" t="s">
        <v>104</v>
      </c>
      <c r="E12" s="141"/>
      <c r="F12" s="141"/>
      <c r="G12" s="141"/>
      <c r="H12" s="141"/>
      <c r="I12" s="141"/>
      <c r="J12" s="168">
        <v>16061963</v>
      </c>
      <c r="K12" s="182"/>
      <c r="L12" s="192"/>
      <c r="M12" s="204">
        <f>J12</f>
        <v>16061963</v>
      </c>
    </row>
    <row r="13" spans="1:16" s="73" customFormat="1" ht="15.95" customHeight="1">
      <c r="B13" s="131"/>
      <c r="C13" s="142" t="s">
        <v>81</v>
      </c>
      <c r="D13" s="142"/>
      <c r="E13" s="142"/>
      <c r="F13" s="155"/>
      <c r="G13" s="155"/>
      <c r="H13" s="155"/>
      <c r="I13" s="142"/>
      <c r="J13" s="169">
        <f>SUM(J9:K10)</f>
        <v>801790</v>
      </c>
      <c r="K13" s="183"/>
      <c r="L13" s="193"/>
      <c r="M13" s="205">
        <f>J13</f>
        <v>801790</v>
      </c>
    </row>
    <row r="14" spans="1:16" s="73" customFormat="1" ht="15.95" customHeight="1">
      <c r="B14" s="127"/>
      <c r="C14" s="140" t="s">
        <v>105</v>
      </c>
      <c r="D14" s="140"/>
      <c r="E14" s="140"/>
      <c r="F14" s="149"/>
      <c r="G14" s="149"/>
      <c r="H14" s="149"/>
      <c r="I14" s="140"/>
      <c r="J14" s="170"/>
      <c r="K14" s="184"/>
      <c r="L14" s="194">
        <f>SUM(L15:L18)</f>
        <v>-172625</v>
      </c>
      <c r="M14" s="204">
        <f>-L14</f>
        <v>172625</v>
      </c>
    </row>
    <row r="15" spans="1:16" s="73" customFormat="1" ht="15.95" customHeight="1">
      <c r="B15" s="127"/>
      <c r="C15" s="140"/>
      <c r="D15" s="140" t="s">
        <v>107</v>
      </c>
      <c r="E15" s="149"/>
      <c r="F15" s="149"/>
      <c r="G15" s="149"/>
      <c r="H15" s="149"/>
      <c r="I15" s="140"/>
      <c r="J15" s="170"/>
      <c r="K15" s="184"/>
      <c r="L15" s="194">
        <f>'４．資金収支計算書'!L32</f>
        <v>3375259</v>
      </c>
      <c r="M15" s="204">
        <f>-L15</f>
        <v>-3375259</v>
      </c>
    </row>
    <row r="16" spans="1:16" s="73" customFormat="1" ht="15.95" customHeight="1">
      <c r="B16" s="127"/>
      <c r="C16" s="140"/>
      <c r="D16" s="140" t="s">
        <v>108</v>
      </c>
      <c r="E16" s="140"/>
      <c r="F16" s="149"/>
      <c r="G16" s="149"/>
      <c r="H16" s="149"/>
      <c r="I16" s="140"/>
      <c r="J16" s="170"/>
      <c r="K16" s="184"/>
      <c r="L16" s="194">
        <f>-4413338+1437655</f>
        <v>-2975683</v>
      </c>
      <c r="M16" s="204">
        <f>-L16</f>
        <v>2975683</v>
      </c>
    </row>
    <row r="17" spans="2:13" s="73" customFormat="1" ht="15.95" customHeight="1">
      <c r="B17" s="127"/>
      <c r="C17" s="140"/>
      <c r="D17" s="140" t="s">
        <v>84</v>
      </c>
      <c r="E17" s="140"/>
      <c r="F17" s="149"/>
      <c r="G17" s="149"/>
      <c r="H17" s="149"/>
      <c r="I17" s="140"/>
      <c r="J17" s="170"/>
      <c r="K17" s="184"/>
      <c r="L17" s="194">
        <f>'４．資金収支計算書'!L33+'４．資金収支計算書'!L35</f>
        <v>383836</v>
      </c>
      <c r="M17" s="204">
        <f>-L17</f>
        <v>-383836</v>
      </c>
    </row>
    <row r="18" spans="2:13" s="73" customFormat="1" ht="15.95" customHeight="1">
      <c r="B18" s="127"/>
      <c r="C18" s="140"/>
      <c r="D18" s="140" t="s">
        <v>109</v>
      </c>
      <c r="E18" s="140"/>
      <c r="F18" s="149"/>
      <c r="G18" s="140"/>
      <c r="H18" s="149"/>
      <c r="I18" s="140"/>
      <c r="J18" s="170"/>
      <c r="K18" s="184"/>
      <c r="L18" s="194">
        <v>-956037</v>
      </c>
      <c r="M18" s="204">
        <f>-L18</f>
        <v>956037</v>
      </c>
    </row>
    <row r="19" spans="2:13" s="73" customFormat="1" ht="15.95" customHeight="1">
      <c r="B19" s="127"/>
      <c r="C19" s="140" t="s">
        <v>111</v>
      </c>
      <c r="D19" s="150"/>
      <c r="E19" s="150"/>
      <c r="F19" s="150"/>
      <c r="G19" s="150"/>
      <c r="H19" s="150"/>
      <c r="I19" s="148"/>
      <c r="J19" s="167">
        <v>0</v>
      </c>
      <c r="K19" s="181"/>
      <c r="L19" s="194">
        <f>J19</f>
        <v>0</v>
      </c>
      <c r="M19" s="206"/>
    </row>
    <row r="20" spans="2:13" s="73" customFormat="1" ht="15.95" customHeight="1">
      <c r="B20" s="127"/>
      <c r="C20" s="140" t="s">
        <v>112</v>
      </c>
      <c r="D20" s="148"/>
      <c r="E20" s="150"/>
      <c r="F20" s="150"/>
      <c r="G20" s="150"/>
      <c r="H20" s="150"/>
      <c r="I20" s="148"/>
      <c r="J20" s="167">
        <v>-1676083</v>
      </c>
      <c r="K20" s="181"/>
      <c r="L20" s="194">
        <f>J20</f>
        <v>-1676083</v>
      </c>
      <c r="M20" s="206"/>
    </row>
    <row r="21" spans="2:13" s="73" customFormat="1" ht="15.95" customHeight="1">
      <c r="B21" s="130"/>
      <c r="C21" s="141" t="s">
        <v>24</v>
      </c>
      <c r="D21" s="151"/>
      <c r="E21" s="151"/>
      <c r="F21" s="156"/>
      <c r="G21" s="156"/>
      <c r="H21" s="156"/>
      <c r="I21" s="151"/>
      <c r="J21" s="168">
        <v>0</v>
      </c>
      <c r="K21" s="185"/>
      <c r="L21" s="195">
        <v>2915</v>
      </c>
      <c r="M21" s="207">
        <f>-L21</f>
        <v>-2915</v>
      </c>
    </row>
    <row r="22" spans="2:13" s="73" customFormat="1" ht="15.95" customHeight="1">
      <c r="B22" s="132"/>
      <c r="C22" s="143" t="s">
        <v>113</v>
      </c>
      <c r="D22" s="152"/>
      <c r="E22" s="154"/>
      <c r="F22" s="154"/>
      <c r="G22" s="158"/>
      <c r="H22" s="154"/>
      <c r="I22" s="152"/>
      <c r="J22" s="171">
        <f>SUM(J13,J19:K21)</f>
        <v>-874293</v>
      </c>
      <c r="K22" s="186"/>
      <c r="L22" s="196">
        <f>SUM(L14,L19:L21)</f>
        <v>-1845793</v>
      </c>
      <c r="M22" s="208">
        <f>SUM(M13:M14,M19:M21)</f>
        <v>971500</v>
      </c>
    </row>
    <row r="23" spans="2:13" s="73" customFormat="1" ht="15.95" customHeight="1">
      <c r="B23" s="133" t="s">
        <v>114</v>
      </c>
      <c r="C23" s="144"/>
      <c r="D23" s="153"/>
      <c r="E23" s="153"/>
      <c r="F23" s="157"/>
      <c r="G23" s="157"/>
      <c r="H23" s="157"/>
      <c r="I23" s="153"/>
      <c r="J23" s="172">
        <f>J8+J22</f>
        <v>97560148</v>
      </c>
      <c r="K23" s="187"/>
      <c r="L23" s="197">
        <f>L8+L22</f>
        <v>134232578</v>
      </c>
      <c r="M23" s="209">
        <f>M8+M22</f>
        <v>-36672430</v>
      </c>
    </row>
    <row r="24" spans="2:13" s="4" customFormat="1" ht="6.75" customHeight="1">
      <c r="B24" s="134"/>
      <c r="C24" s="145"/>
      <c r="D24" s="145"/>
      <c r="E24" s="145"/>
      <c r="F24" s="145"/>
      <c r="G24" s="145"/>
      <c r="H24" s="145"/>
      <c r="I24" s="145"/>
      <c r="J24" s="173"/>
      <c r="K24" s="173"/>
      <c r="L24" s="173"/>
      <c r="M24" s="93"/>
    </row>
    <row r="25" spans="2:13" s="4" customFormat="1" ht="15.6" customHeight="1">
      <c r="B25" s="135"/>
      <c r="C25" s="135"/>
      <c r="D25" s="135"/>
      <c r="E25" s="135"/>
      <c r="F25" s="135"/>
      <c r="G25" s="135"/>
      <c r="H25" s="135"/>
      <c r="I25" s="135"/>
      <c r="J25" s="173"/>
      <c r="K25" s="173"/>
      <c r="L25" s="173"/>
      <c r="M25" s="93"/>
    </row>
    <row r="26" spans="2:13" s="4" customFormat="1" ht="15.6" customHeight="1">
      <c r="B26" s="135"/>
      <c r="C26" s="135"/>
      <c r="D26" s="135"/>
      <c r="E26" s="135"/>
      <c r="F26" s="135"/>
      <c r="G26" s="135"/>
      <c r="H26" s="135"/>
      <c r="I26" s="135"/>
      <c r="J26" s="173"/>
      <c r="K26" s="173"/>
      <c r="L26" s="198"/>
      <c r="M26" s="210"/>
    </row>
    <row r="27" spans="2:13" s="4" customFormat="1" ht="15.6" customHeight="1">
      <c r="J27" s="173"/>
      <c r="K27" s="173"/>
      <c r="L27" s="199"/>
      <c r="M27" s="199"/>
    </row>
    <row r="28" spans="2:13" s="4" customFormat="1" ht="15.6" customHeight="1">
      <c r="J28" s="173"/>
      <c r="K28" s="173"/>
      <c r="L28" s="199"/>
      <c r="M28" s="199"/>
    </row>
    <row r="29" spans="2:13" s="4" customFormat="1" ht="15.6" customHeight="1">
      <c r="J29" s="173"/>
      <c r="K29" s="173"/>
      <c r="L29" s="173"/>
    </row>
    <row r="30" spans="2:13" s="4" customFormat="1" ht="15.6" customHeight="1">
      <c r="J30" s="173"/>
      <c r="K30" s="173"/>
      <c r="L30" s="173"/>
    </row>
    <row r="31" spans="2:13" s="4" customFormat="1" ht="15.6" customHeight="1">
      <c r="J31" s="173"/>
      <c r="K31" s="173"/>
      <c r="L31" s="173"/>
    </row>
    <row r="32" spans="2:13" s="4" customFormat="1" ht="15.6" customHeight="1">
      <c r="J32" s="173"/>
      <c r="K32" s="173"/>
      <c r="L32" s="173"/>
    </row>
    <row r="33" spans="10:12" s="4" customFormat="1" ht="15.6" customHeight="1">
      <c r="J33" s="173"/>
      <c r="K33" s="173"/>
      <c r="L33" s="173"/>
    </row>
    <row r="34" spans="10:12" s="4" customFormat="1" ht="15.6" customHeight="1">
      <c r="J34" s="173"/>
      <c r="K34" s="173"/>
      <c r="L34" s="173"/>
    </row>
    <row r="35" spans="10:12" s="4" customFormat="1" ht="15.6" customHeight="1">
      <c r="J35" s="173"/>
      <c r="K35" s="173"/>
      <c r="L35" s="173"/>
    </row>
    <row r="36" spans="10:12" s="4" customFormat="1" ht="15.6" customHeight="1">
      <c r="J36" s="173"/>
      <c r="K36" s="173"/>
      <c r="L36" s="173"/>
    </row>
    <row r="37" spans="10:12" s="4" customFormat="1" ht="15.6" customHeight="1">
      <c r="J37" s="173"/>
      <c r="K37" s="173"/>
      <c r="L37" s="173"/>
    </row>
    <row r="38" spans="10:12" s="4" customFormat="1" ht="15.6" customHeight="1">
      <c r="J38" s="173"/>
      <c r="K38" s="173"/>
      <c r="L38" s="173"/>
    </row>
    <row r="39" spans="10:12" s="4" customFormat="1" ht="15.6" customHeight="1">
      <c r="J39" s="173"/>
      <c r="K39" s="173"/>
      <c r="L39" s="173"/>
    </row>
    <row r="40" spans="10:12" s="4" customFormat="1" ht="15.6" customHeight="1">
      <c r="J40" s="173"/>
      <c r="K40" s="173"/>
      <c r="L40" s="173"/>
    </row>
    <row r="41" spans="10:12" s="4" customFormat="1" ht="15.6" customHeight="1">
      <c r="J41" s="173"/>
      <c r="K41" s="173"/>
      <c r="L41" s="173"/>
    </row>
    <row r="42" spans="10:12" s="4" customFormat="1" ht="15.6" customHeight="1">
      <c r="J42" s="173"/>
      <c r="K42" s="173"/>
      <c r="L42" s="173"/>
    </row>
    <row r="43" spans="10:12" s="4" customFormat="1" ht="15.6" customHeight="1">
      <c r="J43" s="173"/>
      <c r="K43" s="173"/>
      <c r="L43" s="173"/>
    </row>
    <row r="44" spans="10:12" s="4" customFormat="1" ht="15.6" customHeight="1">
      <c r="J44" s="173"/>
      <c r="K44" s="173"/>
      <c r="L44" s="173"/>
    </row>
    <row r="45" spans="10:12" s="4" customFormat="1" ht="15.6" customHeight="1">
      <c r="J45" s="173"/>
      <c r="K45" s="173"/>
      <c r="L45" s="173"/>
    </row>
    <row r="46" spans="10:12" s="4" customFormat="1" ht="15.6" customHeight="1">
      <c r="J46" s="173"/>
      <c r="K46" s="173"/>
      <c r="L46" s="173"/>
    </row>
    <row r="47" spans="10:12" s="4" customFormat="1" ht="15.6" customHeight="1">
      <c r="J47" s="173"/>
      <c r="K47" s="173"/>
      <c r="L47" s="173"/>
    </row>
    <row r="48" spans="10:12" s="4" customFormat="1" ht="15.6" customHeight="1">
      <c r="J48" s="173"/>
      <c r="K48" s="173"/>
      <c r="L48" s="173"/>
    </row>
    <row r="49" spans="2:12" s="4" customFormat="1" ht="15.6" customHeight="1">
      <c r="J49" s="173"/>
      <c r="K49" s="173"/>
      <c r="L49" s="173"/>
    </row>
    <row r="50" spans="2:12" s="4" customFormat="1" ht="15.6" customHeight="1">
      <c r="J50" s="173"/>
      <c r="K50" s="173"/>
      <c r="L50" s="173"/>
    </row>
    <row r="51" spans="2:12" s="4" customFormat="1" ht="15.6" customHeight="1">
      <c r="J51" s="173"/>
      <c r="K51" s="173"/>
      <c r="L51" s="173"/>
    </row>
    <row r="52" spans="2:12" s="4" customFormat="1" ht="15.6" customHeight="1">
      <c r="J52" s="173"/>
      <c r="K52" s="173"/>
      <c r="L52" s="173"/>
    </row>
    <row r="53" spans="2:12" s="4" customFormat="1" ht="15.6" customHeight="1">
      <c r="J53" s="173"/>
      <c r="K53" s="173"/>
      <c r="L53" s="173"/>
    </row>
    <row r="54" spans="2:12" s="4" customFormat="1" ht="15.6" customHeight="1">
      <c r="J54" s="173"/>
      <c r="K54" s="173"/>
      <c r="L54" s="173"/>
    </row>
    <row r="55" spans="2:12" s="4" customFormat="1" ht="15.6" customHeight="1">
      <c r="J55" s="173"/>
      <c r="K55" s="173"/>
      <c r="L55" s="173"/>
    </row>
    <row r="56" spans="2:12" s="4" customFormat="1" ht="15.6" customHeight="1">
      <c r="J56" s="173"/>
      <c r="K56" s="173"/>
      <c r="L56" s="173"/>
    </row>
    <row r="57" spans="2:12" s="4" customFormat="1" ht="21" customHeight="1">
      <c r="J57" s="173"/>
      <c r="K57" s="173"/>
      <c r="L57" s="173"/>
    </row>
    <row r="58" spans="2:12" s="4" customFormat="1" ht="4.5" customHeight="1">
      <c r="J58" s="173"/>
      <c r="K58" s="173"/>
      <c r="L58" s="173"/>
    </row>
    <row r="59" spans="2:12" s="4" customFormat="1" ht="15.75" customHeight="1">
      <c r="B59" s="5"/>
      <c r="C59" s="5"/>
      <c r="D59" s="5"/>
      <c r="E59" s="5"/>
      <c r="F59" s="5"/>
      <c r="G59" s="5"/>
      <c r="H59" s="5"/>
      <c r="I59" s="5"/>
      <c r="J59" s="173"/>
      <c r="K59" s="173"/>
      <c r="L59" s="173"/>
    </row>
    <row r="60" spans="2:12" s="4" customFormat="1" ht="15.6" customHeight="1">
      <c r="B60" s="3"/>
      <c r="C60" s="3"/>
      <c r="D60" s="3"/>
      <c r="E60" s="3"/>
      <c r="F60" s="3"/>
      <c r="G60" s="3"/>
      <c r="H60" s="3"/>
      <c r="I60" s="3"/>
      <c r="J60" s="173"/>
      <c r="K60" s="173"/>
      <c r="L60" s="173"/>
    </row>
    <row r="61" spans="2:12" s="4" customFormat="1" ht="15.6" customHeight="1">
      <c r="B61" s="1"/>
      <c r="C61" s="1"/>
      <c r="D61" s="1"/>
      <c r="E61" s="1"/>
      <c r="F61" s="1"/>
      <c r="G61" s="1"/>
      <c r="H61" s="1"/>
      <c r="I61" s="1"/>
      <c r="J61" s="173"/>
      <c r="K61" s="173"/>
      <c r="L61" s="173"/>
    </row>
    <row r="62" spans="2:12" s="4" customFormat="1" ht="15.6" customHeight="1">
      <c r="B62" s="1"/>
      <c r="C62" s="1"/>
      <c r="D62" s="1"/>
      <c r="E62" s="1"/>
      <c r="F62" s="1"/>
      <c r="G62" s="1"/>
      <c r="H62" s="1"/>
      <c r="I62" s="1"/>
      <c r="J62" s="173"/>
      <c r="K62" s="173"/>
      <c r="L62" s="173"/>
    </row>
    <row r="63" spans="2:12" s="4" customFormat="1" ht="15.6" customHeight="1">
      <c r="J63" s="173"/>
      <c r="K63" s="173"/>
      <c r="L63" s="173"/>
    </row>
    <row r="64" spans="2:12" s="4" customFormat="1" ht="15.6" customHeight="1">
      <c r="J64" s="173"/>
      <c r="K64" s="173"/>
      <c r="L64" s="173"/>
    </row>
    <row r="65" spans="2:13" s="3" customFormat="1" ht="12.95" customHeight="1">
      <c r="B65" s="4"/>
      <c r="C65" s="4"/>
      <c r="D65" s="4"/>
      <c r="E65" s="4"/>
      <c r="F65" s="4"/>
      <c r="G65" s="4"/>
      <c r="H65" s="4"/>
      <c r="I65" s="4"/>
      <c r="J65" s="173"/>
      <c r="K65" s="173"/>
      <c r="L65" s="173"/>
      <c r="M65" s="4"/>
    </row>
    <row r="66" spans="2:13" ht="18" customHeight="1">
      <c r="B66" s="4"/>
      <c r="C66" s="4"/>
      <c r="D66" s="4"/>
      <c r="E66" s="4"/>
      <c r="F66" s="4"/>
      <c r="G66" s="4"/>
      <c r="H66" s="4"/>
      <c r="I66" s="4"/>
      <c r="J66" s="174"/>
      <c r="K66" s="174"/>
      <c r="L66" s="174"/>
      <c r="M66" s="3"/>
    </row>
    <row r="67" spans="2:13" ht="27" customHeight="1">
      <c r="B67" s="4"/>
      <c r="C67" s="4"/>
      <c r="D67" s="4"/>
      <c r="E67" s="4"/>
      <c r="F67" s="4"/>
      <c r="G67" s="4"/>
      <c r="H67" s="4"/>
      <c r="I67" s="4"/>
    </row>
    <row r="68" spans="2:13" s="4" customFormat="1" ht="18" customHeight="1">
      <c r="J68" s="119"/>
      <c r="K68" s="119"/>
      <c r="L68" s="119"/>
      <c r="M68" s="1"/>
    </row>
    <row r="69" spans="2:13" s="4" customFormat="1" ht="18" customHeight="1">
      <c r="J69" s="173"/>
      <c r="K69" s="173"/>
      <c r="L69" s="173"/>
    </row>
    <row r="70" spans="2:13" s="4" customFormat="1" ht="18" customHeight="1">
      <c r="J70" s="173"/>
      <c r="K70" s="173"/>
      <c r="L70" s="173"/>
    </row>
    <row r="71" spans="2:13" s="4" customFormat="1" ht="18" customHeight="1">
      <c r="J71" s="173"/>
      <c r="K71" s="173"/>
      <c r="L71" s="173"/>
    </row>
    <row r="72" spans="2:13" s="4" customFormat="1" ht="18" customHeight="1">
      <c r="J72" s="173"/>
      <c r="K72" s="173"/>
      <c r="L72" s="173"/>
    </row>
    <row r="73" spans="2:13" s="4" customFormat="1" ht="18" customHeight="1">
      <c r="J73" s="173"/>
      <c r="K73" s="173"/>
      <c r="L73" s="173"/>
    </row>
    <row r="74" spans="2:13" s="4" customFormat="1" ht="18" customHeight="1">
      <c r="J74" s="173"/>
      <c r="K74" s="173"/>
      <c r="L74" s="173"/>
    </row>
    <row r="75" spans="2:13" s="4" customFormat="1" ht="18" customHeight="1">
      <c r="J75" s="173"/>
      <c r="K75" s="173"/>
      <c r="L75" s="173"/>
    </row>
    <row r="76" spans="2:13" s="4" customFormat="1" ht="18" customHeight="1">
      <c r="J76" s="173"/>
      <c r="K76" s="173"/>
      <c r="L76" s="173"/>
    </row>
    <row r="77" spans="2:13" s="4" customFormat="1" ht="18" customHeight="1">
      <c r="J77" s="173"/>
      <c r="K77" s="173"/>
      <c r="L77" s="173"/>
    </row>
    <row r="78" spans="2:13" s="4" customFormat="1" ht="18" customHeight="1">
      <c r="J78" s="173"/>
      <c r="K78" s="173"/>
      <c r="L78" s="173"/>
    </row>
    <row r="79" spans="2:13" s="4" customFormat="1" ht="18" customHeight="1">
      <c r="J79" s="173"/>
      <c r="K79" s="173"/>
      <c r="L79" s="173"/>
    </row>
    <row r="80" spans="2:13" s="4" customFormat="1" ht="18" customHeight="1">
      <c r="J80" s="173"/>
      <c r="K80" s="173"/>
      <c r="L80" s="173"/>
    </row>
    <row r="81" spans="10:12" s="4" customFormat="1" ht="18" customHeight="1">
      <c r="J81" s="173"/>
      <c r="K81" s="173"/>
      <c r="L81" s="173"/>
    </row>
    <row r="82" spans="10:12" s="4" customFormat="1" ht="18" customHeight="1">
      <c r="J82" s="173"/>
      <c r="K82" s="173"/>
      <c r="L82" s="173"/>
    </row>
    <row r="83" spans="10:12" s="4" customFormat="1" ht="18" customHeight="1">
      <c r="J83" s="173"/>
      <c r="K83" s="173"/>
      <c r="L83" s="173"/>
    </row>
    <row r="84" spans="10:12" s="4" customFormat="1" ht="18" customHeight="1">
      <c r="J84" s="173"/>
      <c r="K84" s="173"/>
      <c r="L84" s="173"/>
    </row>
    <row r="85" spans="10:12" s="4" customFormat="1" ht="18" customHeight="1">
      <c r="J85" s="173"/>
      <c r="K85" s="173"/>
      <c r="L85" s="173"/>
    </row>
    <row r="86" spans="10:12" s="4" customFormat="1" ht="18" customHeight="1">
      <c r="J86" s="173"/>
      <c r="K86" s="173"/>
      <c r="L86" s="173"/>
    </row>
    <row r="87" spans="10:12" s="4" customFormat="1" ht="18" customHeight="1">
      <c r="J87" s="173"/>
      <c r="K87" s="173"/>
      <c r="L87" s="173"/>
    </row>
    <row r="88" spans="10:12" s="4" customFormat="1" ht="18" customHeight="1">
      <c r="J88" s="173"/>
      <c r="K88" s="173"/>
      <c r="L88" s="173"/>
    </row>
    <row r="89" spans="10:12" s="4" customFormat="1" ht="18" customHeight="1">
      <c r="J89" s="173"/>
      <c r="K89" s="173"/>
      <c r="L89" s="173"/>
    </row>
    <row r="90" spans="10:12" s="4" customFormat="1" ht="18" customHeight="1">
      <c r="J90" s="173"/>
      <c r="K90" s="173"/>
      <c r="L90" s="173"/>
    </row>
    <row r="91" spans="10:12" s="4" customFormat="1" ht="18" customHeight="1">
      <c r="J91" s="173"/>
      <c r="K91" s="173"/>
      <c r="L91" s="173"/>
    </row>
    <row r="92" spans="10:12" s="4" customFormat="1" ht="18" customHeight="1">
      <c r="J92" s="173"/>
      <c r="K92" s="173"/>
      <c r="L92" s="173"/>
    </row>
    <row r="93" spans="10:12" s="4" customFormat="1" ht="18" customHeight="1">
      <c r="J93" s="173"/>
      <c r="K93" s="173"/>
      <c r="L93" s="173"/>
    </row>
    <row r="94" spans="10:12" s="4" customFormat="1" ht="18" customHeight="1">
      <c r="J94" s="173"/>
      <c r="K94" s="173"/>
      <c r="L94" s="173"/>
    </row>
    <row r="95" spans="10:12" s="4" customFormat="1" ht="18" customHeight="1">
      <c r="J95" s="173"/>
      <c r="K95" s="173"/>
      <c r="L95" s="173"/>
    </row>
    <row r="96" spans="10:12" s="4" customFormat="1" ht="18" customHeight="1">
      <c r="J96" s="173"/>
      <c r="K96" s="173"/>
      <c r="L96" s="173"/>
    </row>
    <row r="97" spans="2:13" s="4" customFormat="1" ht="18" customHeight="1">
      <c r="J97" s="173"/>
      <c r="K97" s="173"/>
      <c r="L97" s="173"/>
    </row>
    <row r="98" spans="2:13" s="4" customFormat="1" ht="18" customHeight="1">
      <c r="J98" s="173"/>
      <c r="K98" s="173"/>
      <c r="L98" s="173"/>
    </row>
    <row r="99" spans="2:13" s="5" customFormat="1" ht="18" customHeight="1">
      <c r="B99" s="8"/>
      <c r="C99" s="8"/>
      <c r="D99" s="8"/>
      <c r="E99" s="8"/>
      <c r="F99" s="8"/>
      <c r="G99" s="8"/>
      <c r="H99" s="8"/>
      <c r="I99" s="8"/>
      <c r="J99" s="175"/>
      <c r="K99" s="175"/>
      <c r="L99" s="175"/>
      <c r="M99" s="8"/>
    </row>
    <row r="100" spans="2:13" s="3" customFormat="1" ht="12.95" customHeight="1">
      <c r="B100" s="4"/>
      <c r="C100" s="4"/>
      <c r="D100" s="4"/>
      <c r="E100" s="4"/>
      <c r="F100" s="4"/>
      <c r="G100" s="4"/>
      <c r="H100" s="4"/>
      <c r="I100" s="4"/>
      <c r="J100" s="97"/>
      <c r="K100" s="97"/>
      <c r="L100" s="97"/>
      <c r="M100" s="5"/>
    </row>
    <row r="101" spans="2:13" ht="18" customHeight="1">
      <c r="B101" s="4"/>
      <c r="C101" s="4"/>
      <c r="D101" s="4"/>
      <c r="E101" s="4"/>
      <c r="F101" s="4"/>
      <c r="G101" s="4"/>
      <c r="H101" s="4"/>
      <c r="I101" s="4"/>
      <c r="J101" s="174"/>
      <c r="K101" s="174"/>
      <c r="L101" s="174"/>
      <c r="M101" s="3"/>
    </row>
    <row r="102" spans="2:13" ht="27" customHeight="1">
      <c r="B102" s="4"/>
      <c r="C102" s="4"/>
      <c r="D102" s="4"/>
      <c r="E102" s="4"/>
      <c r="F102" s="4"/>
      <c r="G102" s="4"/>
      <c r="H102" s="4"/>
      <c r="I102" s="4"/>
    </row>
    <row r="103" spans="2:13" s="4" customFormat="1" ht="18" customHeight="1">
      <c r="J103" s="119"/>
      <c r="K103" s="119"/>
      <c r="L103" s="119"/>
      <c r="M103" s="1"/>
    </row>
    <row r="104" spans="2:13" s="4" customFormat="1" ht="18" customHeight="1">
      <c r="J104" s="173"/>
      <c r="K104" s="173"/>
      <c r="L104" s="173"/>
    </row>
    <row r="105" spans="2:13" s="4" customFormat="1" ht="18" customHeight="1">
      <c r="J105" s="173"/>
      <c r="K105" s="173"/>
      <c r="L105" s="173"/>
    </row>
    <row r="106" spans="2:13" s="4" customFormat="1" ht="18" customHeight="1">
      <c r="J106" s="173"/>
      <c r="K106" s="173"/>
      <c r="L106" s="173"/>
    </row>
    <row r="107" spans="2:13" s="4" customFormat="1" ht="18" customHeight="1">
      <c r="J107" s="173"/>
      <c r="K107" s="173"/>
      <c r="L107" s="173"/>
    </row>
    <row r="108" spans="2:13" s="4" customFormat="1" ht="18" customHeight="1">
      <c r="J108" s="173"/>
      <c r="K108" s="173"/>
      <c r="L108" s="173"/>
    </row>
    <row r="109" spans="2:13" s="4" customFormat="1" ht="18" customHeight="1">
      <c r="J109" s="173"/>
      <c r="K109" s="173"/>
      <c r="L109" s="173"/>
    </row>
    <row r="110" spans="2:13" s="4" customFormat="1" ht="18" customHeight="1">
      <c r="J110" s="173"/>
      <c r="K110" s="173"/>
      <c r="L110" s="173"/>
    </row>
    <row r="111" spans="2:13" s="4" customFormat="1" ht="18" customHeight="1">
      <c r="J111" s="173"/>
      <c r="K111" s="173"/>
      <c r="L111" s="173"/>
    </row>
    <row r="112" spans="2:13" s="4" customFormat="1" ht="18" customHeight="1">
      <c r="J112" s="173"/>
      <c r="K112" s="173"/>
      <c r="L112" s="173"/>
    </row>
    <row r="113" spans="2:12" s="4" customFormat="1" ht="18" customHeight="1">
      <c r="B113" s="5"/>
      <c r="C113" s="5"/>
      <c r="D113" s="5"/>
      <c r="E113" s="5"/>
      <c r="F113" s="5"/>
      <c r="G113" s="5"/>
      <c r="H113" s="5"/>
      <c r="I113" s="5"/>
      <c r="J113" s="173"/>
      <c r="K113" s="173"/>
      <c r="L113" s="173"/>
    </row>
    <row r="114" spans="2:12" s="4" customFormat="1" ht="18" customHeight="1">
      <c r="B114" s="3"/>
      <c r="C114" s="3"/>
      <c r="D114" s="3"/>
      <c r="E114" s="3"/>
      <c r="F114" s="3"/>
      <c r="G114" s="3"/>
      <c r="H114" s="3"/>
      <c r="I114" s="3"/>
      <c r="J114" s="173"/>
      <c r="K114" s="173"/>
      <c r="L114" s="173"/>
    </row>
    <row r="115" spans="2:12" s="4" customFormat="1" ht="18" customHeight="1">
      <c r="B115" s="1"/>
      <c r="C115" s="1"/>
      <c r="D115" s="1"/>
      <c r="E115" s="1"/>
      <c r="F115" s="1"/>
      <c r="G115" s="1"/>
      <c r="H115" s="1"/>
      <c r="I115" s="1"/>
      <c r="J115" s="173"/>
      <c r="K115" s="173"/>
      <c r="L115" s="173"/>
    </row>
    <row r="116" spans="2:12" s="4" customFormat="1" ht="18" customHeight="1">
      <c r="B116" s="1"/>
      <c r="C116" s="1"/>
      <c r="D116" s="1"/>
      <c r="E116" s="1"/>
      <c r="F116" s="1"/>
      <c r="G116" s="1"/>
      <c r="H116" s="1"/>
      <c r="I116" s="1"/>
      <c r="J116" s="173"/>
      <c r="K116" s="173"/>
      <c r="L116" s="173"/>
    </row>
    <row r="117" spans="2:12" s="4" customFormat="1" ht="18" customHeight="1">
      <c r="J117" s="173"/>
      <c r="K117" s="173"/>
      <c r="L117" s="173"/>
    </row>
    <row r="118" spans="2:12" s="4" customFormat="1" ht="18" customHeight="1">
      <c r="J118" s="173"/>
      <c r="K118" s="173"/>
      <c r="L118" s="173"/>
    </row>
    <row r="119" spans="2:12" s="4" customFormat="1" ht="18" customHeight="1">
      <c r="J119" s="173"/>
      <c r="K119" s="173"/>
      <c r="L119" s="173"/>
    </row>
    <row r="120" spans="2:12" s="4" customFormat="1" ht="18" customHeight="1">
      <c r="J120" s="173"/>
      <c r="K120" s="173"/>
      <c r="L120" s="173"/>
    </row>
    <row r="121" spans="2:12" s="4" customFormat="1" ht="18" customHeight="1">
      <c r="J121" s="173"/>
      <c r="K121" s="173"/>
      <c r="L121" s="173"/>
    </row>
    <row r="122" spans="2:12" s="4" customFormat="1" ht="18" customHeight="1">
      <c r="J122" s="173"/>
      <c r="K122" s="173"/>
      <c r="L122" s="173"/>
    </row>
    <row r="123" spans="2:12" s="4" customFormat="1" ht="18" customHeight="1">
      <c r="J123" s="173"/>
      <c r="K123" s="173"/>
      <c r="L123" s="173"/>
    </row>
    <row r="124" spans="2:12" s="4" customFormat="1" ht="18" customHeight="1">
      <c r="J124" s="173"/>
      <c r="K124" s="173"/>
      <c r="L124" s="173"/>
    </row>
    <row r="125" spans="2:12" s="4" customFormat="1" ht="18" customHeight="1">
      <c r="J125" s="173"/>
      <c r="K125" s="173"/>
      <c r="L125" s="173"/>
    </row>
    <row r="126" spans="2:12" s="4" customFormat="1" ht="18" customHeight="1">
      <c r="J126" s="173"/>
      <c r="K126" s="173"/>
      <c r="L126" s="173"/>
    </row>
    <row r="127" spans="2:12" s="4" customFormat="1" ht="18" customHeight="1">
      <c r="J127" s="173"/>
      <c r="K127" s="173"/>
      <c r="L127" s="173"/>
    </row>
    <row r="128" spans="2:12" s="4" customFormat="1" ht="18" customHeight="1">
      <c r="J128" s="173"/>
      <c r="K128" s="173"/>
      <c r="L128" s="173"/>
    </row>
    <row r="129" spans="2:13" s="4" customFormat="1" ht="18" customHeight="1">
      <c r="J129" s="173"/>
      <c r="K129" s="173"/>
      <c r="L129" s="173"/>
    </row>
    <row r="130" spans="2:13" s="4" customFormat="1" ht="18" customHeight="1">
      <c r="J130" s="173"/>
      <c r="K130" s="173"/>
      <c r="L130" s="173"/>
    </row>
    <row r="131" spans="2:13" s="4" customFormat="1" ht="18" customHeight="1">
      <c r="J131" s="173"/>
      <c r="K131" s="173"/>
      <c r="L131" s="173"/>
    </row>
    <row r="132" spans="2:13" s="4" customFormat="1" ht="18" customHeight="1">
      <c r="J132" s="173"/>
      <c r="K132" s="173"/>
      <c r="L132" s="173"/>
    </row>
    <row r="133" spans="2:13" s="4" customFormat="1" ht="18" customHeight="1">
      <c r="J133" s="173"/>
      <c r="K133" s="173"/>
      <c r="L133" s="173"/>
    </row>
    <row r="134" spans="2:13" s="4" customFormat="1" ht="18" customHeight="1">
      <c r="J134" s="173"/>
      <c r="K134" s="173"/>
      <c r="L134" s="173"/>
    </row>
    <row r="135" spans="2:13" s="4" customFormat="1" ht="18" customHeight="1">
      <c r="J135" s="173"/>
      <c r="K135" s="173"/>
      <c r="L135" s="173"/>
    </row>
    <row r="136" spans="2:13" s="4" customFormat="1" ht="18" customHeight="1">
      <c r="J136" s="173"/>
      <c r="K136" s="173"/>
      <c r="L136" s="173"/>
    </row>
    <row r="137" spans="2:13" s="4" customFormat="1" ht="18" customHeight="1">
      <c r="J137" s="173"/>
      <c r="K137" s="173"/>
      <c r="L137" s="173"/>
    </row>
    <row r="138" spans="2:13" s="4" customFormat="1" ht="18" customHeight="1">
      <c r="J138" s="173"/>
      <c r="K138" s="173"/>
      <c r="L138" s="173"/>
    </row>
    <row r="139" spans="2:13" s="4" customFormat="1" ht="18" customHeight="1">
      <c r="J139" s="173"/>
      <c r="K139" s="173"/>
      <c r="L139" s="173"/>
    </row>
    <row r="140" spans="2:13" s="4" customFormat="1" ht="18" customHeight="1">
      <c r="J140" s="173"/>
      <c r="K140" s="173"/>
      <c r="L140" s="173"/>
    </row>
    <row r="141" spans="2:13" s="5" customFormat="1" ht="18" customHeight="1">
      <c r="B141" s="8"/>
      <c r="C141" s="8"/>
      <c r="D141" s="8"/>
      <c r="E141" s="8"/>
      <c r="F141" s="8"/>
      <c r="G141" s="8"/>
      <c r="H141" s="8"/>
      <c r="I141" s="8"/>
      <c r="J141" s="175"/>
      <c r="K141" s="175"/>
      <c r="L141" s="175"/>
      <c r="M141" s="8"/>
    </row>
    <row r="142" spans="2:13" s="3" customFormat="1" ht="12.95" customHeight="1">
      <c r="B142" s="4"/>
      <c r="C142" s="4"/>
      <c r="D142" s="4"/>
      <c r="E142" s="4"/>
      <c r="F142" s="4"/>
      <c r="G142" s="4"/>
      <c r="H142" s="4"/>
      <c r="I142" s="4"/>
      <c r="J142" s="97"/>
      <c r="K142" s="97"/>
      <c r="L142" s="97"/>
      <c r="M142" s="5"/>
    </row>
    <row r="143" spans="2:13" ht="18" customHeight="1">
      <c r="B143" s="4"/>
      <c r="C143" s="4"/>
      <c r="D143" s="4"/>
      <c r="E143" s="4"/>
      <c r="F143" s="4"/>
      <c r="G143" s="4"/>
      <c r="H143" s="4"/>
      <c r="I143" s="4"/>
      <c r="J143" s="174"/>
      <c r="K143" s="174"/>
      <c r="L143" s="174"/>
      <c r="M143" s="3"/>
    </row>
    <row r="144" spans="2:13" ht="27" customHeight="1">
      <c r="B144" s="4"/>
      <c r="C144" s="4"/>
      <c r="D144" s="4"/>
      <c r="E144" s="4"/>
      <c r="F144" s="4"/>
      <c r="G144" s="4"/>
      <c r="H144" s="4"/>
      <c r="I144" s="4"/>
    </row>
    <row r="145" spans="10:13" s="4" customFormat="1" ht="14.45" customHeight="1">
      <c r="J145" s="119"/>
      <c r="K145" s="119"/>
      <c r="L145" s="119"/>
      <c r="M145" s="1"/>
    </row>
    <row r="146" spans="10:13" s="4" customFormat="1" ht="14.45" customHeight="1">
      <c r="J146" s="173"/>
      <c r="K146" s="173"/>
      <c r="L146" s="173"/>
    </row>
    <row r="147" spans="10:13" s="4" customFormat="1" ht="14.45" customHeight="1">
      <c r="J147" s="173"/>
      <c r="K147" s="173"/>
      <c r="L147" s="173"/>
    </row>
    <row r="148" spans="10:13" s="4" customFormat="1" ht="14.45" customHeight="1">
      <c r="J148" s="173"/>
      <c r="K148" s="173"/>
      <c r="L148" s="173"/>
    </row>
    <row r="149" spans="10:13" s="4" customFormat="1" ht="14.45" customHeight="1">
      <c r="J149" s="173"/>
      <c r="K149" s="173"/>
      <c r="L149" s="173"/>
    </row>
    <row r="150" spans="10:13" s="4" customFormat="1" ht="14.45" customHeight="1">
      <c r="J150" s="173"/>
      <c r="K150" s="173"/>
      <c r="L150" s="173"/>
    </row>
    <row r="151" spans="10:13" s="4" customFormat="1" ht="14.45" customHeight="1">
      <c r="J151" s="173"/>
      <c r="K151" s="173"/>
      <c r="L151" s="173"/>
    </row>
    <row r="152" spans="10:13" s="4" customFormat="1" ht="14.45" customHeight="1">
      <c r="J152" s="173"/>
      <c r="K152" s="173"/>
      <c r="L152" s="173"/>
    </row>
    <row r="153" spans="10:13" s="4" customFormat="1" ht="14.45" customHeight="1">
      <c r="J153" s="173"/>
      <c r="K153" s="173"/>
      <c r="L153" s="173"/>
    </row>
    <row r="154" spans="10:13" s="4" customFormat="1" ht="14.45" customHeight="1">
      <c r="J154" s="173"/>
      <c r="K154" s="173"/>
      <c r="L154" s="173"/>
    </row>
    <row r="155" spans="10:13" s="4" customFormat="1" ht="14.45" customHeight="1">
      <c r="J155" s="173"/>
      <c r="K155" s="173"/>
      <c r="L155" s="173"/>
    </row>
    <row r="156" spans="10:13" s="4" customFormat="1" ht="14.45" customHeight="1">
      <c r="J156" s="173"/>
      <c r="K156" s="173"/>
      <c r="L156" s="173"/>
    </row>
    <row r="157" spans="10:13" s="4" customFormat="1" ht="14.45" customHeight="1">
      <c r="J157" s="173"/>
      <c r="K157" s="173"/>
      <c r="L157" s="173"/>
    </row>
    <row r="158" spans="10:13" s="4" customFormat="1" ht="14.45" customHeight="1">
      <c r="J158" s="173"/>
      <c r="K158" s="173"/>
      <c r="L158" s="173"/>
    </row>
    <row r="159" spans="10:13" s="4" customFormat="1" ht="14.45" customHeight="1">
      <c r="J159" s="173"/>
      <c r="K159" s="173"/>
      <c r="L159" s="173"/>
    </row>
    <row r="160" spans="10:13" s="4" customFormat="1" ht="14.45" customHeight="1">
      <c r="J160" s="173"/>
      <c r="K160" s="173"/>
      <c r="L160" s="173"/>
    </row>
    <row r="161" spans="2:12" s="4" customFormat="1" ht="14.45" customHeight="1">
      <c r="J161" s="173"/>
      <c r="K161" s="173"/>
      <c r="L161" s="173"/>
    </row>
    <row r="162" spans="2:12" s="4" customFormat="1" ht="14.45" customHeight="1">
      <c r="J162" s="173"/>
      <c r="K162" s="173"/>
      <c r="L162" s="173"/>
    </row>
    <row r="163" spans="2:12" s="4" customFormat="1" ht="14.45" customHeight="1">
      <c r="J163" s="173"/>
      <c r="K163" s="173"/>
      <c r="L163" s="173"/>
    </row>
    <row r="164" spans="2:12" s="4" customFormat="1" ht="14.45" customHeight="1">
      <c r="J164" s="173"/>
      <c r="K164" s="173"/>
      <c r="L164" s="173"/>
    </row>
    <row r="165" spans="2:12" s="4" customFormat="1" ht="14.45" customHeight="1">
      <c r="J165" s="173"/>
      <c r="K165" s="173"/>
      <c r="L165" s="173"/>
    </row>
    <row r="166" spans="2:12" s="4" customFormat="1" ht="14.45" customHeight="1">
      <c r="J166" s="173"/>
      <c r="K166" s="173"/>
      <c r="L166" s="173"/>
    </row>
    <row r="167" spans="2:12" s="4" customFormat="1" ht="14.45" customHeight="1">
      <c r="J167" s="173"/>
      <c r="K167" s="173"/>
      <c r="L167" s="173"/>
    </row>
    <row r="168" spans="2:12" s="4" customFormat="1" ht="14.45" customHeight="1">
      <c r="J168" s="173"/>
      <c r="K168" s="173"/>
      <c r="L168" s="173"/>
    </row>
    <row r="169" spans="2:12" s="4" customFormat="1" ht="14.45" customHeight="1">
      <c r="J169" s="173"/>
      <c r="K169" s="173"/>
      <c r="L169" s="173"/>
    </row>
    <row r="170" spans="2:12" s="4" customFormat="1" ht="14.45" customHeight="1">
      <c r="J170" s="173"/>
      <c r="K170" s="173"/>
      <c r="L170" s="173"/>
    </row>
    <row r="171" spans="2:12" s="4" customFormat="1" ht="14.45" customHeight="1">
      <c r="J171" s="173"/>
      <c r="K171" s="173"/>
      <c r="L171" s="173"/>
    </row>
    <row r="172" spans="2:12" s="4" customFormat="1" ht="14.45" customHeight="1">
      <c r="J172" s="173"/>
      <c r="K172" s="173"/>
      <c r="L172" s="173"/>
    </row>
    <row r="173" spans="2:12" s="4" customFormat="1" ht="14.45" customHeight="1">
      <c r="B173" s="6"/>
      <c r="C173" s="6"/>
      <c r="D173" s="6"/>
      <c r="E173" s="6"/>
      <c r="F173" s="6"/>
      <c r="G173" s="6"/>
      <c r="H173" s="6"/>
      <c r="I173" s="6"/>
      <c r="J173" s="173"/>
      <c r="K173" s="173"/>
      <c r="L173" s="173"/>
    </row>
    <row r="174" spans="2:12" s="4" customFormat="1" ht="14.45" customHeight="1">
      <c r="B174" s="1"/>
      <c r="C174" s="1"/>
      <c r="D174" s="1"/>
      <c r="E174" s="1"/>
      <c r="F174" s="1"/>
      <c r="G174" s="1"/>
      <c r="H174" s="1"/>
      <c r="I174" s="1"/>
      <c r="J174" s="173"/>
      <c r="K174" s="173"/>
      <c r="L174" s="173"/>
    </row>
    <row r="175" spans="2:12" s="4" customFormat="1" ht="14.45" customHeight="1">
      <c r="B175" s="86"/>
      <c r="C175" s="86"/>
      <c r="D175" s="86"/>
      <c r="E175" s="86"/>
      <c r="F175" s="86"/>
      <c r="G175" s="86"/>
      <c r="H175" s="86"/>
      <c r="I175" s="86"/>
      <c r="J175" s="173"/>
      <c r="K175" s="173"/>
      <c r="L175" s="173"/>
    </row>
    <row r="176" spans="2:12" s="4" customFormat="1" ht="14.45" customHeight="1">
      <c r="B176" s="86"/>
      <c r="C176" s="86"/>
      <c r="D176" s="86"/>
      <c r="E176" s="86"/>
      <c r="F176" s="86"/>
      <c r="G176" s="86"/>
      <c r="H176" s="86"/>
      <c r="I176" s="86"/>
      <c r="J176" s="173"/>
      <c r="K176" s="173"/>
      <c r="L176" s="173"/>
    </row>
    <row r="177" spans="2:12" s="4" customFormat="1" ht="14.45" customHeight="1">
      <c r="B177" s="86"/>
      <c r="C177" s="86"/>
      <c r="D177" s="86"/>
      <c r="E177" s="86"/>
      <c r="F177" s="86"/>
      <c r="G177" s="86"/>
      <c r="H177" s="86"/>
      <c r="I177" s="86"/>
      <c r="J177" s="173"/>
      <c r="K177" s="173"/>
      <c r="L177" s="173"/>
    </row>
    <row r="178" spans="2:12" s="4" customFormat="1" ht="14.45" customHeight="1">
      <c r="B178" s="86"/>
      <c r="C178" s="86"/>
      <c r="D178" s="86"/>
      <c r="E178" s="86"/>
      <c r="F178" s="86"/>
      <c r="G178" s="86"/>
      <c r="H178" s="86"/>
      <c r="I178" s="86"/>
      <c r="J178" s="173"/>
      <c r="K178" s="173"/>
      <c r="L178" s="173"/>
    </row>
    <row r="179" spans="2:12" s="4" customFormat="1" ht="14.45" customHeight="1">
      <c r="B179" s="86"/>
      <c r="C179" s="86"/>
      <c r="D179" s="86"/>
      <c r="E179" s="86"/>
      <c r="F179" s="86"/>
      <c r="G179" s="86"/>
      <c r="H179" s="86"/>
      <c r="I179" s="86"/>
      <c r="J179" s="173"/>
      <c r="K179" s="173"/>
      <c r="L179" s="173"/>
    </row>
    <row r="180" spans="2:12" s="4" customFormat="1" ht="14.45" customHeight="1">
      <c r="B180" s="86"/>
      <c r="C180" s="86"/>
      <c r="D180" s="86"/>
      <c r="E180" s="86"/>
      <c r="F180" s="86"/>
      <c r="G180" s="86"/>
      <c r="H180" s="86"/>
      <c r="I180" s="86"/>
      <c r="J180" s="173"/>
      <c r="K180" s="173"/>
      <c r="L180" s="173"/>
    </row>
    <row r="181" spans="2:12" s="4" customFormat="1" ht="14.45" customHeight="1">
      <c r="B181" s="86"/>
      <c r="C181" s="86"/>
      <c r="D181" s="86"/>
      <c r="E181" s="86"/>
      <c r="F181" s="86"/>
      <c r="G181" s="86"/>
      <c r="H181" s="86"/>
      <c r="I181" s="86"/>
      <c r="J181" s="173"/>
      <c r="K181" s="173"/>
      <c r="L181" s="173"/>
    </row>
    <row r="182" spans="2:12" s="4" customFormat="1" ht="14.45" customHeight="1">
      <c r="B182" s="86"/>
      <c r="C182" s="86"/>
      <c r="D182" s="86"/>
      <c r="E182" s="86"/>
      <c r="F182" s="86"/>
      <c r="G182" s="86"/>
      <c r="H182" s="86"/>
      <c r="I182" s="86"/>
      <c r="J182" s="173"/>
      <c r="K182" s="173"/>
      <c r="L182" s="173"/>
    </row>
    <row r="183" spans="2:12" s="4" customFormat="1" ht="14.45" customHeight="1">
      <c r="B183" s="86"/>
      <c r="C183" s="86"/>
      <c r="D183" s="86"/>
      <c r="E183" s="86"/>
      <c r="F183" s="86"/>
      <c r="G183" s="86"/>
      <c r="H183" s="86"/>
      <c r="I183" s="86"/>
      <c r="J183" s="173"/>
      <c r="K183" s="173"/>
      <c r="L183" s="173"/>
    </row>
    <row r="184" spans="2:12" s="4" customFormat="1" ht="14.45" customHeight="1">
      <c r="B184" s="86"/>
      <c r="C184" s="86"/>
      <c r="D184" s="86"/>
      <c r="E184" s="86"/>
      <c r="F184" s="86"/>
      <c r="G184" s="86"/>
      <c r="H184" s="86"/>
      <c r="I184" s="86"/>
      <c r="J184" s="173"/>
      <c r="K184" s="173"/>
      <c r="L184" s="173"/>
    </row>
    <row r="185" spans="2:12" s="4" customFormat="1" ht="14.45" customHeight="1">
      <c r="B185" s="2"/>
      <c r="C185" s="2"/>
      <c r="D185" s="2"/>
      <c r="E185" s="2"/>
      <c r="F185" s="2"/>
      <c r="G185" s="2"/>
      <c r="H185" s="2"/>
      <c r="I185" s="2"/>
      <c r="J185" s="173"/>
      <c r="K185" s="173"/>
      <c r="L185" s="173"/>
    </row>
    <row r="186" spans="2:12" s="4" customFormat="1" ht="14.45" customHeight="1">
      <c r="J186" s="173"/>
      <c r="K186" s="173"/>
      <c r="L186" s="173"/>
    </row>
    <row r="187" spans="2:12" s="4" customFormat="1" ht="14.45" customHeight="1">
      <c r="J187" s="173"/>
      <c r="K187" s="173"/>
      <c r="L187" s="173"/>
    </row>
    <row r="188" spans="2:12" s="4" customFormat="1" ht="14.45" customHeight="1">
      <c r="J188" s="173"/>
      <c r="K188" s="173"/>
      <c r="L188" s="173"/>
    </row>
    <row r="189" spans="2:12" s="4" customFormat="1" ht="14.45" customHeight="1">
      <c r="J189" s="173"/>
      <c r="K189" s="173"/>
      <c r="L189" s="173"/>
    </row>
    <row r="190" spans="2:12" s="4" customFormat="1" ht="14.45" customHeight="1">
      <c r="J190" s="173"/>
      <c r="K190" s="173"/>
      <c r="L190" s="173"/>
    </row>
    <row r="191" spans="2:12" s="4" customFormat="1" ht="14.45" customHeight="1">
      <c r="J191" s="173"/>
      <c r="K191" s="173"/>
      <c r="L191" s="173"/>
    </row>
    <row r="192" spans="2:12" s="4" customFormat="1" ht="14.45" customHeight="1">
      <c r="J192" s="173"/>
      <c r="K192" s="173"/>
      <c r="L192" s="173"/>
    </row>
    <row r="193" spans="2:13" s="4" customFormat="1" ht="14.45" customHeight="1">
      <c r="J193" s="173"/>
      <c r="K193" s="173"/>
      <c r="L193" s="173"/>
    </row>
    <row r="194" spans="2:13" s="4" customFormat="1" ht="14.45" customHeight="1">
      <c r="J194" s="173"/>
      <c r="K194" s="173"/>
      <c r="L194" s="173"/>
    </row>
    <row r="195" spans="2:13" s="5" customFormat="1" ht="14.45" customHeight="1">
      <c r="B195" s="8"/>
      <c r="C195" s="8"/>
      <c r="D195" s="8"/>
      <c r="E195" s="8"/>
      <c r="F195" s="8"/>
      <c r="G195" s="8"/>
      <c r="H195" s="8"/>
      <c r="I195" s="8"/>
      <c r="J195" s="175"/>
      <c r="K195" s="175"/>
      <c r="L195" s="175"/>
      <c r="M195" s="8"/>
    </row>
    <row r="196" spans="2:13" s="3" customFormat="1" ht="12.95" customHeight="1">
      <c r="B196" s="4"/>
      <c r="C196" s="4"/>
      <c r="D196" s="4"/>
      <c r="E196" s="4"/>
      <c r="F196" s="4"/>
      <c r="G196" s="4"/>
      <c r="H196" s="4"/>
      <c r="I196" s="4"/>
      <c r="J196" s="97"/>
      <c r="K196" s="97"/>
      <c r="L196" s="97"/>
      <c r="M196" s="5"/>
    </row>
    <row r="197" spans="2:13" ht="18" customHeight="1">
      <c r="B197" s="4"/>
      <c r="C197" s="4"/>
      <c r="D197" s="4"/>
      <c r="E197" s="4"/>
      <c r="F197" s="4"/>
      <c r="G197" s="4"/>
      <c r="H197" s="4"/>
      <c r="I197" s="4"/>
      <c r="J197" s="174"/>
      <c r="K197" s="174"/>
      <c r="L197" s="174"/>
      <c r="M197" s="3"/>
    </row>
    <row r="198" spans="2:13" ht="27" customHeight="1">
      <c r="B198" s="4"/>
      <c r="C198" s="4"/>
      <c r="D198" s="4"/>
      <c r="E198" s="4"/>
      <c r="F198" s="4"/>
      <c r="G198" s="4"/>
      <c r="H198" s="4"/>
      <c r="I198" s="4"/>
    </row>
    <row r="199" spans="2:13" s="4" customFormat="1" ht="13.5" customHeight="1">
      <c r="J199" s="119"/>
      <c r="K199" s="119"/>
      <c r="L199" s="119"/>
      <c r="M199" s="1"/>
    </row>
    <row r="200" spans="2:13" s="4" customFormat="1" ht="13.5" customHeight="1">
      <c r="J200" s="173"/>
      <c r="K200" s="173"/>
      <c r="L200" s="173"/>
    </row>
    <row r="201" spans="2:13" s="4" customFormat="1" ht="13.5" customHeight="1">
      <c r="J201" s="173"/>
      <c r="K201" s="173"/>
      <c r="L201" s="173"/>
    </row>
    <row r="202" spans="2:13" s="4" customFormat="1" ht="13.5" customHeight="1">
      <c r="J202" s="173"/>
      <c r="K202" s="173"/>
      <c r="L202" s="173"/>
    </row>
    <row r="203" spans="2:13" s="4" customFormat="1" ht="13.5" customHeight="1">
      <c r="J203" s="173"/>
      <c r="K203" s="173"/>
      <c r="L203" s="173"/>
    </row>
    <row r="204" spans="2:13" s="4" customFormat="1" ht="13.5" customHeight="1">
      <c r="J204" s="173"/>
      <c r="K204" s="173"/>
      <c r="L204" s="173"/>
    </row>
    <row r="205" spans="2:13" s="4" customFormat="1" ht="13.5" customHeight="1">
      <c r="J205" s="173"/>
      <c r="K205" s="173"/>
      <c r="L205" s="173"/>
    </row>
    <row r="206" spans="2:13" s="4" customFormat="1" ht="13.5" customHeight="1">
      <c r="J206" s="173"/>
      <c r="K206" s="173"/>
      <c r="L206" s="173"/>
    </row>
    <row r="207" spans="2:13" s="4" customFormat="1" ht="13.5" customHeight="1">
      <c r="J207" s="173"/>
      <c r="K207" s="173"/>
      <c r="L207" s="173"/>
    </row>
    <row r="208" spans="2:13" s="4" customFormat="1" ht="13.5" customHeight="1">
      <c r="J208" s="173"/>
      <c r="K208" s="173"/>
      <c r="L208" s="173"/>
    </row>
    <row r="209" spans="1:12" s="4" customFormat="1" ht="13.5" customHeight="1">
      <c r="J209" s="173"/>
      <c r="K209" s="173"/>
      <c r="L209" s="173"/>
    </row>
    <row r="210" spans="1:12" s="4" customFormat="1" ht="13.5" customHeight="1">
      <c r="J210" s="173"/>
      <c r="K210" s="173"/>
      <c r="L210" s="173"/>
    </row>
    <row r="211" spans="1:12" s="4" customFormat="1" ht="13.5" customHeight="1">
      <c r="J211" s="173"/>
      <c r="K211" s="173"/>
      <c r="L211" s="173"/>
    </row>
    <row r="212" spans="1:12" s="4" customFormat="1" ht="13.5" customHeight="1">
      <c r="A212" s="1"/>
      <c r="J212" s="173"/>
      <c r="K212" s="173"/>
      <c r="L212" s="173"/>
    </row>
    <row r="213" spans="1:12" s="4" customFormat="1" ht="13.5" customHeight="1">
      <c r="A213" s="1"/>
      <c r="G213" s="1"/>
      <c r="H213" s="1"/>
      <c r="J213" s="173"/>
      <c r="K213" s="173"/>
      <c r="L213" s="173"/>
    </row>
    <row r="214" spans="1:12" s="4" customFormat="1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73"/>
      <c r="K214" s="173"/>
      <c r="L214" s="173"/>
    </row>
    <row r="215" spans="1:12" s="4" customFormat="1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73"/>
      <c r="K215" s="173"/>
      <c r="L215" s="173"/>
    </row>
    <row r="216" spans="1:12" s="4" customFormat="1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73"/>
      <c r="K216" s="173"/>
      <c r="L216" s="173"/>
    </row>
    <row r="217" spans="1:12" s="4" customFormat="1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73"/>
      <c r="K217" s="173"/>
      <c r="L217" s="173"/>
    </row>
    <row r="218" spans="1:12" s="4" customFormat="1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73"/>
      <c r="K218" s="173"/>
      <c r="L218" s="173"/>
    </row>
    <row r="219" spans="1:12" s="4" customFormat="1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73"/>
      <c r="K219" s="173"/>
      <c r="L219" s="173"/>
    </row>
    <row r="220" spans="1:12" s="4" customFormat="1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73"/>
      <c r="K220" s="173"/>
      <c r="L220" s="173"/>
    </row>
    <row r="221" spans="1:12" s="4" customFormat="1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73"/>
      <c r="K221" s="173"/>
      <c r="L221" s="173"/>
    </row>
    <row r="222" spans="1:12" s="4" customFormat="1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73"/>
      <c r="K222" s="173"/>
      <c r="L222" s="173"/>
    </row>
    <row r="223" spans="1:12" s="4" customFormat="1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73"/>
      <c r="K223" s="173"/>
      <c r="L223" s="173"/>
    </row>
    <row r="224" spans="1:12" s="4" customFormat="1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73"/>
      <c r="K224" s="173"/>
      <c r="L224" s="173"/>
    </row>
    <row r="225" spans="1:12" s="4" customFormat="1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73"/>
      <c r="K225" s="173"/>
      <c r="L225" s="173"/>
    </row>
    <row r="226" spans="1:12" s="4" customFormat="1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73"/>
      <c r="K226" s="173"/>
      <c r="L226" s="173"/>
    </row>
    <row r="227" spans="1:12" s="4" customFormat="1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73"/>
      <c r="K227" s="173"/>
      <c r="L227" s="173"/>
    </row>
    <row r="228" spans="1:12" s="4" customFormat="1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73"/>
      <c r="K228" s="173"/>
      <c r="L228" s="173"/>
    </row>
    <row r="229" spans="1:12" s="4" customFormat="1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73"/>
      <c r="K229" s="173"/>
      <c r="L229" s="173"/>
    </row>
    <row r="230" spans="1:12" s="4" customFormat="1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73"/>
      <c r="K230" s="173"/>
      <c r="L230" s="173"/>
    </row>
    <row r="231" spans="1:12" s="4" customFormat="1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73"/>
      <c r="K231" s="173"/>
      <c r="L231" s="173"/>
    </row>
    <row r="232" spans="1:12" s="4" customFormat="1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73"/>
      <c r="K232" s="173"/>
      <c r="L232" s="173"/>
    </row>
    <row r="233" spans="1:12" s="4" customFormat="1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73"/>
      <c r="K233" s="173"/>
      <c r="L233" s="173"/>
    </row>
    <row r="234" spans="1:12" s="4" customFormat="1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73"/>
      <c r="K234" s="173"/>
      <c r="L234" s="173"/>
    </row>
    <row r="235" spans="1:12" s="4" customFormat="1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73"/>
      <c r="K235" s="173"/>
      <c r="L235" s="173"/>
    </row>
    <row r="236" spans="1:12" s="4" customFormat="1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73"/>
      <c r="K236" s="173"/>
      <c r="L236" s="173"/>
    </row>
    <row r="237" spans="1:12" s="4" customFormat="1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73"/>
      <c r="K237" s="173"/>
      <c r="L237" s="173"/>
    </row>
    <row r="238" spans="1:12" s="4" customFormat="1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73"/>
      <c r="K238" s="173"/>
      <c r="L238" s="173"/>
    </row>
    <row r="239" spans="1:12" s="4" customFormat="1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73"/>
      <c r="K239" s="173"/>
      <c r="L239" s="173"/>
    </row>
    <row r="240" spans="1:12" s="4" customFormat="1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73"/>
      <c r="K240" s="173"/>
      <c r="L240" s="173"/>
    </row>
    <row r="241" spans="1:13" s="4" customFormat="1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73"/>
      <c r="K241" s="173"/>
      <c r="L241" s="173"/>
    </row>
    <row r="242" spans="1:13" s="4" customFormat="1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73"/>
      <c r="K242" s="173"/>
      <c r="L242" s="173"/>
    </row>
    <row r="243" spans="1:13" s="4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73"/>
      <c r="K243" s="173"/>
      <c r="L243" s="173"/>
    </row>
    <row r="244" spans="1:13" s="4" customFormat="1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73"/>
      <c r="K244" s="173"/>
      <c r="L244" s="173"/>
    </row>
    <row r="245" spans="1:13" s="4" customFormat="1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73"/>
      <c r="K245" s="173"/>
      <c r="L245" s="173"/>
    </row>
    <row r="246" spans="1:13" s="4" customFormat="1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73"/>
      <c r="K246" s="173"/>
      <c r="L246" s="173"/>
    </row>
    <row r="247" spans="1:13" s="4" customFormat="1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73"/>
      <c r="K247" s="173"/>
      <c r="L247" s="173"/>
    </row>
    <row r="248" spans="1:13" s="4" customFormat="1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73"/>
      <c r="K248" s="173"/>
      <c r="L248" s="173"/>
    </row>
    <row r="249" spans="1:13" s="4" customFormat="1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73"/>
      <c r="K249" s="173"/>
      <c r="L249" s="173"/>
    </row>
    <row r="250" spans="1:13" s="4" customFormat="1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73"/>
      <c r="K250" s="173"/>
      <c r="L250" s="173"/>
    </row>
    <row r="251" spans="1:13" s="4" customFormat="1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73"/>
      <c r="K251" s="173"/>
      <c r="L251" s="173"/>
    </row>
    <row r="252" spans="1:13" s="4" customFormat="1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73"/>
      <c r="K252" s="173"/>
      <c r="L252" s="173"/>
    </row>
    <row r="253" spans="1:13" s="4" customFormat="1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73"/>
      <c r="K253" s="173"/>
      <c r="L253" s="173"/>
    </row>
    <row r="254" spans="1:13" s="4" customFormat="1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73"/>
      <c r="K254" s="173"/>
      <c r="L254" s="173"/>
    </row>
    <row r="255" spans="1:13" s="6" customFormat="1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73"/>
      <c r="K255" s="173"/>
      <c r="L255" s="173"/>
      <c r="M255" s="4"/>
    </row>
    <row r="256" spans="1:13" ht="15" customHeight="1">
      <c r="J256" s="176"/>
      <c r="K256" s="176"/>
      <c r="L256" s="176"/>
      <c r="M256" s="6"/>
    </row>
    <row r="257" spans="1:13" s="2" customFormat="1" ht="18" customHeight="1">
      <c r="A257" s="1"/>
      <c r="B257" s="1"/>
      <c r="C257" s="1"/>
      <c r="D257" s="1"/>
      <c r="E257" s="1"/>
      <c r="F257" s="1"/>
      <c r="G257" s="1"/>
      <c r="H257" s="1"/>
      <c r="I257" s="1"/>
      <c r="J257" s="119"/>
      <c r="K257" s="119"/>
      <c r="L257" s="119"/>
      <c r="M257" s="1"/>
    </row>
    <row r="258" spans="1:13" s="2" customFormat="1" ht="18" customHeight="1">
      <c r="A258" s="1"/>
      <c r="B258" s="1"/>
      <c r="C258" s="1"/>
      <c r="D258" s="1"/>
      <c r="E258" s="1"/>
      <c r="F258" s="1"/>
      <c r="G258" s="1"/>
      <c r="H258" s="1"/>
      <c r="I258" s="1"/>
      <c r="J258" s="177"/>
      <c r="K258" s="177"/>
      <c r="L258" s="177"/>
    </row>
    <row r="259" spans="1:13" s="2" customFormat="1" ht="18" customHeight="1">
      <c r="A259" s="1"/>
      <c r="B259" s="1"/>
      <c r="C259" s="1"/>
      <c r="D259" s="1"/>
      <c r="E259" s="1"/>
      <c r="F259" s="1"/>
      <c r="G259" s="1"/>
      <c r="H259" s="1"/>
      <c r="I259" s="1"/>
      <c r="J259" s="177"/>
      <c r="K259" s="177"/>
      <c r="L259" s="177"/>
    </row>
    <row r="260" spans="1:13" s="2" customFormat="1" ht="18" customHeight="1">
      <c r="A260" s="1"/>
      <c r="B260" s="1"/>
      <c r="C260" s="1"/>
      <c r="D260" s="1"/>
      <c r="E260" s="1"/>
      <c r="F260" s="1"/>
      <c r="G260" s="1"/>
      <c r="H260" s="1"/>
      <c r="I260" s="1"/>
      <c r="J260" s="177"/>
      <c r="K260" s="177"/>
      <c r="L260" s="177"/>
    </row>
    <row r="261" spans="1:13" s="2" customFormat="1" ht="18" customHeight="1">
      <c r="A261" s="1"/>
      <c r="B261" s="1"/>
      <c r="C261" s="1"/>
      <c r="D261" s="1"/>
      <c r="E261" s="1"/>
      <c r="F261" s="1"/>
      <c r="G261" s="1"/>
      <c r="H261" s="1"/>
      <c r="I261" s="1"/>
      <c r="J261" s="177"/>
      <c r="K261" s="177"/>
      <c r="L261" s="177"/>
    </row>
    <row r="262" spans="1:13" s="2" customFormat="1" ht="18" customHeight="1">
      <c r="A262" s="1"/>
      <c r="B262" s="1"/>
      <c r="C262" s="1"/>
      <c r="D262" s="1"/>
      <c r="E262" s="1"/>
      <c r="F262" s="1"/>
      <c r="G262" s="1"/>
      <c r="H262" s="1"/>
      <c r="I262" s="1"/>
      <c r="J262" s="177"/>
      <c r="K262" s="177"/>
      <c r="L262" s="177"/>
    </row>
    <row r="263" spans="1:13" s="4" customFormat="1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177"/>
      <c r="K263" s="177"/>
      <c r="L263" s="177"/>
      <c r="M263" s="2"/>
    </row>
    <row r="264" spans="1:13" s="4" customFormat="1" ht="18" customHeight="1">
      <c r="A264" s="1"/>
      <c r="B264" s="1"/>
      <c r="C264" s="1"/>
      <c r="D264" s="1"/>
      <c r="E264" s="1"/>
      <c r="F264" s="1"/>
      <c r="G264" s="1"/>
      <c r="H264" s="1"/>
      <c r="I264" s="1"/>
      <c r="J264" s="178"/>
      <c r="K264" s="178"/>
      <c r="L264" s="173"/>
    </row>
    <row r="265" spans="1:13" s="2" customFormat="1" ht="18" customHeight="1">
      <c r="A265" s="1"/>
      <c r="B265" s="1"/>
      <c r="C265" s="1"/>
      <c r="D265" s="1"/>
      <c r="E265" s="1"/>
      <c r="F265" s="1"/>
      <c r="G265" s="1"/>
      <c r="H265" s="1"/>
      <c r="I265" s="1"/>
      <c r="J265" s="178"/>
      <c r="K265" s="178"/>
      <c r="L265" s="173"/>
      <c r="M265" s="4"/>
    </row>
    <row r="266" spans="1:13" s="2" customFormat="1" ht="18" customHeight="1">
      <c r="A266" s="1"/>
      <c r="B266" s="1"/>
      <c r="C266" s="1"/>
      <c r="D266" s="1"/>
      <c r="E266" s="1"/>
      <c r="F266" s="1"/>
      <c r="G266" s="1"/>
      <c r="H266" s="1"/>
      <c r="I266" s="1"/>
      <c r="J266" s="177"/>
      <c r="K266" s="177"/>
      <c r="L266" s="177"/>
    </row>
    <row r="267" spans="1:13" s="2" customFormat="1" ht="18" customHeight="1">
      <c r="A267" s="1"/>
      <c r="B267" s="1"/>
      <c r="C267" s="1"/>
      <c r="D267" s="1"/>
      <c r="E267" s="1"/>
      <c r="F267" s="1"/>
      <c r="G267" s="1"/>
      <c r="H267" s="1"/>
      <c r="I267" s="1"/>
      <c r="J267" s="177"/>
      <c r="K267" s="177"/>
      <c r="L267" s="177"/>
    </row>
    <row r="268" spans="1:13" s="4" customFormat="1" ht="18" customHeight="1">
      <c r="A268" s="1"/>
      <c r="B268" s="1"/>
      <c r="C268" s="1"/>
      <c r="D268" s="1"/>
      <c r="E268" s="1"/>
      <c r="F268" s="1"/>
      <c r="G268" s="1"/>
      <c r="H268" s="1"/>
      <c r="I268" s="1"/>
      <c r="J268" s="177"/>
      <c r="K268" s="177"/>
      <c r="L268" s="177"/>
      <c r="M268" s="2"/>
    </row>
    <row r="269" spans="1:13" s="4" customFormat="1" ht="15" customHeight="1">
      <c r="A269" s="1"/>
      <c r="B269" s="1"/>
      <c r="C269" s="1"/>
      <c r="D269" s="1"/>
      <c r="E269" s="1"/>
      <c r="F269" s="1"/>
      <c r="G269" s="1"/>
      <c r="H269" s="1"/>
      <c r="I269" s="1"/>
      <c r="J269" s="173"/>
      <c r="K269" s="173"/>
      <c r="L269" s="173"/>
    </row>
    <row r="270" spans="1:13" s="4" customFormat="1" ht="15" customHeight="1">
      <c r="A270" s="1"/>
      <c r="B270" s="1"/>
      <c r="C270" s="1"/>
      <c r="D270" s="1"/>
      <c r="E270" s="1"/>
      <c r="F270" s="1"/>
      <c r="G270" s="1"/>
      <c r="H270" s="1"/>
      <c r="I270" s="1"/>
      <c r="J270" s="173"/>
      <c r="K270" s="173"/>
      <c r="L270" s="173"/>
    </row>
    <row r="271" spans="1:13" s="4" customFormat="1" ht="15" customHeight="1">
      <c r="A271" s="1"/>
      <c r="B271" s="1"/>
      <c r="C271" s="1"/>
      <c r="D271" s="1"/>
      <c r="E271" s="1"/>
      <c r="F271" s="1"/>
      <c r="G271" s="1"/>
      <c r="H271" s="1"/>
      <c r="I271" s="1"/>
      <c r="J271" s="173"/>
      <c r="K271" s="173"/>
      <c r="L271" s="173"/>
    </row>
    <row r="272" spans="1:13" s="4" customFormat="1" ht="15" customHeight="1">
      <c r="A272" s="1"/>
      <c r="B272" s="1"/>
      <c r="C272" s="1"/>
      <c r="D272" s="1"/>
      <c r="E272" s="1"/>
      <c r="F272" s="1"/>
      <c r="G272" s="1"/>
      <c r="H272" s="1"/>
      <c r="I272" s="1"/>
      <c r="J272" s="173"/>
      <c r="K272" s="173"/>
      <c r="L272" s="173"/>
    </row>
    <row r="273" spans="1:12" s="4" customFormat="1" ht="15" customHeight="1">
      <c r="A273" s="1"/>
      <c r="B273" s="1"/>
      <c r="C273" s="1"/>
      <c r="D273" s="1"/>
      <c r="E273" s="1"/>
      <c r="F273" s="1"/>
      <c r="G273" s="1"/>
      <c r="H273" s="1"/>
      <c r="I273" s="1"/>
      <c r="J273" s="173"/>
      <c r="K273" s="173"/>
      <c r="L273" s="173"/>
    </row>
    <row r="274" spans="1:12" s="4" customFormat="1" ht="15" customHeight="1">
      <c r="A274" s="1"/>
      <c r="B274" s="1"/>
      <c r="C274" s="1"/>
      <c r="D274" s="1"/>
      <c r="E274" s="1"/>
      <c r="F274" s="1"/>
      <c r="G274" s="1"/>
      <c r="H274" s="1"/>
      <c r="I274" s="1"/>
      <c r="J274" s="173"/>
      <c r="K274" s="173"/>
      <c r="L274" s="173"/>
    </row>
    <row r="275" spans="1:12" s="4" customFormat="1" ht="15" customHeight="1">
      <c r="A275" s="1"/>
      <c r="B275" s="1"/>
      <c r="C275" s="1"/>
      <c r="D275" s="1"/>
      <c r="E275" s="1"/>
      <c r="F275" s="1"/>
      <c r="G275" s="1"/>
      <c r="H275" s="1"/>
      <c r="I275" s="1"/>
      <c r="J275" s="173"/>
      <c r="K275" s="173"/>
      <c r="L275" s="173"/>
    </row>
    <row r="276" spans="1:12" s="4" customFormat="1" ht="15" customHeight="1">
      <c r="A276" s="1"/>
      <c r="B276" s="1"/>
      <c r="C276" s="1"/>
      <c r="D276" s="1"/>
      <c r="E276" s="1"/>
      <c r="F276" s="1"/>
      <c r="G276" s="1"/>
      <c r="H276" s="1"/>
      <c r="I276" s="1"/>
      <c r="J276" s="178"/>
      <c r="K276" s="178"/>
      <c r="L276" s="173"/>
    </row>
    <row r="277" spans="1:12" s="4" customFormat="1" ht="15" customHeight="1">
      <c r="A277" s="1"/>
      <c r="B277" s="1"/>
      <c r="C277" s="1"/>
      <c r="D277" s="1"/>
      <c r="E277" s="1"/>
      <c r="F277" s="1"/>
      <c r="G277" s="1"/>
      <c r="H277" s="1"/>
      <c r="I277" s="1"/>
      <c r="J277" s="178"/>
      <c r="K277" s="178"/>
      <c r="L277" s="173"/>
    </row>
    <row r="278" spans="1:12" s="4" customFormat="1" ht="15" customHeight="1">
      <c r="A278" s="1"/>
      <c r="B278" s="1"/>
      <c r="C278" s="1"/>
      <c r="D278" s="1"/>
      <c r="E278" s="1"/>
      <c r="F278" s="1"/>
      <c r="G278" s="1"/>
      <c r="H278" s="1"/>
      <c r="I278" s="1"/>
      <c r="J278" s="178"/>
      <c r="K278" s="178"/>
      <c r="L278" s="173"/>
    </row>
    <row r="279" spans="1:12" s="4" customFormat="1" ht="15" customHeight="1">
      <c r="A279" s="1"/>
      <c r="B279" s="1"/>
      <c r="C279" s="1"/>
      <c r="D279" s="1"/>
      <c r="E279" s="1"/>
      <c r="F279" s="1"/>
      <c r="G279" s="1"/>
      <c r="H279" s="1"/>
      <c r="I279" s="1"/>
      <c r="J279" s="173"/>
      <c r="K279" s="173"/>
      <c r="L279" s="173"/>
    </row>
    <row r="280" spans="1:12" s="4" customFormat="1" ht="15" customHeight="1">
      <c r="A280" s="1"/>
      <c r="B280" s="1"/>
      <c r="C280" s="1"/>
      <c r="D280" s="1"/>
      <c r="E280" s="1"/>
      <c r="F280" s="1"/>
      <c r="G280" s="1"/>
      <c r="H280" s="1"/>
      <c r="I280" s="1"/>
      <c r="J280" s="178"/>
      <c r="K280" s="178"/>
      <c r="L280" s="173"/>
    </row>
    <row r="281" spans="1:12" s="4" customFormat="1" ht="15" customHeight="1">
      <c r="A281" s="1"/>
      <c r="B281" s="1"/>
      <c r="C281" s="1"/>
      <c r="D281" s="1"/>
      <c r="E281" s="1"/>
      <c r="F281" s="1"/>
      <c r="G281" s="1"/>
      <c r="H281" s="1"/>
      <c r="I281" s="1"/>
      <c r="J281" s="178"/>
      <c r="K281" s="178"/>
      <c r="L281" s="173"/>
    </row>
    <row r="282" spans="1:12" s="4" customFormat="1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178"/>
      <c r="K282" s="178"/>
      <c r="L282" s="173"/>
    </row>
    <row r="283" spans="1:12" s="4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78"/>
      <c r="K283" s="178"/>
      <c r="L283" s="173"/>
    </row>
    <row r="284" spans="1:12" s="4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78"/>
      <c r="K284" s="178"/>
      <c r="L284" s="173"/>
    </row>
    <row r="285" spans="1:12" s="4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78"/>
      <c r="K285" s="178"/>
      <c r="L285" s="173"/>
    </row>
    <row r="286" spans="1:12" s="4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78"/>
      <c r="K286" s="178"/>
      <c r="L286" s="173"/>
    </row>
    <row r="287" spans="1:12" s="4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78"/>
      <c r="K287" s="178"/>
      <c r="L287" s="173"/>
    </row>
    <row r="288" spans="1:12" s="4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78"/>
      <c r="K288" s="178"/>
      <c r="L288" s="173"/>
    </row>
    <row r="289" spans="1:13" s="4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78"/>
      <c r="K289" s="178"/>
      <c r="L289" s="173"/>
    </row>
    <row r="290" spans="1:13" s="4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78"/>
      <c r="K290" s="178"/>
      <c r="L290" s="173"/>
    </row>
    <row r="291" spans="1:13" s="4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78"/>
      <c r="K291" s="178"/>
      <c r="L291" s="173"/>
    </row>
    <row r="292" spans="1:13" s="4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178"/>
      <c r="K292" s="178"/>
      <c r="L292" s="173"/>
    </row>
    <row r="293" spans="1:13" s="4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178"/>
      <c r="K293" s="178"/>
      <c r="L293" s="173"/>
    </row>
    <row r="294" spans="1:13" s="4" customFormat="1" ht="15" customHeight="1">
      <c r="A294" s="1"/>
      <c r="B294" s="1"/>
      <c r="C294" s="1"/>
      <c r="D294" s="1"/>
      <c r="E294" s="1"/>
      <c r="F294" s="1"/>
      <c r="G294" s="1"/>
      <c r="H294" s="1"/>
      <c r="I294" s="1"/>
      <c r="J294" s="178"/>
      <c r="K294" s="178"/>
      <c r="L294" s="173"/>
    </row>
    <row r="295" spans="1:13" s="4" customFormat="1" ht="15" customHeight="1">
      <c r="A295" s="1"/>
      <c r="B295" s="1"/>
      <c r="C295" s="1"/>
      <c r="D295" s="1"/>
      <c r="E295" s="1"/>
      <c r="F295" s="1"/>
      <c r="G295" s="1"/>
      <c r="H295" s="1"/>
      <c r="I295" s="1"/>
      <c r="J295" s="178"/>
      <c r="K295" s="178"/>
      <c r="L295" s="173"/>
    </row>
    <row r="296" spans="1:13" ht="18" customHeight="1">
      <c r="J296" s="178"/>
      <c r="K296" s="178"/>
      <c r="L296" s="173"/>
      <c r="M296" s="4"/>
    </row>
  </sheetData>
  <mergeCells count="22">
    <mergeCell ref="B1:M1"/>
    <mergeCell ref="B2:M2"/>
    <mergeCell ref="A3:M3"/>
    <mergeCell ref="A4:M4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B6:I7"/>
    <mergeCell ref="J6:K7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155" fitToWidth="1" fitToHeight="1" orientation="portrait" usePrinterDefaults="1" cellComments="asDisplayed" r:id="rId1"/>
  <headerFooter alignWithMargins="0"/>
  <rowBreaks count="2" manualBreakCount="2">
    <brk id="140" max="16383" man="1"/>
    <brk id="19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79"/>
  <sheetViews>
    <sheetView showGridLines="0" view="pageBreakPreview" zoomScale="140" zoomScaleSheetLayoutView="140" workbookViewId="0">
      <selection activeCell="P7" sqref="P7"/>
    </sheetView>
  </sheetViews>
  <sheetFormatPr defaultColWidth="9" defaultRowHeight="18" customHeight="1"/>
  <cols>
    <col min="1" max="1" width="0.75" style="1" customWidth="1"/>
    <col min="2" max="10" width="2.125" style="1" customWidth="1"/>
    <col min="11" max="11" width="13.25" style="1" customWidth="1"/>
    <col min="12" max="13" width="7.625" style="1" customWidth="1"/>
    <col min="14" max="14" width="0.75" style="1" customWidth="1"/>
    <col min="15" max="16384" width="9" style="1"/>
  </cols>
  <sheetData>
    <row r="1" spans="1:14" ht="18" customHeight="1">
      <c r="B1" s="213" t="s">
        <v>82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</row>
    <row r="2" spans="1:14" ht="18" customHeight="1">
      <c r="A2" s="212"/>
      <c r="B2" s="214" t="s">
        <v>165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</row>
    <row r="3" spans="1:14" s="5" customFormat="1" ht="15.95" customHeight="1">
      <c r="B3" s="76" t="s">
        <v>171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4" s="5" customFormat="1" ht="15.95" customHeight="1">
      <c r="B4" s="77" t="s">
        <v>172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4" s="5" customFormat="1" ht="17.25" customHeight="1">
      <c r="M5" s="253" t="s">
        <v>162</v>
      </c>
    </row>
    <row r="6" spans="1:14" s="5" customFormat="1" ht="14.45" customHeight="1">
      <c r="B6" s="124" t="s">
        <v>3</v>
      </c>
      <c r="C6" s="136"/>
      <c r="D6" s="136"/>
      <c r="E6" s="136"/>
      <c r="F6" s="136"/>
      <c r="G6" s="136"/>
      <c r="H6" s="136"/>
      <c r="I6" s="238"/>
      <c r="J6" s="238"/>
      <c r="K6" s="239"/>
      <c r="L6" s="164" t="s">
        <v>5</v>
      </c>
      <c r="M6" s="254"/>
    </row>
    <row r="7" spans="1:14" s="5" customFormat="1" ht="14.45" customHeight="1">
      <c r="B7" s="215"/>
      <c r="C7" s="226"/>
      <c r="D7" s="226"/>
      <c r="E7" s="226"/>
      <c r="F7" s="226"/>
      <c r="G7" s="226"/>
      <c r="H7" s="226"/>
      <c r="I7" s="226"/>
      <c r="J7" s="226"/>
      <c r="K7" s="240"/>
      <c r="L7" s="165"/>
      <c r="M7" s="255"/>
    </row>
    <row r="8" spans="1:14" s="85" customFormat="1" ht="14.25" customHeight="1">
      <c r="B8" s="216" t="s">
        <v>117</v>
      </c>
      <c r="C8" s="227"/>
      <c r="D8" s="227"/>
      <c r="E8" s="222"/>
      <c r="F8" s="222"/>
      <c r="G8" s="227"/>
      <c r="H8" s="222"/>
      <c r="I8" s="227"/>
      <c r="J8" s="227"/>
      <c r="K8" s="241"/>
      <c r="L8" s="247"/>
      <c r="M8" s="256"/>
    </row>
    <row r="9" spans="1:14" s="2" customFormat="1" ht="14.25" customHeight="1">
      <c r="B9" s="80"/>
      <c r="C9" s="5" t="s">
        <v>118</v>
      </c>
      <c r="D9" s="5"/>
      <c r="E9" s="236"/>
      <c r="F9" s="236"/>
      <c r="G9" s="5"/>
      <c r="H9" s="236"/>
      <c r="I9" s="5"/>
      <c r="J9" s="5"/>
      <c r="K9" s="242"/>
      <c r="L9" s="248">
        <f>L10+L15</f>
        <v>33394937</v>
      </c>
      <c r="M9" s="257"/>
    </row>
    <row r="10" spans="1:14" s="73" customFormat="1" ht="13.5" customHeight="1">
      <c r="B10" s="80"/>
      <c r="D10" s="5" t="s">
        <v>119</v>
      </c>
      <c r="E10" s="236"/>
      <c r="F10" s="236"/>
      <c r="G10" s="236"/>
      <c r="H10" s="236"/>
      <c r="K10" s="242"/>
      <c r="L10" s="248">
        <f>SUM(L11:M14)</f>
        <v>11614022</v>
      </c>
      <c r="M10" s="257"/>
    </row>
    <row r="11" spans="1:14" s="73" customFormat="1" ht="13.5" customHeight="1">
      <c r="B11" s="80"/>
      <c r="E11" s="230" t="s">
        <v>32</v>
      </c>
      <c r="F11" s="236"/>
      <c r="G11" s="236"/>
      <c r="H11" s="236"/>
      <c r="K11" s="242"/>
      <c r="L11" s="248">
        <v>5184247</v>
      </c>
      <c r="M11" s="257"/>
    </row>
    <row r="12" spans="1:14" s="73" customFormat="1" ht="13.5" customHeight="1">
      <c r="B12" s="80"/>
      <c r="E12" s="230" t="s">
        <v>106</v>
      </c>
      <c r="F12" s="236"/>
      <c r="G12" s="236"/>
      <c r="H12" s="236"/>
      <c r="K12" s="242"/>
      <c r="L12" s="248">
        <v>6141078</v>
      </c>
      <c r="M12" s="257"/>
    </row>
    <row r="13" spans="1:14" s="73" customFormat="1" ht="13.5" customHeight="1">
      <c r="B13" s="217"/>
      <c r="E13" s="91" t="s">
        <v>120</v>
      </c>
      <c r="K13" s="242"/>
      <c r="L13" s="248">
        <v>140540</v>
      </c>
      <c r="M13" s="257"/>
    </row>
    <row r="14" spans="1:14" s="73" customFormat="1" ht="13.5" customHeight="1">
      <c r="B14" s="217"/>
      <c r="E14" s="5" t="s">
        <v>43</v>
      </c>
      <c r="K14" s="242"/>
      <c r="L14" s="248">
        <v>148157</v>
      </c>
      <c r="M14" s="257"/>
    </row>
    <row r="15" spans="1:14" s="73" customFormat="1" ht="13.5" customHeight="1">
      <c r="B15" s="217"/>
      <c r="D15" s="91" t="s">
        <v>121</v>
      </c>
      <c r="K15" s="242"/>
      <c r="L15" s="248">
        <f>SUM(L16:M19)</f>
        <v>21780915</v>
      </c>
      <c r="M15" s="257"/>
    </row>
    <row r="16" spans="1:14" s="73" customFormat="1" ht="13.5" customHeight="1">
      <c r="B16" s="217"/>
      <c r="E16" s="91" t="s">
        <v>122</v>
      </c>
      <c r="K16" s="242"/>
      <c r="L16" s="248">
        <v>12867322</v>
      </c>
      <c r="M16" s="257"/>
    </row>
    <row r="17" spans="2:13" s="73" customFormat="1" ht="13.5" customHeight="1">
      <c r="B17" s="217"/>
      <c r="E17" s="91" t="s">
        <v>77</v>
      </c>
      <c r="K17" s="242"/>
      <c r="L17" s="248">
        <v>5627252</v>
      </c>
      <c r="M17" s="257"/>
    </row>
    <row r="18" spans="2:13" s="73" customFormat="1" ht="13.5" customHeight="1">
      <c r="B18" s="217"/>
      <c r="E18" s="91" t="s">
        <v>123</v>
      </c>
      <c r="K18" s="242"/>
      <c r="L18" s="248">
        <v>2520531</v>
      </c>
      <c r="M18" s="257"/>
    </row>
    <row r="19" spans="2:13" s="73" customFormat="1" ht="13.5" customHeight="1">
      <c r="B19" s="217"/>
      <c r="D19" s="84"/>
      <c r="E19" s="5" t="s">
        <v>43</v>
      </c>
      <c r="K19" s="242"/>
      <c r="L19" s="248">
        <v>765810</v>
      </c>
      <c r="M19" s="257"/>
    </row>
    <row r="20" spans="2:13" s="73" customFormat="1" ht="13.5" customHeight="1">
      <c r="B20" s="217"/>
      <c r="C20" s="5" t="s">
        <v>124</v>
      </c>
      <c r="D20" s="84"/>
      <c r="K20" s="242"/>
      <c r="L20" s="248">
        <f>SUM(L21:M24)</f>
        <v>35176244</v>
      </c>
      <c r="M20" s="257"/>
    </row>
    <row r="21" spans="2:13" s="73" customFormat="1" ht="13.5" customHeight="1">
      <c r="B21" s="217"/>
      <c r="D21" s="94" t="s">
        <v>125</v>
      </c>
      <c r="K21" s="242"/>
      <c r="L21" s="248">
        <v>19328062</v>
      </c>
      <c r="M21" s="257"/>
    </row>
    <row r="22" spans="2:13" s="73" customFormat="1" ht="13.5" customHeight="1">
      <c r="B22" s="217"/>
      <c r="D22" s="94" t="s">
        <v>110</v>
      </c>
      <c r="K22" s="242"/>
      <c r="L22" s="248">
        <v>14844514</v>
      </c>
      <c r="M22" s="257"/>
    </row>
    <row r="23" spans="2:13" s="73" customFormat="1" ht="13.5" customHeight="1">
      <c r="B23" s="217"/>
      <c r="D23" s="94" t="s">
        <v>126</v>
      </c>
      <c r="K23" s="242"/>
      <c r="L23" s="248">
        <v>329134</v>
      </c>
      <c r="M23" s="257"/>
    </row>
    <row r="24" spans="2:13" s="73" customFormat="1" ht="13.5" customHeight="1">
      <c r="B24" s="217"/>
      <c r="D24" s="84" t="s">
        <v>128</v>
      </c>
      <c r="H24" s="84"/>
      <c r="K24" s="242"/>
      <c r="L24" s="248">
        <v>674534</v>
      </c>
      <c r="M24" s="257"/>
    </row>
    <row r="25" spans="2:13" s="73" customFormat="1" ht="13.5" customHeight="1">
      <c r="B25" s="217"/>
      <c r="C25" s="5" t="s">
        <v>17</v>
      </c>
      <c r="D25" s="84"/>
      <c r="H25" s="84"/>
      <c r="K25" s="242"/>
      <c r="L25" s="248">
        <f>SUM(L26:M27)</f>
        <v>0</v>
      </c>
      <c r="M25" s="257"/>
    </row>
    <row r="26" spans="2:13" s="73" customFormat="1" ht="13.5" customHeight="1">
      <c r="B26" s="217"/>
      <c r="D26" s="94" t="s">
        <v>129</v>
      </c>
      <c r="K26" s="242"/>
      <c r="L26" s="248" t="s">
        <v>166</v>
      </c>
      <c r="M26" s="257"/>
    </row>
    <row r="27" spans="2:13" s="73" customFormat="1" ht="13.5" customHeight="1">
      <c r="B27" s="217"/>
      <c r="D27" s="84" t="s">
        <v>43</v>
      </c>
      <c r="K27" s="242"/>
      <c r="L27" s="248" t="s">
        <v>166</v>
      </c>
      <c r="M27" s="257"/>
    </row>
    <row r="28" spans="2:13" s="73" customFormat="1" ht="13.5" customHeight="1">
      <c r="B28" s="217"/>
      <c r="C28" s="5" t="s">
        <v>130</v>
      </c>
      <c r="D28" s="84"/>
      <c r="K28" s="242"/>
      <c r="L28" s="248">
        <v>0</v>
      </c>
      <c r="M28" s="257"/>
    </row>
    <row r="29" spans="2:13" s="73" customFormat="1" ht="13.5" customHeight="1">
      <c r="B29" s="218" t="s">
        <v>131</v>
      </c>
      <c r="C29" s="228"/>
      <c r="D29" s="89"/>
      <c r="E29" s="228"/>
      <c r="F29" s="228"/>
      <c r="G29" s="228"/>
      <c r="H29" s="228"/>
      <c r="I29" s="228"/>
      <c r="J29" s="228"/>
      <c r="K29" s="243"/>
      <c r="L29" s="106">
        <f>L20-L9+L28-L25</f>
        <v>1781307</v>
      </c>
      <c r="M29" s="114"/>
    </row>
    <row r="30" spans="2:13" s="73" customFormat="1" ht="13.5" customHeight="1">
      <c r="B30" s="217" t="s">
        <v>132</v>
      </c>
      <c r="D30" s="84"/>
      <c r="H30" s="84"/>
      <c r="K30" s="242"/>
      <c r="L30" s="104"/>
      <c r="M30" s="112"/>
    </row>
    <row r="31" spans="2:13" s="73" customFormat="1" ht="13.5" customHeight="1">
      <c r="B31" s="217"/>
      <c r="C31" s="5" t="s">
        <v>133</v>
      </c>
      <c r="D31" s="84"/>
      <c r="K31" s="242"/>
      <c r="L31" s="248">
        <f>SUM(L32:M36)</f>
        <v>3759095</v>
      </c>
      <c r="M31" s="257"/>
    </row>
    <row r="32" spans="2:13" s="73" customFormat="1" ht="13.5" customHeight="1">
      <c r="B32" s="217"/>
      <c r="D32" s="94" t="s">
        <v>134</v>
      </c>
      <c r="K32" s="242"/>
      <c r="L32" s="248">
        <v>3375259</v>
      </c>
      <c r="M32" s="257"/>
    </row>
    <row r="33" spans="2:13" s="73" customFormat="1" ht="13.5" customHeight="1">
      <c r="B33" s="217"/>
      <c r="D33" s="94" t="s">
        <v>135</v>
      </c>
      <c r="K33" s="242"/>
      <c r="L33" s="248">
        <v>275633</v>
      </c>
      <c r="M33" s="257"/>
    </row>
    <row r="34" spans="2:13" s="73" customFormat="1" ht="13.5" customHeight="1">
      <c r="B34" s="217"/>
      <c r="D34" s="94" t="s">
        <v>136</v>
      </c>
      <c r="K34" s="242"/>
      <c r="L34" s="248" t="s">
        <v>166</v>
      </c>
      <c r="M34" s="257"/>
    </row>
    <row r="35" spans="2:13" s="73" customFormat="1" ht="13.5" customHeight="1">
      <c r="B35" s="217"/>
      <c r="D35" s="94" t="s">
        <v>137</v>
      </c>
      <c r="K35" s="242"/>
      <c r="L35" s="248">
        <v>108203</v>
      </c>
      <c r="M35" s="257"/>
    </row>
    <row r="36" spans="2:13" s="73" customFormat="1" ht="13.5" customHeight="1">
      <c r="B36" s="217"/>
      <c r="D36" s="84" t="s">
        <v>43</v>
      </c>
      <c r="K36" s="242"/>
      <c r="L36" s="248">
        <v>0</v>
      </c>
      <c r="M36" s="257"/>
    </row>
    <row r="37" spans="2:13" s="73" customFormat="1" ht="13.5" customHeight="1">
      <c r="B37" s="217"/>
      <c r="C37" s="5" t="s">
        <v>138</v>
      </c>
      <c r="D37" s="84"/>
      <c r="H37" s="84"/>
      <c r="K37" s="242"/>
      <c r="L37" s="248">
        <f>SUM(L38:M42)</f>
        <v>2483823</v>
      </c>
      <c r="M37" s="257"/>
    </row>
    <row r="38" spans="2:13" s="73" customFormat="1" ht="13.5" customHeight="1">
      <c r="B38" s="217"/>
      <c r="D38" s="94" t="s">
        <v>110</v>
      </c>
      <c r="H38" s="84"/>
      <c r="K38" s="242"/>
      <c r="L38" s="248">
        <v>1217449</v>
      </c>
      <c r="M38" s="257"/>
    </row>
    <row r="39" spans="2:13" s="73" customFormat="1" ht="13.5" customHeight="1">
      <c r="B39" s="217"/>
      <c r="D39" s="94" t="s">
        <v>139</v>
      </c>
      <c r="H39" s="84"/>
      <c r="K39" s="242"/>
      <c r="L39" s="248">
        <v>1115741</v>
      </c>
      <c r="M39" s="257"/>
    </row>
    <row r="40" spans="2:13" s="73" customFormat="1" ht="13.5" customHeight="1">
      <c r="B40" s="217"/>
      <c r="D40" s="94" t="s">
        <v>140</v>
      </c>
      <c r="K40" s="242"/>
      <c r="L40" s="248">
        <v>124060</v>
      </c>
      <c r="M40" s="257"/>
    </row>
    <row r="41" spans="2:13" s="73" customFormat="1" ht="13.5" customHeight="1">
      <c r="B41" s="217"/>
      <c r="D41" s="94" t="s">
        <v>141</v>
      </c>
      <c r="K41" s="242"/>
      <c r="L41" s="248">
        <v>26573</v>
      </c>
      <c r="M41" s="257"/>
    </row>
    <row r="42" spans="2:13" s="73" customFormat="1" ht="13.5" customHeight="1">
      <c r="B42" s="217"/>
      <c r="D42" s="84" t="s">
        <v>128</v>
      </c>
      <c r="K42" s="242"/>
      <c r="L42" s="248">
        <v>0</v>
      </c>
      <c r="M42" s="257"/>
    </row>
    <row r="43" spans="2:13" s="73" customFormat="1" ht="13.5" customHeight="1">
      <c r="B43" s="218" t="s">
        <v>142</v>
      </c>
      <c r="C43" s="228"/>
      <c r="D43" s="89"/>
      <c r="E43" s="228"/>
      <c r="F43" s="228"/>
      <c r="G43" s="228"/>
      <c r="H43" s="228"/>
      <c r="I43" s="228"/>
      <c r="J43" s="228"/>
      <c r="K43" s="243"/>
      <c r="L43" s="106">
        <f>L37-L31</f>
        <v>-1275272</v>
      </c>
      <c r="M43" s="114"/>
    </row>
    <row r="44" spans="2:13" s="73" customFormat="1" ht="13.5" customHeight="1">
      <c r="B44" s="217" t="s">
        <v>143</v>
      </c>
      <c r="D44" s="84"/>
      <c r="K44" s="242"/>
      <c r="L44" s="248"/>
      <c r="M44" s="257"/>
    </row>
    <row r="45" spans="2:13" s="73" customFormat="1" ht="13.5" customHeight="1">
      <c r="B45" s="217"/>
      <c r="C45" s="5" t="s">
        <v>144</v>
      </c>
      <c r="D45" s="84"/>
      <c r="K45" s="242"/>
      <c r="L45" s="248">
        <f>SUM(L46:M47)</f>
        <v>3159411</v>
      </c>
      <c r="M45" s="257"/>
    </row>
    <row r="46" spans="2:13" s="73" customFormat="1" ht="13.5" customHeight="1">
      <c r="B46" s="217"/>
      <c r="D46" s="94" t="s">
        <v>10</v>
      </c>
      <c r="K46" s="242"/>
      <c r="L46" s="248">
        <v>2990009</v>
      </c>
      <c r="M46" s="257"/>
    </row>
    <row r="47" spans="2:13" s="73" customFormat="1" ht="13.5" customHeight="1">
      <c r="B47" s="217"/>
      <c r="D47" s="84" t="s">
        <v>43</v>
      </c>
      <c r="K47" s="242"/>
      <c r="L47" s="248">
        <v>169402</v>
      </c>
      <c r="M47" s="257"/>
    </row>
    <row r="48" spans="2:13" s="73" customFormat="1" ht="13.5" customHeight="1">
      <c r="B48" s="217"/>
      <c r="C48" s="5" t="s">
        <v>145</v>
      </c>
      <c r="D48" s="84"/>
      <c r="K48" s="242"/>
      <c r="L48" s="248">
        <f>SUM(L49:M50)</f>
        <v>3215763</v>
      </c>
      <c r="M48" s="257"/>
    </row>
    <row r="49" spans="2:13" s="73" customFormat="1" ht="13.5" customHeight="1">
      <c r="B49" s="217"/>
      <c r="D49" s="94" t="s">
        <v>146</v>
      </c>
      <c r="H49" s="236"/>
      <c r="K49" s="242"/>
      <c r="L49" s="248">
        <v>3215763</v>
      </c>
      <c r="M49" s="257"/>
    </row>
    <row r="50" spans="2:13" s="73" customFormat="1" ht="13.5" customHeight="1">
      <c r="B50" s="217"/>
      <c r="D50" s="84" t="s">
        <v>128</v>
      </c>
      <c r="H50" s="236"/>
      <c r="K50" s="242"/>
      <c r="L50" s="248">
        <v>0</v>
      </c>
      <c r="M50" s="257"/>
    </row>
    <row r="51" spans="2:13" s="73" customFormat="1" ht="13.5" customHeight="1">
      <c r="B51" s="218" t="s">
        <v>147</v>
      </c>
      <c r="C51" s="228"/>
      <c r="D51" s="89"/>
      <c r="E51" s="228"/>
      <c r="F51" s="228"/>
      <c r="G51" s="228"/>
      <c r="H51" s="237"/>
      <c r="I51" s="228"/>
      <c r="J51" s="228"/>
      <c r="K51" s="243"/>
      <c r="L51" s="106">
        <f>L48-L45</f>
        <v>56352</v>
      </c>
      <c r="M51" s="114"/>
    </row>
    <row r="52" spans="2:13" s="73" customFormat="1" ht="13.5" customHeight="1">
      <c r="B52" s="219" t="s">
        <v>148</v>
      </c>
      <c r="C52" s="229"/>
      <c r="D52" s="229"/>
      <c r="E52" s="229"/>
      <c r="F52" s="229"/>
      <c r="G52" s="229"/>
      <c r="H52" s="229"/>
      <c r="I52" s="229"/>
      <c r="J52" s="229"/>
      <c r="K52" s="244"/>
      <c r="L52" s="249">
        <f>L29+L43+L51</f>
        <v>562387</v>
      </c>
      <c r="M52" s="258"/>
    </row>
    <row r="53" spans="2:13" s="73" customFormat="1" ht="13.5" customHeight="1">
      <c r="B53" s="220" t="s">
        <v>149</v>
      </c>
      <c r="C53" s="230"/>
      <c r="D53" s="230"/>
      <c r="E53" s="230"/>
      <c r="F53" s="230"/>
      <c r="G53" s="230"/>
      <c r="H53" s="230"/>
      <c r="I53" s="230"/>
      <c r="J53" s="230"/>
      <c r="K53" s="245"/>
      <c r="L53" s="104">
        <v>1769699</v>
      </c>
      <c r="M53" s="112"/>
    </row>
    <row r="54" spans="2:13" s="73" customFormat="1" ht="13.5" customHeight="1">
      <c r="B54" s="221" t="s">
        <v>47</v>
      </c>
      <c r="C54" s="231"/>
      <c r="D54" s="231"/>
      <c r="E54" s="231"/>
      <c r="F54" s="231"/>
      <c r="G54" s="231"/>
      <c r="H54" s="231"/>
      <c r="I54" s="231"/>
      <c r="J54" s="231"/>
      <c r="K54" s="246"/>
      <c r="L54" s="109">
        <f>L52+L53</f>
        <v>2332086</v>
      </c>
      <c r="M54" s="117"/>
    </row>
    <row r="55" spans="2:13" s="73" customFormat="1" ht="13.5" customHeight="1">
      <c r="B55" s="222"/>
      <c r="C55" s="222"/>
      <c r="D55" s="222"/>
      <c r="E55" s="222"/>
      <c r="F55" s="222"/>
      <c r="G55" s="222"/>
      <c r="H55" s="222"/>
      <c r="I55" s="222"/>
      <c r="J55" s="222"/>
      <c r="K55" s="222"/>
      <c r="L55" s="250"/>
      <c r="M55" s="259"/>
    </row>
    <row r="56" spans="2:13" s="73" customFormat="1" ht="13.5" customHeight="1">
      <c r="B56" s="223" t="s">
        <v>70</v>
      </c>
      <c r="C56" s="232"/>
      <c r="D56" s="232"/>
      <c r="E56" s="232"/>
      <c r="F56" s="232"/>
      <c r="G56" s="232"/>
      <c r="H56" s="232"/>
      <c r="I56" s="232"/>
      <c r="J56" s="232"/>
      <c r="K56" s="232"/>
      <c r="L56" s="251">
        <v>245698</v>
      </c>
      <c r="M56" s="260"/>
    </row>
    <row r="57" spans="2:13" s="73" customFormat="1" ht="13.5" customHeight="1">
      <c r="B57" s="219" t="s">
        <v>150</v>
      </c>
      <c r="C57" s="233"/>
      <c r="D57" s="233"/>
      <c r="E57" s="233"/>
      <c r="F57" s="233"/>
      <c r="G57" s="233"/>
      <c r="H57" s="233"/>
      <c r="I57" s="233"/>
      <c r="J57" s="233"/>
      <c r="K57" s="233"/>
      <c r="L57" s="106">
        <v>94704</v>
      </c>
      <c r="M57" s="114"/>
    </row>
    <row r="58" spans="2:13" s="73" customFormat="1" ht="13.5" customHeight="1">
      <c r="B58" s="224" t="s">
        <v>151</v>
      </c>
      <c r="C58" s="234"/>
      <c r="D58" s="234"/>
      <c r="E58" s="234"/>
      <c r="F58" s="234"/>
      <c r="G58" s="234"/>
      <c r="H58" s="234"/>
      <c r="I58" s="234"/>
      <c r="J58" s="234"/>
      <c r="K58" s="234"/>
      <c r="L58" s="252">
        <f>L56+L57</f>
        <v>340402</v>
      </c>
      <c r="M58" s="261"/>
    </row>
    <row r="59" spans="2:13" s="73" customFormat="1" ht="13.5" customHeight="1">
      <c r="B59" s="225" t="s">
        <v>152</v>
      </c>
      <c r="C59" s="235"/>
      <c r="D59" s="90"/>
      <c r="E59" s="235"/>
      <c r="F59" s="235"/>
      <c r="G59" s="235"/>
      <c r="H59" s="235"/>
      <c r="I59" s="235"/>
      <c r="J59" s="235"/>
      <c r="K59" s="235"/>
      <c r="L59" s="109">
        <f>L54+L58</f>
        <v>2672488</v>
      </c>
      <c r="M59" s="117"/>
    </row>
    <row r="60" spans="2:13" s="73" customFormat="1" ht="3" customHeight="1">
      <c r="D60" s="84"/>
      <c r="H60" s="236"/>
    </row>
    <row r="61" spans="2:13" s="73" customFormat="1" ht="13.5" customHeight="1">
      <c r="D61" s="84"/>
      <c r="H61" s="236"/>
    </row>
    <row r="62" spans="2:13" s="73" customFormat="1" ht="13.5" customHeight="1">
      <c r="D62" s="84"/>
      <c r="L62" s="84"/>
      <c r="M62" s="84"/>
    </row>
    <row r="63" spans="2:13" s="73" customFormat="1" ht="13.5" customHeight="1">
      <c r="D63" s="84"/>
    </row>
    <row r="64" spans="2:13" s="73" customFormat="1" ht="13.5" customHeight="1">
      <c r="D64" s="84"/>
    </row>
    <row r="65" spans="1:11" s="73" customFormat="1" ht="13.5" customHeight="1"/>
    <row r="66" spans="1:11" s="4" customFormat="1" ht="13.5" customHeight="1">
      <c r="B66" s="5"/>
      <c r="C66" s="5"/>
      <c r="D66" s="84"/>
      <c r="E66" s="5"/>
      <c r="F66" s="5"/>
      <c r="G66" s="5"/>
      <c r="H66" s="5"/>
    </row>
    <row r="67" spans="1:11" s="4" customFormat="1" ht="13.5" customHeight="1">
      <c r="B67" s="5"/>
      <c r="C67" s="5"/>
      <c r="D67" s="84"/>
      <c r="E67" s="5"/>
      <c r="F67" s="5"/>
      <c r="G67" s="5"/>
      <c r="H67" s="5"/>
    </row>
    <row r="68" spans="1:11" s="4" customFormat="1" ht="13.5" customHeight="1">
      <c r="B68" s="5"/>
      <c r="C68" s="5"/>
      <c r="D68" s="84"/>
      <c r="E68" s="5"/>
      <c r="F68" s="5"/>
      <c r="G68" s="5"/>
      <c r="H68" s="5"/>
    </row>
    <row r="69" spans="1:11" s="4" customFormat="1" ht="13.5" customHeight="1">
      <c r="B69" s="5"/>
      <c r="C69" s="5"/>
      <c r="D69" s="84"/>
      <c r="E69" s="5"/>
      <c r="F69" s="5"/>
      <c r="G69" s="5"/>
      <c r="H69" s="5"/>
    </row>
    <row r="70" spans="1:11" s="4" customFormat="1" ht="13.5" customHeight="1">
      <c r="B70" s="5"/>
      <c r="C70" s="5"/>
      <c r="D70" s="84"/>
      <c r="E70" s="5"/>
      <c r="F70" s="5"/>
      <c r="G70" s="5"/>
      <c r="H70" s="5"/>
    </row>
    <row r="71" spans="1:11" s="4" customFormat="1" ht="13.5" customHeight="1">
      <c r="B71" s="5"/>
      <c r="C71" s="5"/>
      <c r="D71" s="84"/>
      <c r="E71" s="5"/>
      <c r="F71" s="5"/>
      <c r="G71" s="5"/>
      <c r="H71" s="5"/>
    </row>
    <row r="72" spans="1:11" s="4" customFormat="1" ht="13.5" customHeight="1"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 s="4" customFormat="1" ht="13.5" customHeight="1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s="4" customFormat="1" ht="13.5" customHeight="1"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s="4" customFormat="1" ht="13.5" customHeight="1">
      <c r="A75" s="6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s="6" customFormat="1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" customHeight="1">
      <c r="A77" s="2"/>
    </row>
    <row r="78" spans="1:11" s="2" customFormat="1" ht="18" customHeight="1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2" customFormat="1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mergeCells count="61">
    <mergeCell ref="B1:M1"/>
    <mergeCell ref="B2:M2"/>
    <mergeCell ref="B3:N3"/>
    <mergeCell ref="B4:N4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L50:M50"/>
    <mergeCell ref="L51:M51"/>
    <mergeCell ref="B52:K52"/>
    <mergeCell ref="L52:M52"/>
    <mergeCell ref="B53:K53"/>
    <mergeCell ref="L53:M53"/>
    <mergeCell ref="B54:K54"/>
    <mergeCell ref="L54:M54"/>
    <mergeCell ref="L56:M56"/>
    <mergeCell ref="L57:M57"/>
    <mergeCell ref="L58:M58"/>
    <mergeCell ref="L59:M59"/>
    <mergeCell ref="L62:M62"/>
    <mergeCell ref="B6:K7"/>
    <mergeCell ref="L6:M7"/>
  </mergeCells>
  <phoneticPr fontId="3"/>
  <printOptions horizontalCentered="1" verticalCentered="1"/>
  <pageMargins left="0.19685039370078738" right="0.19685039370078738" top="0.19685039370078738" bottom="0.19685039370078738" header="0.35433070866141736" footer="0.31496062992125984"/>
  <pageSetup paperSize="9" fitToWidth="1" fitToHeight="1" orientation="portrait" usePrinterDefaults="1" cellComments="asDisplayed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１．貸借対照表</vt:lpstr>
      <vt:lpstr>２．行政コスト計算書</vt:lpstr>
      <vt:lpstr>３．純資産変動計算書</vt:lpstr>
      <vt:lpstr>４．資金収支計算書</vt:lpstr>
    </vt:vector>
  </TitlesOfParts>
  <Company>総務省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総務省</dc:creator>
  <cp:lastModifiedBy>HC01014</cp:lastModifiedBy>
  <cp:lastPrinted>2019-05-16T02:52:24Z</cp:lastPrinted>
  <dcterms:created xsi:type="dcterms:W3CDTF">2014-03-27T08:10:30Z</dcterms:created>
  <dcterms:modified xsi:type="dcterms:W3CDTF">2022-09-22T02:39:20Z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3.1.4.0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2022-09-22T02:39:20Z</vt:filetime>
  </property>
</Properties>
</file>