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6605" windowHeight="7440" tabRatio="653"/>
  </bookViews>
  <sheets>
    <sheet name="有形固定資産" sheetId="7" r:id="rId1"/>
  </sheets>
  <definedNames>
    <definedName name="_xlnm.Print_Area" localSheetId="0">有形固定資産!$A$1:$T$51</definedName>
  </definedNames>
  <calcPr calcId="145621"/>
</workbook>
</file>

<file path=xl/calcChain.xml><?xml version="1.0" encoding="utf-8"?>
<calcChain xmlns="http://schemas.openxmlformats.org/spreadsheetml/2006/main">
  <c r="R33" i="7" l="1"/>
  <c r="R34" i="7"/>
  <c r="R35" i="7"/>
  <c r="R36" i="7"/>
  <c r="R37" i="7"/>
  <c r="R38" i="7"/>
  <c r="R39" i="7"/>
  <c r="R40" i="7"/>
  <c r="R41" i="7"/>
  <c r="R43" i="7"/>
  <c r="R44" i="7"/>
  <c r="R45" i="7"/>
  <c r="R46" i="7"/>
  <c r="R47" i="7"/>
  <c r="R48" i="7"/>
  <c r="F42" i="7"/>
  <c r="H42" i="7"/>
  <c r="H49" i="7" s="1"/>
  <c r="J42" i="7"/>
  <c r="L42" i="7"/>
  <c r="N42" i="7"/>
  <c r="P42" i="7"/>
  <c r="P49" i="7" s="1"/>
  <c r="F32" i="7"/>
  <c r="H32" i="7"/>
  <c r="J32" i="7"/>
  <c r="L32" i="7"/>
  <c r="N32" i="7"/>
  <c r="P32" i="7"/>
  <c r="D49" i="7"/>
  <c r="D42" i="7"/>
  <c r="D32" i="7"/>
  <c r="N49" i="7" l="1"/>
  <c r="L49" i="7"/>
  <c r="J49" i="7"/>
  <c r="R32" i="7"/>
  <c r="R42" i="7"/>
  <c r="F49" i="7"/>
  <c r="R49" i="7" l="1"/>
  <c r="J19" i="7" l="1"/>
  <c r="H19" i="7"/>
  <c r="P20" i="7"/>
  <c r="P14" i="7"/>
  <c r="P15" i="7"/>
  <c r="P16" i="7"/>
  <c r="P17" i="7"/>
  <c r="P18" i="7"/>
  <c r="P10" i="7"/>
  <c r="N19" i="7"/>
  <c r="F19" i="7"/>
  <c r="L19" i="7"/>
  <c r="F9" i="7"/>
  <c r="H9" i="7"/>
  <c r="L9" i="7"/>
  <c r="N9" i="7"/>
  <c r="D19" i="7"/>
  <c r="D9" i="7"/>
  <c r="J11" i="7"/>
  <c r="P11" i="7" s="1"/>
  <c r="J12" i="7"/>
  <c r="P12" i="7" s="1"/>
  <c r="J13" i="7"/>
  <c r="P13" i="7" s="1"/>
  <c r="J14" i="7"/>
  <c r="J15" i="7"/>
  <c r="J16" i="7"/>
  <c r="J17" i="7"/>
  <c r="J18" i="7"/>
  <c r="J20" i="7"/>
  <c r="J21" i="7"/>
  <c r="P21" i="7" s="1"/>
  <c r="J22" i="7"/>
  <c r="P22" i="7" s="1"/>
  <c r="J23" i="7"/>
  <c r="P23" i="7" s="1"/>
  <c r="J24" i="7"/>
  <c r="P24" i="7" s="1"/>
  <c r="J25" i="7"/>
  <c r="P25" i="7" s="1"/>
  <c r="J10" i="7"/>
  <c r="L26" i="7" l="1"/>
  <c r="H26" i="7"/>
  <c r="F26" i="7"/>
  <c r="D26" i="7"/>
  <c r="P19" i="7"/>
  <c r="J9" i="7"/>
  <c r="P9" i="7"/>
  <c r="N26" i="7"/>
  <c r="J26" i="7" l="1"/>
  <c r="P26" i="7"/>
</calcChain>
</file>

<file path=xl/sharedStrings.xml><?xml version="1.0" encoding="utf-8"?>
<sst xmlns="http://schemas.openxmlformats.org/spreadsheetml/2006/main" count="62" uniqueCount="39">
  <si>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</si>
  <si>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9"/>
  </si>
  <si>
    <t>附属明細書</t>
    <rPh sb="0" eb="2">
      <t>フゾク</t>
    </rPh>
    <rPh sb="2" eb="5">
      <t>メイサイショ</t>
    </rPh>
    <phoneticPr fontId="9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</si>
  <si>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9"/>
  </si>
  <si>
    <t>（１）資産項目の明細</t>
    <rPh sb="3" eb="5">
      <t>シサン</t>
    </rPh>
    <rPh sb="5" eb="7">
      <t>コウモク</t>
    </rPh>
    <rPh sb="8" eb="10">
      <t>メイサイ</t>
    </rPh>
    <phoneticPr fontId="9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</si>
  <si>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9"/>
  </si>
  <si>
    <t>区分</t>
    <rPh sb="0" eb="2">
      <t>クブン</t>
    </rPh>
    <phoneticPr fontId="9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</si>
  <si>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</si>
  <si>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</si>
  <si>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</si>
  <si>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</si>
  <si>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</si>
  <si>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</si>
  <si>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9"/>
  </si>
  <si>
    <t xml:space="preserve"> 事業用資産</t>
    <rPh sb="1" eb="4">
      <t>ジギョウヨウ</t>
    </rPh>
    <rPh sb="4" eb="6">
      <t>シサン</t>
    </rPh>
    <phoneticPr fontId="9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</si>
  <si>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</si>
  <si>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9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</si>
  <si>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</si>
  <si>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</si>
  <si>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9"/>
  </si>
  <si>
    <t>　　浮標等</t>
    <rPh sb="2" eb="4">
      <t>フヒョウ</t>
    </rPh>
    <rPh sb="4" eb="5">
      <t>ナド</t>
    </rPh>
    <phoneticPr fontId="9"/>
  </si>
  <si>
    <t>　　航空機</t>
    <rPh sb="2" eb="5">
      <t>コウクウキ</t>
    </rPh>
    <phoneticPr fontId="9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</si>
  <si>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</si>
  <si>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9"/>
  </si>
  <si>
    <t xml:space="preserve"> インフラ資産</t>
    <rPh sb="5" eb="7">
      <t>シサン</t>
    </rPh>
    <phoneticPr fontId="9"/>
  </si>
  <si>
    <t>　　土地</t>
    <rPh sb="2" eb="4">
      <t>トチ</t>
    </rPh>
    <phoneticPr fontId="2"/>
  </si>
  <si>
    <t>　　建物</t>
    <rPh sb="2" eb="4">
      <t>タテモノ</t>
    </rPh>
    <phoneticPr fontId="9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</si>
  <si>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</si>
  <si>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</si>
  <si>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9"/>
  </si>
  <si>
    <t>福祉</t>
    <rPh sb="0" eb="2">
      <t>フクシ</t>
    </rPh>
    <phoneticPr fontId="9"/>
  </si>
  <si>
    <t>環境衛生</t>
    <rPh sb="0" eb="2">
      <t>カンキョウ</t>
    </rPh>
    <rPh sb="2" eb="4">
      <t>エイセイ</t>
    </rPh>
    <phoneticPr fontId="9"/>
  </si>
  <si>
    <t>産業振興</t>
    <rPh sb="0" eb="2">
      <t>サンギョウ</t>
    </rPh>
    <rPh sb="2" eb="4">
      <t>シンコウ</t>
    </rPh>
    <phoneticPr fontId="9"/>
  </si>
  <si>
    <t>消防</t>
    <rPh sb="0" eb="2">
      <t>ショウボウ</t>
    </rPh>
    <phoneticPr fontId="9"/>
  </si>
  <si>
    <t>総務</t>
    <rPh sb="0" eb="2">
      <t>ソウム</t>
    </rPh>
    <phoneticPr fontId="9"/>
  </si>
  <si>
    <t>合計</t>
    <rPh sb="0" eb="2">
      <t>ゴウケイ</t>
    </rPh>
    <phoneticPr fontId="9"/>
  </si>
  <si>
    <t>　※下記以外の資産及び負債のうち、その額が資産総額の100分の5を超える科目についても作成する。</t>
    <rPh sb="2" eb="4">
      <t>カキ</t>
    </rPh>
    <rPh sb="4" eb="6">
      <t>イガイ</t>
    </rPh>
    <rPh sb="7" eb="9">
      <t>シサン</t>
    </rPh>
    <rPh sb="9" eb="10">
      <t>オヨ</t>
    </rPh>
    <rPh sb="11" eb="13">
      <t>フサイ</t>
    </rPh>
    <rPh sb="19" eb="20">
      <t>ガク</t>
    </rPh>
    <rPh sb="21" eb="23">
      <t>シサン</t>
    </rPh>
    <rPh sb="23" eb="25">
      <t>ソウガク</t>
    </rPh>
    <rPh sb="29" eb="30">
      <t>ブン</t>
    </rPh>
    <rPh sb="33" eb="34">
      <t>コ</t>
    </rPh>
    <rPh sb="36" eb="38">
      <t>カモク</t>
    </rPh>
    <rPh sb="43" eb="45">
      <t>サクセイ</t>
    </rPh>
    <phoneticPr fontId="9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</si>
  <si>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9"/>
  </si>
  <si>
    <t>（単位：千円）</t>
    <rPh sb="1" eb="3">
      <t>タンイ</t>
    </rPh>
    <rPh sb="4" eb="6">
      <t>センエン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</si>
</sst>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7">
      <alignment horizontal="center" vertical="center"/>
    </xf>
  </cellStyleXfs>
  <cellXfs count="59">
    <xf numFmtId="0" fontId="0" fillId="0" borderId="0" xfId="0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0" fillId="0" borderId="4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>
      <alignment vertical="center"/>
    </xf>
    <xf numFmtId="0" fontId="3" fillId="0" borderId="4" xfId="2" applyFont="1" applyBorder="1" applyAlignment="1">
      <alignment vertical="center"/>
    </xf>
    <xf numFmtId="0" fontId="5" fillId="0" borderId="4" xfId="2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4" fillId="0" borderId="1" xfId="2" applyFont="1" applyBorder="1" applyAlignment="1">
      <alignment vertical="center"/>
    </xf>
    <xf numFmtId="0" fontId="0" fillId="0" borderId="4" xfId="0" applyBorder="1">
      <alignment vertical="center"/>
    </xf>
    <xf numFmtId="38" fontId="4" fillId="0" borderId="6" xfId="1" applyFont="1" applyFill="1" applyBorder="1" applyAlignment="1">
      <alignment vertical="center" wrapText="1"/>
    </xf>
    <xf numFmtId="38" fontId="4" fillId="0" borderId="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4" fillId="0" borderId="6" xfId="2" applyFont="1" applyFill="1" applyBorder="1" applyAlignment="1">
      <alignment horizontal="left" vertical="center" wrapText="1"/>
    </xf>
    <xf numFmtId="0" fontId="4" fillId="0" borderId="6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left" vertical="center"/>
    </xf>
    <xf numFmtId="0" fontId="4" fillId="0" borderId="5" xfId="2" applyFont="1" applyFill="1" applyBorder="1" applyAlignment="1">
      <alignment horizontal="left" vertical="center"/>
    </xf>
    <xf numFmtId="38" fontId="4" fillId="0" borderId="6" xfId="1" applyFont="1" applyFill="1" applyBorder="1" applyAlignment="1">
      <alignment vertical="center" wrapText="1"/>
    </xf>
    <xf numFmtId="38" fontId="15" fillId="0" borderId="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 wrapText="1"/>
    </xf>
    <xf numFmtId="38" fontId="4" fillId="0" borderId="2" xfId="1" applyFont="1" applyFill="1" applyBorder="1" applyAlignment="1">
      <alignment vertical="center" wrapText="1"/>
    </xf>
    <xf numFmtId="38" fontId="4" fillId="0" borderId="5" xfId="1" applyFont="1" applyFill="1" applyBorder="1" applyAlignment="1">
      <alignment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3" xfId="2" applyFont="1" applyFill="1" applyBorder="1" applyAlignment="1">
      <alignment horizontal="left" vertical="center" wrapText="1"/>
    </xf>
    <xf numFmtId="0" fontId="4" fillId="0" borderId="5" xfId="2" applyFont="1" applyFill="1" applyBorder="1" applyAlignment="1">
      <alignment horizontal="left" vertical="center" wrapText="1"/>
    </xf>
    <xf numFmtId="38" fontId="4" fillId="0" borderId="3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38" fontId="4" fillId="0" borderId="5" xfId="1" applyFont="1" applyBorder="1" applyAlignment="1">
      <alignment vertical="center" wrapText="1"/>
    </xf>
    <xf numFmtId="38" fontId="4" fillId="0" borderId="6" xfId="1" applyFont="1" applyBorder="1" applyAlignment="1">
      <alignment vertical="center" wrapText="1"/>
    </xf>
    <xf numFmtId="38" fontId="15" fillId="0" borderId="6" xfId="1" applyFont="1" applyBorder="1" applyAlignment="1">
      <alignment vertical="center"/>
    </xf>
    <xf numFmtId="38" fontId="4" fillId="0" borderId="3" xfId="1" applyFont="1" applyBorder="1" applyAlignment="1">
      <alignment vertical="center" wrapText="1"/>
    </xf>
    <xf numFmtId="0" fontId="4" fillId="0" borderId="6" xfId="2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2" borderId="6" xfId="2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4" fillId="0" borderId="5" xfId="2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2"/>
    <cellStyle name="標準１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1"/>
  <sheetViews>
    <sheetView tabSelected="1" view="pageBreakPreview" topLeftCell="A28" zoomScaleNormal="100" zoomScaleSheetLayoutView="100" workbookViewId="0">
      <selection activeCell="F41" sqref="F41:G41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0.625" customWidth="1"/>
    <col min="20" max="20" width="0.375" customWidth="1"/>
  </cols>
  <sheetData>
    <row r="1" spans="1:19" ht="18.75" customHeight="1">
      <c r="A1" s="50" t="s">
        <v>1</v>
      </c>
      <c r="B1" s="51"/>
      <c r="C1" s="51"/>
      <c r="D1" s="51"/>
      <c r="E1" s="51"/>
    </row>
    <row r="2" spans="1:19" ht="24.75" customHeight="1">
      <c r="A2" s="52" t="s">
        <v>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9.5" customHeight="1">
      <c r="A3" s="50" t="s">
        <v>3</v>
      </c>
      <c r="B3" s="51"/>
      <c r="C3" s="51"/>
      <c r="D3" s="51"/>
      <c r="E3" s="51"/>
      <c r="F3" s="51"/>
      <c r="G3" s="5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7.25" customHeight="1">
      <c r="A4" s="53" t="s">
        <v>36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9" ht="16.5" customHeight="1">
      <c r="A5" s="50" t="s">
        <v>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9" ht="1.5" customHeight="1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9" ht="20.25" customHeight="1">
      <c r="A7" s="2"/>
      <c r="B7" s="3" t="s">
        <v>5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6" t="s">
        <v>38</v>
      </c>
      <c r="R7" s="5"/>
      <c r="S7" s="2"/>
    </row>
    <row r="8" spans="1:19" ht="37.5" customHeight="1">
      <c r="A8" s="2"/>
      <c r="B8" s="34" t="s">
        <v>6</v>
      </c>
      <c r="C8" s="34"/>
      <c r="D8" s="58" t="s">
        <v>7</v>
      </c>
      <c r="E8" s="55"/>
      <c r="F8" s="58" t="s">
        <v>8</v>
      </c>
      <c r="G8" s="55"/>
      <c r="H8" s="58" t="s">
        <v>9</v>
      </c>
      <c r="I8" s="55"/>
      <c r="J8" s="58" t="s">
        <v>10</v>
      </c>
      <c r="K8" s="55"/>
      <c r="L8" s="58" t="s">
        <v>11</v>
      </c>
      <c r="M8" s="55"/>
      <c r="N8" s="55" t="s">
        <v>12</v>
      </c>
      <c r="O8" s="34"/>
      <c r="P8" s="56" t="s">
        <v>13</v>
      </c>
      <c r="Q8" s="57"/>
      <c r="R8" s="7"/>
      <c r="S8" s="2"/>
    </row>
    <row r="9" spans="1:19" ht="14.1" customHeight="1">
      <c r="A9" s="2"/>
      <c r="B9" s="45" t="s">
        <v>14</v>
      </c>
      <c r="C9" s="45"/>
      <c r="D9" s="44">
        <f>SUM(D10:E18)</f>
        <v>104472207</v>
      </c>
      <c r="E9" s="41"/>
      <c r="F9" s="44">
        <f t="shared" ref="F9" si="0">SUM(F10:G18)</f>
        <v>5753314</v>
      </c>
      <c r="G9" s="41"/>
      <c r="H9" s="44">
        <f t="shared" ref="H9" si="1">SUM(H10:I18)</f>
        <v>173799</v>
      </c>
      <c r="I9" s="41"/>
      <c r="J9" s="44">
        <f t="shared" ref="J9" si="2">SUM(J10:K18)</f>
        <v>110051722</v>
      </c>
      <c r="K9" s="41"/>
      <c r="L9" s="44">
        <f t="shared" ref="L9" si="3">SUM(L10:M18)</f>
        <v>36805778</v>
      </c>
      <c r="M9" s="41"/>
      <c r="N9" s="44">
        <f t="shared" ref="N9" si="4">SUM(N10:O18)</f>
        <v>1259421</v>
      </c>
      <c r="O9" s="41"/>
      <c r="P9" s="44">
        <f t="shared" ref="P9" si="5">SUM(P10:Q18)</f>
        <v>73245944</v>
      </c>
      <c r="Q9" s="41"/>
      <c r="R9" s="7"/>
      <c r="S9" s="2"/>
    </row>
    <row r="10" spans="1:19" ht="14.1" customHeight="1">
      <c r="A10" s="2"/>
      <c r="B10" s="45" t="s">
        <v>15</v>
      </c>
      <c r="C10" s="45"/>
      <c r="D10" s="44">
        <v>46436857</v>
      </c>
      <c r="E10" s="41"/>
      <c r="F10" s="44">
        <v>1000000</v>
      </c>
      <c r="G10" s="41"/>
      <c r="H10" s="44">
        <v>45570</v>
      </c>
      <c r="I10" s="41"/>
      <c r="J10" s="44">
        <f>D10+F10-H10</f>
        <v>47391287</v>
      </c>
      <c r="K10" s="41"/>
      <c r="L10" s="44">
        <v>0</v>
      </c>
      <c r="M10" s="41"/>
      <c r="N10" s="41">
        <v>0</v>
      </c>
      <c r="O10" s="42"/>
      <c r="P10" s="43">
        <f>J10-L10</f>
        <v>47391287</v>
      </c>
      <c r="Q10" s="43"/>
      <c r="R10" s="7"/>
      <c r="S10" s="2"/>
    </row>
    <row r="11" spans="1:19" ht="14.1" customHeight="1">
      <c r="A11" s="2"/>
      <c r="B11" s="47" t="s">
        <v>16</v>
      </c>
      <c r="C11" s="47"/>
      <c r="D11" s="37">
        <v>0</v>
      </c>
      <c r="E11" s="38"/>
      <c r="F11" s="37">
        <v>29190</v>
      </c>
      <c r="G11" s="38"/>
      <c r="H11" s="37">
        <v>0</v>
      </c>
      <c r="I11" s="38"/>
      <c r="J11" s="44">
        <f t="shared" ref="J11:J25" si="6">D11+F11-H11</f>
        <v>29190</v>
      </c>
      <c r="K11" s="41"/>
      <c r="L11" s="44">
        <v>0</v>
      </c>
      <c r="M11" s="41"/>
      <c r="N11" s="41">
        <v>0</v>
      </c>
      <c r="O11" s="42"/>
      <c r="P11" s="43">
        <f t="shared" ref="P11:P18" si="7">J11-L11</f>
        <v>29190</v>
      </c>
      <c r="Q11" s="43"/>
      <c r="R11" s="7"/>
      <c r="S11" s="2"/>
    </row>
    <row r="12" spans="1:19" ht="14.1" customHeight="1">
      <c r="A12" s="2"/>
      <c r="B12" s="47" t="s">
        <v>17</v>
      </c>
      <c r="C12" s="47"/>
      <c r="D12" s="37">
        <v>54644103</v>
      </c>
      <c r="E12" s="38"/>
      <c r="F12" s="37">
        <v>1386604</v>
      </c>
      <c r="G12" s="38"/>
      <c r="H12" s="37">
        <v>76389</v>
      </c>
      <c r="I12" s="38"/>
      <c r="J12" s="44">
        <f t="shared" si="6"/>
        <v>55954318</v>
      </c>
      <c r="K12" s="41"/>
      <c r="L12" s="44">
        <v>34913126</v>
      </c>
      <c r="M12" s="41"/>
      <c r="N12" s="41">
        <v>1158133</v>
      </c>
      <c r="O12" s="42"/>
      <c r="P12" s="43">
        <f t="shared" si="7"/>
        <v>21041192</v>
      </c>
      <c r="Q12" s="43"/>
      <c r="R12" s="7"/>
      <c r="S12" s="2"/>
    </row>
    <row r="13" spans="1:19" ht="14.1" customHeight="1">
      <c r="A13" s="2"/>
      <c r="B13" s="45" t="s">
        <v>18</v>
      </c>
      <c r="C13" s="45"/>
      <c r="D13" s="44">
        <v>3184448</v>
      </c>
      <c r="E13" s="41"/>
      <c r="F13" s="44">
        <v>15537</v>
      </c>
      <c r="G13" s="41"/>
      <c r="H13" s="44">
        <v>0</v>
      </c>
      <c r="I13" s="41"/>
      <c r="J13" s="44">
        <f t="shared" si="6"/>
        <v>3199985</v>
      </c>
      <c r="K13" s="41"/>
      <c r="L13" s="44">
        <v>1892652</v>
      </c>
      <c r="M13" s="41"/>
      <c r="N13" s="41">
        <v>101288</v>
      </c>
      <c r="O13" s="42"/>
      <c r="P13" s="43">
        <f t="shared" si="7"/>
        <v>1307333</v>
      </c>
      <c r="Q13" s="43"/>
      <c r="R13" s="7"/>
      <c r="S13" s="2"/>
    </row>
    <row r="14" spans="1:19" ht="14.1" customHeight="1">
      <c r="A14" s="2"/>
      <c r="B14" s="48" t="s">
        <v>19</v>
      </c>
      <c r="C14" s="48"/>
      <c r="D14" s="37">
        <v>0</v>
      </c>
      <c r="E14" s="38"/>
      <c r="F14" s="37">
        <v>0</v>
      </c>
      <c r="G14" s="38"/>
      <c r="H14" s="37">
        <v>0</v>
      </c>
      <c r="I14" s="38"/>
      <c r="J14" s="44">
        <f t="shared" si="6"/>
        <v>0</v>
      </c>
      <c r="K14" s="41"/>
      <c r="L14" s="44">
        <v>0</v>
      </c>
      <c r="M14" s="41"/>
      <c r="N14" s="41">
        <v>0</v>
      </c>
      <c r="O14" s="42"/>
      <c r="P14" s="43">
        <f t="shared" si="7"/>
        <v>0</v>
      </c>
      <c r="Q14" s="43"/>
      <c r="R14" s="7"/>
      <c r="S14" s="2"/>
    </row>
    <row r="15" spans="1:19" ht="14.1" customHeight="1">
      <c r="A15" s="2"/>
      <c r="B15" s="49" t="s">
        <v>20</v>
      </c>
      <c r="C15" s="49"/>
      <c r="D15" s="44">
        <v>0</v>
      </c>
      <c r="E15" s="41"/>
      <c r="F15" s="44">
        <v>0</v>
      </c>
      <c r="G15" s="41"/>
      <c r="H15" s="44">
        <v>0</v>
      </c>
      <c r="I15" s="41"/>
      <c r="J15" s="44">
        <f t="shared" si="6"/>
        <v>0</v>
      </c>
      <c r="K15" s="41"/>
      <c r="L15" s="44">
        <v>0</v>
      </c>
      <c r="M15" s="41"/>
      <c r="N15" s="41">
        <v>0</v>
      </c>
      <c r="O15" s="42"/>
      <c r="P15" s="43">
        <f t="shared" si="7"/>
        <v>0</v>
      </c>
      <c r="Q15" s="43"/>
      <c r="R15" s="7"/>
      <c r="S15" s="2"/>
    </row>
    <row r="16" spans="1:19" ht="14.1" customHeight="1">
      <c r="A16" s="2"/>
      <c r="B16" s="48" t="s">
        <v>21</v>
      </c>
      <c r="C16" s="48"/>
      <c r="D16" s="37">
        <v>0</v>
      </c>
      <c r="E16" s="38"/>
      <c r="F16" s="37">
        <v>0</v>
      </c>
      <c r="G16" s="38"/>
      <c r="H16" s="37">
        <v>0</v>
      </c>
      <c r="I16" s="38"/>
      <c r="J16" s="44">
        <f t="shared" si="6"/>
        <v>0</v>
      </c>
      <c r="K16" s="41"/>
      <c r="L16" s="44">
        <v>0</v>
      </c>
      <c r="M16" s="41"/>
      <c r="N16" s="41">
        <v>0</v>
      </c>
      <c r="O16" s="42"/>
      <c r="P16" s="43">
        <f t="shared" si="7"/>
        <v>0</v>
      </c>
      <c r="Q16" s="43"/>
      <c r="R16" s="7"/>
      <c r="S16" s="2"/>
    </row>
    <row r="17" spans="1:19" ht="14.1" customHeight="1">
      <c r="A17" s="2"/>
      <c r="B17" s="47" t="s">
        <v>22</v>
      </c>
      <c r="C17" s="47"/>
      <c r="D17" s="37">
        <v>0</v>
      </c>
      <c r="E17" s="38"/>
      <c r="F17" s="37">
        <v>0</v>
      </c>
      <c r="G17" s="38"/>
      <c r="H17" s="37">
        <v>0</v>
      </c>
      <c r="I17" s="38"/>
      <c r="J17" s="44">
        <f t="shared" si="6"/>
        <v>0</v>
      </c>
      <c r="K17" s="41"/>
      <c r="L17" s="44">
        <v>0</v>
      </c>
      <c r="M17" s="41"/>
      <c r="N17" s="41">
        <v>0</v>
      </c>
      <c r="O17" s="42"/>
      <c r="P17" s="43">
        <f t="shared" si="7"/>
        <v>0</v>
      </c>
      <c r="Q17" s="43"/>
      <c r="R17" s="7"/>
      <c r="S17" s="2"/>
    </row>
    <row r="18" spans="1:19" ht="14.1" customHeight="1">
      <c r="A18" s="2"/>
      <c r="B18" s="47" t="s">
        <v>23</v>
      </c>
      <c r="C18" s="47"/>
      <c r="D18" s="37">
        <v>206799</v>
      </c>
      <c r="E18" s="38"/>
      <c r="F18" s="37">
        <v>3321983</v>
      </c>
      <c r="G18" s="38"/>
      <c r="H18" s="37">
        <v>51840</v>
      </c>
      <c r="I18" s="38"/>
      <c r="J18" s="44">
        <f t="shared" si="6"/>
        <v>3476942</v>
      </c>
      <c r="K18" s="41"/>
      <c r="L18" s="44">
        <v>0</v>
      </c>
      <c r="M18" s="41"/>
      <c r="N18" s="41">
        <v>0</v>
      </c>
      <c r="O18" s="42"/>
      <c r="P18" s="43">
        <f t="shared" si="7"/>
        <v>3476942</v>
      </c>
      <c r="Q18" s="43"/>
      <c r="R18" s="7"/>
      <c r="S18" s="2"/>
    </row>
    <row r="19" spans="1:19" ht="14.1" customHeight="1">
      <c r="A19" s="2"/>
      <c r="B19" s="46" t="s">
        <v>24</v>
      </c>
      <c r="C19" s="46"/>
      <c r="D19" s="37">
        <f>SUM(D20:E24)</f>
        <v>109132513</v>
      </c>
      <c r="E19" s="38"/>
      <c r="F19" s="37">
        <f t="shared" ref="F19" si="8">SUM(F20:G24)</f>
        <v>2432970</v>
      </c>
      <c r="G19" s="38"/>
      <c r="H19" s="37">
        <f>SUM(H20:I24)</f>
        <v>132948</v>
      </c>
      <c r="I19" s="38"/>
      <c r="J19" s="37">
        <f>SUM(J20:K24)</f>
        <v>111432535</v>
      </c>
      <c r="K19" s="38"/>
      <c r="L19" s="37">
        <f t="shared" ref="L19" si="9">SUM(L20:M24)</f>
        <v>41274435</v>
      </c>
      <c r="M19" s="38"/>
      <c r="N19" s="37">
        <f t="shared" ref="N19" si="10">SUM(N20:O24)</f>
        <v>1192980</v>
      </c>
      <c r="O19" s="38"/>
      <c r="P19" s="37">
        <f t="shared" ref="P19" si="11">SUM(P20:Q24)</f>
        <v>70158100</v>
      </c>
      <c r="Q19" s="38"/>
      <c r="R19" s="7"/>
      <c r="S19" s="2"/>
    </row>
    <row r="20" spans="1:19" ht="14.1" customHeight="1">
      <c r="A20" s="2"/>
      <c r="B20" s="45" t="s">
        <v>25</v>
      </c>
      <c r="C20" s="45"/>
      <c r="D20" s="44">
        <v>37887994</v>
      </c>
      <c r="E20" s="41"/>
      <c r="F20" s="44">
        <v>417166</v>
      </c>
      <c r="G20" s="41"/>
      <c r="H20" s="44">
        <v>11624</v>
      </c>
      <c r="I20" s="41"/>
      <c r="J20" s="44">
        <f t="shared" si="6"/>
        <v>38293536</v>
      </c>
      <c r="K20" s="41"/>
      <c r="L20" s="44">
        <v>0</v>
      </c>
      <c r="M20" s="41"/>
      <c r="N20" s="41">
        <v>0</v>
      </c>
      <c r="O20" s="42"/>
      <c r="P20" s="43">
        <f t="shared" ref="P20:P25" si="12">J20-L20</f>
        <v>38293536</v>
      </c>
      <c r="Q20" s="43"/>
      <c r="R20" s="7"/>
      <c r="S20" s="2"/>
    </row>
    <row r="21" spans="1:19" ht="14.1" customHeight="1">
      <c r="A21" s="2"/>
      <c r="B21" s="26" t="s">
        <v>26</v>
      </c>
      <c r="C21" s="26"/>
      <c r="D21" s="31">
        <v>1572343</v>
      </c>
      <c r="E21" s="33"/>
      <c r="F21" s="31">
        <v>13602</v>
      </c>
      <c r="G21" s="33"/>
      <c r="H21" s="31">
        <v>0</v>
      </c>
      <c r="I21" s="33"/>
      <c r="J21" s="44">
        <f t="shared" si="6"/>
        <v>1585945</v>
      </c>
      <c r="K21" s="41"/>
      <c r="L21" s="44">
        <v>924845</v>
      </c>
      <c r="M21" s="41"/>
      <c r="N21" s="41">
        <v>39048</v>
      </c>
      <c r="O21" s="42"/>
      <c r="P21" s="43">
        <f t="shared" si="12"/>
        <v>661100</v>
      </c>
      <c r="Q21" s="43"/>
      <c r="R21" s="7"/>
      <c r="S21" s="2"/>
    </row>
    <row r="22" spans="1:19" ht="14.1" customHeight="1">
      <c r="A22" s="2"/>
      <c r="B22" s="25" t="s">
        <v>18</v>
      </c>
      <c r="C22" s="25"/>
      <c r="D22" s="31">
        <v>69467629</v>
      </c>
      <c r="E22" s="33"/>
      <c r="F22" s="31">
        <v>1726830</v>
      </c>
      <c r="G22" s="33"/>
      <c r="H22" s="31">
        <v>24774</v>
      </c>
      <c r="I22" s="33"/>
      <c r="J22" s="44">
        <f t="shared" si="6"/>
        <v>71169685</v>
      </c>
      <c r="K22" s="41"/>
      <c r="L22" s="44">
        <v>40348966</v>
      </c>
      <c r="M22" s="41"/>
      <c r="N22" s="41">
        <v>1153932</v>
      </c>
      <c r="O22" s="42"/>
      <c r="P22" s="43">
        <f t="shared" si="12"/>
        <v>30820719</v>
      </c>
      <c r="Q22" s="43"/>
      <c r="R22" s="7"/>
      <c r="S22" s="2"/>
    </row>
    <row r="23" spans="1:19" ht="14.1" customHeight="1">
      <c r="A23" s="2"/>
      <c r="B23" s="25" t="s">
        <v>22</v>
      </c>
      <c r="C23" s="25"/>
      <c r="D23" s="31">
        <v>657</v>
      </c>
      <c r="E23" s="33"/>
      <c r="F23" s="31">
        <v>0</v>
      </c>
      <c r="G23" s="33"/>
      <c r="H23" s="31">
        <v>0</v>
      </c>
      <c r="I23" s="33"/>
      <c r="J23" s="44">
        <f t="shared" si="6"/>
        <v>657</v>
      </c>
      <c r="K23" s="41"/>
      <c r="L23" s="44">
        <v>624</v>
      </c>
      <c r="M23" s="41"/>
      <c r="N23" s="41">
        <v>0</v>
      </c>
      <c r="O23" s="42"/>
      <c r="P23" s="43">
        <f t="shared" si="12"/>
        <v>33</v>
      </c>
      <c r="Q23" s="43"/>
      <c r="R23" s="7"/>
      <c r="S23" s="2"/>
    </row>
    <row r="24" spans="1:19" ht="14.1" customHeight="1">
      <c r="A24" s="2"/>
      <c r="B24" s="26" t="s">
        <v>23</v>
      </c>
      <c r="C24" s="26"/>
      <c r="D24" s="31">
        <v>203890</v>
      </c>
      <c r="E24" s="33"/>
      <c r="F24" s="31">
        <v>275372</v>
      </c>
      <c r="G24" s="33"/>
      <c r="H24" s="31">
        <v>96550</v>
      </c>
      <c r="I24" s="33"/>
      <c r="J24" s="44">
        <f t="shared" si="6"/>
        <v>382712</v>
      </c>
      <c r="K24" s="41"/>
      <c r="L24" s="44">
        <v>0</v>
      </c>
      <c r="M24" s="41"/>
      <c r="N24" s="41">
        <v>0</v>
      </c>
      <c r="O24" s="42"/>
      <c r="P24" s="43">
        <f t="shared" si="12"/>
        <v>382712</v>
      </c>
      <c r="Q24" s="43"/>
      <c r="R24" s="7"/>
      <c r="S24" s="2"/>
    </row>
    <row r="25" spans="1:19" ht="14.1" customHeight="1">
      <c r="A25" s="2"/>
      <c r="B25" s="25" t="s">
        <v>27</v>
      </c>
      <c r="C25" s="25"/>
      <c r="D25" s="31">
        <v>6400848</v>
      </c>
      <c r="E25" s="33"/>
      <c r="F25" s="31">
        <v>579703</v>
      </c>
      <c r="G25" s="33"/>
      <c r="H25" s="31">
        <v>324064</v>
      </c>
      <c r="I25" s="33"/>
      <c r="J25" s="44">
        <f t="shared" si="6"/>
        <v>6656487</v>
      </c>
      <c r="K25" s="41"/>
      <c r="L25" s="44">
        <v>4308719</v>
      </c>
      <c r="M25" s="41"/>
      <c r="N25" s="41">
        <v>277159</v>
      </c>
      <c r="O25" s="42"/>
      <c r="P25" s="43">
        <f t="shared" si="12"/>
        <v>2347768</v>
      </c>
      <c r="Q25" s="43"/>
      <c r="R25" s="7"/>
      <c r="S25" s="2"/>
    </row>
    <row r="26" spans="1:19" ht="14.1" customHeight="1">
      <c r="A26" s="2"/>
      <c r="B26" s="39" t="s">
        <v>0</v>
      </c>
      <c r="C26" s="40"/>
      <c r="D26" s="37">
        <f>SUM(D9,D19,D25)</f>
        <v>220005568</v>
      </c>
      <c r="E26" s="38"/>
      <c r="F26" s="37">
        <f t="shared" ref="F26" si="13">SUM(F9,F19,F25)</f>
        <v>8765987</v>
      </c>
      <c r="G26" s="38"/>
      <c r="H26" s="37">
        <f t="shared" ref="H26" si="14">SUM(H9,H19,H25)</f>
        <v>630811</v>
      </c>
      <c r="I26" s="38"/>
      <c r="J26" s="37">
        <f t="shared" ref="J26" si="15">SUM(J9,J19,J25)</f>
        <v>228140744</v>
      </c>
      <c r="K26" s="38"/>
      <c r="L26" s="37">
        <f t="shared" ref="L26" si="16">SUM(L9,L19,L25)</f>
        <v>82388932</v>
      </c>
      <c r="M26" s="38"/>
      <c r="N26" s="37">
        <f t="shared" ref="N26" si="17">SUM(N9,N19,N25)</f>
        <v>2729560</v>
      </c>
      <c r="O26" s="38"/>
      <c r="P26" s="37">
        <f t="shared" ref="P26" si="18">SUM(P9,P19,P25)</f>
        <v>145751812</v>
      </c>
      <c r="Q26" s="38"/>
      <c r="R26" s="7"/>
      <c r="S26" s="2"/>
    </row>
    <row r="27" spans="1:19" ht="8.4499999999999993" customHeight="1">
      <c r="A27" s="2"/>
      <c r="B27" s="8"/>
      <c r="C27" s="9"/>
      <c r="D27" s="9"/>
      <c r="E27" s="9"/>
      <c r="F27" s="9"/>
      <c r="G27" s="9"/>
      <c r="H27" s="9"/>
      <c r="I27" s="9"/>
      <c r="J27" s="9"/>
      <c r="K27" s="9"/>
      <c r="L27" s="10"/>
      <c r="M27" s="10"/>
      <c r="N27" s="10"/>
      <c r="O27" s="10"/>
      <c r="P27" s="11"/>
      <c r="Q27" s="11"/>
      <c r="R27" s="11"/>
      <c r="S27" s="2"/>
    </row>
    <row r="28" spans="1:19" ht="6.75" customHeight="1">
      <c r="A28" s="2"/>
      <c r="B28" s="2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2"/>
      <c r="P28" s="2"/>
      <c r="Q28" s="2"/>
      <c r="R28" s="2"/>
      <c r="S28" s="2"/>
    </row>
    <row r="29" spans="1:19" ht="20.25" customHeight="1">
      <c r="A29" s="2"/>
      <c r="B29" s="14" t="s">
        <v>37</v>
      </c>
      <c r="C29" s="1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2"/>
      <c r="P29" s="2"/>
      <c r="Q29" s="2"/>
      <c r="R29" s="16" t="s">
        <v>38</v>
      </c>
      <c r="S29" s="2"/>
    </row>
    <row r="30" spans="1:19" ht="12.95" customHeight="1">
      <c r="A30" s="2"/>
      <c r="B30" s="34" t="s">
        <v>6</v>
      </c>
      <c r="C30" s="34"/>
      <c r="D30" s="34" t="s">
        <v>28</v>
      </c>
      <c r="E30" s="34"/>
      <c r="F30" s="34" t="s">
        <v>29</v>
      </c>
      <c r="G30" s="34"/>
      <c r="H30" s="34" t="s">
        <v>30</v>
      </c>
      <c r="I30" s="34"/>
      <c r="J30" s="34" t="s">
        <v>31</v>
      </c>
      <c r="K30" s="34"/>
      <c r="L30" s="34" t="s">
        <v>32</v>
      </c>
      <c r="M30" s="34"/>
      <c r="N30" s="34" t="s">
        <v>33</v>
      </c>
      <c r="O30" s="34"/>
      <c r="P30" s="34" t="s">
        <v>34</v>
      </c>
      <c r="Q30" s="34"/>
      <c r="R30" s="34" t="s">
        <v>35</v>
      </c>
      <c r="S30" s="2"/>
    </row>
    <row r="31" spans="1:19" ht="12.95" customHeight="1">
      <c r="A31" s="2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2"/>
    </row>
    <row r="32" spans="1:19" ht="14.1" customHeight="1">
      <c r="A32" s="2"/>
      <c r="B32" s="35" t="s">
        <v>14</v>
      </c>
      <c r="C32" s="36"/>
      <c r="D32" s="31">
        <f>SUM(D33:E41)</f>
        <v>6013485</v>
      </c>
      <c r="E32" s="33"/>
      <c r="F32" s="31">
        <f t="shared" ref="F32" si="19">SUM(F33:G41)</f>
        <v>34740512</v>
      </c>
      <c r="G32" s="33"/>
      <c r="H32" s="31">
        <f t="shared" ref="H32" si="20">SUM(H33:I41)</f>
        <v>10479238</v>
      </c>
      <c r="I32" s="33"/>
      <c r="J32" s="31">
        <f t="shared" ref="J32" si="21">SUM(J33:K41)</f>
        <v>7869176</v>
      </c>
      <c r="K32" s="33"/>
      <c r="L32" s="31">
        <f t="shared" ref="L32" si="22">SUM(L33:M41)</f>
        <v>1953171</v>
      </c>
      <c r="M32" s="33"/>
      <c r="N32" s="31">
        <f t="shared" ref="N32" si="23">SUM(N33:O41)</f>
        <v>341775</v>
      </c>
      <c r="O32" s="33"/>
      <c r="P32" s="31">
        <f t="shared" ref="P32" si="24">SUM(P33:Q41)</f>
        <v>11848587</v>
      </c>
      <c r="Q32" s="33"/>
      <c r="R32" s="19">
        <f>SUM(D32:Q32)</f>
        <v>73245944</v>
      </c>
      <c r="S32" s="2"/>
    </row>
    <row r="33" spans="1:19" ht="14.1" customHeight="1">
      <c r="A33" s="2"/>
      <c r="B33" s="26" t="s">
        <v>25</v>
      </c>
      <c r="C33" s="26"/>
      <c r="D33" s="20">
        <v>3922540</v>
      </c>
      <c r="E33" s="21"/>
      <c r="F33" s="20">
        <v>20879886</v>
      </c>
      <c r="G33" s="21"/>
      <c r="H33" s="20">
        <v>7773642</v>
      </c>
      <c r="I33" s="21"/>
      <c r="J33" s="20">
        <v>3320344</v>
      </c>
      <c r="K33" s="21"/>
      <c r="L33" s="20">
        <v>1347149</v>
      </c>
      <c r="M33" s="21"/>
      <c r="N33" s="20">
        <v>0</v>
      </c>
      <c r="O33" s="21"/>
      <c r="P33" s="20">
        <v>10147726</v>
      </c>
      <c r="Q33" s="21"/>
      <c r="R33" s="19">
        <f t="shared" ref="R33:R49" si="25">SUM(D33:Q33)</f>
        <v>47391287</v>
      </c>
      <c r="S33" s="2"/>
    </row>
    <row r="34" spans="1:19" ht="14.1" customHeight="1">
      <c r="A34" s="2"/>
      <c r="B34" s="26" t="s">
        <v>16</v>
      </c>
      <c r="C34" s="26"/>
      <c r="D34" s="20">
        <v>0</v>
      </c>
      <c r="E34" s="21"/>
      <c r="F34" s="20">
        <v>0</v>
      </c>
      <c r="G34" s="21"/>
      <c r="H34" s="20">
        <v>0</v>
      </c>
      <c r="I34" s="21"/>
      <c r="J34" s="20">
        <v>0</v>
      </c>
      <c r="K34" s="21"/>
      <c r="L34" s="20">
        <v>29190</v>
      </c>
      <c r="M34" s="21"/>
      <c r="N34" s="20">
        <v>0</v>
      </c>
      <c r="O34" s="21"/>
      <c r="P34" s="20">
        <v>0</v>
      </c>
      <c r="Q34" s="21"/>
      <c r="R34" s="19">
        <f t="shared" si="25"/>
        <v>29190</v>
      </c>
      <c r="S34" s="2"/>
    </row>
    <row r="35" spans="1:19" ht="14.1" customHeight="1">
      <c r="A35" s="2"/>
      <c r="B35" s="25" t="s">
        <v>17</v>
      </c>
      <c r="C35" s="25"/>
      <c r="D35" s="20">
        <v>2090945</v>
      </c>
      <c r="E35" s="21"/>
      <c r="F35" s="20">
        <v>12598354</v>
      </c>
      <c r="G35" s="21"/>
      <c r="H35" s="20">
        <v>2704642</v>
      </c>
      <c r="I35" s="21"/>
      <c r="J35" s="20">
        <v>1042200</v>
      </c>
      <c r="K35" s="21"/>
      <c r="L35" s="20">
        <v>563328</v>
      </c>
      <c r="M35" s="21"/>
      <c r="N35" s="20">
        <v>340911</v>
      </c>
      <c r="O35" s="21"/>
      <c r="P35" s="20">
        <v>1700812</v>
      </c>
      <c r="Q35" s="21"/>
      <c r="R35" s="19">
        <f t="shared" si="25"/>
        <v>21041192</v>
      </c>
      <c r="S35" s="2"/>
    </row>
    <row r="36" spans="1:19" ht="14.1" customHeight="1">
      <c r="A36" s="2"/>
      <c r="B36" s="26" t="s">
        <v>18</v>
      </c>
      <c r="C36" s="26"/>
      <c r="D36" s="20">
        <v>0</v>
      </c>
      <c r="E36" s="21"/>
      <c r="F36" s="20">
        <v>1251582</v>
      </c>
      <c r="G36" s="21"/>
      <c r="H36" s="20">
        <v>954</v>
      </c>
      <c r="I36" s="21"/>
      <c r="J36" s="20">
        <v>40380</v>
      </c>
      <c r="K36" s="21"/>
      <c r="L36" s="20">
        <v>13504</v>
      </c>
      <c r="M36" s="21"/>
      <c r="N36" s="20">
        <v>864</v>
      </c>
      <c r="O36" s="21"/>
      <c r="P36" s="20">
        <v>49</v>
      </c>
      <c r="Q36" s="21"/>
      <c r="R36" s="19">
        <f t="shared" si="25"/>
        <v>1307333</v>
      </c>
      <c r="S36" s="2"/>
    </row>
    <row r="37" spans="1:19" ht="14.1" customHeight="1">
      <c r="A37" s="2"/>
      <c r="B37" s="26" t="s">
        <v>19</v>
      </c>
      <c r="C37" s="26"/>
      <c r="D37" s="20">
        <v>0</v>
      </c>
      <c r="E37" s="21"/>
      <c r="F37" s="20">
        <v>0</v>
      </c>
      <c r="G37" s="21"/>
      <c r="H37" s="20">
        <v>0</v>
      </c>
      <c r="I37" s="21"/>
      <c r="J37" s="20">
        <v>0</v>
      </c>
      <c r="K37" s="21"/>
      <c r="L37" s="31">
        <v>0</v>
      </c>
      <c r="M37" s="32"/>
      <c r="N37" s="29">
        <v>0</v>
      </c>
      <c r="O37" s="29"/>
      <c r="P37" s="30">
        <v>0</v>
      </c>
      <c r="Q37" s="30"/>
      <c r="R37" s="19">
        <f t="shared" si="25"/>
        <v>0</v>
      </c>
      <c r="S37" s="2"/>
    </row>
    <row r="38" spans="1:19" ht="14.1" customHeight="1">
      <c r="A38" s="2"/>
      <c r="B38" s="25" t="s">
        <v>20</v>
      </c>
      <c r="C38" s="25"/>
      <c r="D38" s="31">
        <v>0</v>
      </c>
      <c r="E38" s="33"/>
      <c r="F38" s="31">
        <v>0</v>
      </c>
      <c r="G38" s="33"/>
      <c r="H38" s="31">
        <v>0</v>
      </c>
      <c r="I38" s="33"/>
      <c r="J38" s="31">
        <v>0</v>
      </c>
      <c r="K38" s="33"/>
      <c r="L38" s="31">
        <v>0</v>
      </c>
      <c r="M38" s="32"/>
      <c r="N38" s="29">
        <v>0</v>
      </c>
      <c r="O38" s="29"/>
      <c r="P38" s="30">
        <v>0</v>
      </c>
      <c r="Q38" s="30"/>
      <c r="R38" s="19">
        <f t="shared" si="25"/>
        <v>0</v>
      </c>
      <c r="S38" s="2"/>
    </row>
    <row r="39" spans="1:19" ht="14.1" customHeight="1">
      <c r="A39" s="2"/>
      <c r="B39" s="26" t="s">
        <v>21</v>
      </c>
      <c r="C39" s="26"/>
      <c r="D39" s="20">
        <v>0</v>
      </c>
      <c r="E39" s="21"/>
      <c r="F39" s="20">
        <v>0</v>
      </c>
      <c r="G39" s="21"/>
      <c r="H39" s="20">
        <v>0</v>
      </c>
      <c r="I39" s="21"/>
      <c r="J39" s="20">
        <v>0</v>
      </c>
      <c r="K39" s="21"/>
      <c r="L39" s="31">
        <v>0</v>
      </c>
      <c r="M39" s="32"/>
      <c r="N39" s="29">
        <v>0</v>
      </c>
      <c r="O39" s="29"/>
      <c r="P39" s="30">
        <v>0</v>
      </c>
      <c r="Q39" s="30"/>
      <c r="R39" s="19">
        <f t="shared" si="25"/>
        <v>0</v>
      </c>
      <c r="S39" s="2"/>
    </row>
    <row r="40" spans="1:19" ht="14.1" customHeight="1">
      <c r="A40" s="2"/>
      <c r="B40" s="26" t="s">
        <v>22</v>
      </c>
      <c r="C40" s="26"/>
      <c r="D40" s="20">
        <v>0</v>
      </c>
      <c r="E40" s="21"/>
      <c r="F40" s="20">
        <v>0</v>
      </c>
      <c r="G40" s="21"/>
      <c r="H40" s="20">
        <v>0</v>
      </c>
      <c r="I40" s="21"/>
      <c r="J40" s="20">
        <v>0</v>
      </c>
      <c r="K40" s="21"/>
      <c r="L40" s="20">
        <v>0</v>
      </c>
      <c r="M40" s="21"/>
      <c r="N40" s="20">
        <v>0</v>
      </c>
      <c r="O40" s="21"/>
      <c r="P40" s="20">
        <v>0</v>
      </c>
      <c r="Q40" s="21"/>
      <c r="R40" s="19">
        <f t="shared" si="25"/>
        <v>0</v>
      </c>
      <c r="S40" s="2"/>
    </row>
    <row r="41" spans="1:19" ht="14.1" customHeight="1">
      <c r="A41" s="2"/>
      <c r="B41" s="26" t="s">
        <v>23</v>
      </c>
      <c r="C41" s="26"/>
      <c r="D41" s="20">
        <v>0</v>
      </c>
      <c r="E41" s="21"/>
      <c r="F41" s="20">
        <v>10690</v>
      </c>
      <c r="G41" s="21"/>
      <c r="H41" s="20">
        <v>0</v>
      </c>
      <c r="I41" s="21"/>
      <c r="J41" s="20">
        <v>3466252</v>
      </c>
      <c r="K41" s="21"/>
      <c r="L41" s="20">
        <v>0</v>
      </c>
      <c r="M41" s="21"/>
      <c r="N41" s="20">
        <v>0</v>
      </c>
      <c r="O41" s="21"/>
      <c r="P41" s="20">
        <v>0</v>
      </c>
      <c r="Q41" s="21"/>
      <c r="R41" s="19">
        <f t="shared" si="25"/>
        <v>3476942</v>
      </c>
      <c r="S41" s="2"/>
    </row>
    <row r="42" spans="1:19" ht="14.1" customHeight="1">
      <c r="A42" s="2"/>
      <c r="B42" s="27" t="s">
        <v>24</v>
      </c>
      <c r="C42" s="28"/>
      <c r="D42" s="20">
        <f>SUM(D43:E47)</f>
        <v>52723419</v>
      </c>
      <c r="E42" s="21"/>
      <c r="F42" s="20">
        <f t="shared" ref="F42" si="26">SUM(F43:G47)</f>
        <v>0</v>
      </c>
      <c r="G42" s="21"/>
      <c r="H42" s="20">
        <f t="shared" ref="H42" si="27">SUM(H43:I47)</f>
        <v>0</v>
      </c>
      <c r="I42" s="21"/>
      <c r="J42" s="20">
        <f t="shared" ref="J42" si="28">SUM(J43:K47)</f>
        <v>17273690</v>
      </c>
      <c r="K42" s="21"/>
      <c r="L42" s="20">
        <f t="shared" ref="L42" si="29">SUM(L43:M47)</f>
        <v>100219</v>
      </c>
      <c r="M42" s="21"/>
      <c r="N42" s="20">
        <f t="shared" ref="N42" si="30">SUM(N43:O47)</f>
        <v>0</v>
      </c>
      <c r="O42" s="21"/>
      <c r="P42" s="20">
        <f t="shared" ref="P42" si="31">SUM(P43:Q47)</f>
        <v>60772</v>
      </c>
      <c r="Q42" s="21"/>
      <c r="R42" s="19">
        <f t="shared" si="25"/>
        <v>70158100</v>
      </c>
      <c r="S42" s="17"/>
    </row>
    <row r="43" spans="1:19" ht="14.1" customHeight="1">
      <c r="A43" s="2"/>
      <c r="B43" s="26" t="s">
        <v>25</v>
      </c>
      <c r="C43" s="26"/>
      <c r="D43" s="20">
        <v>36335229</v>
      </c>
      <c r="E43" s="21"/>
      <c r="F43" s="20">
        <v>0</v>
      </c>
      <c r="G43" s="21"/>
      <c r="H43" s="20">
        <v>0</v>
      </c>
      <c r="I43" s="21"/>
      <c r="J43" s="20">
        <v>1900691</v>
      </c>
      <c r="K43" s="21"/>
      <c r="L43" s="20">
        <v>942</v>
      </c>
      <c r="M43" s="21"/>
      <c r="N43" s="20">
        <v>0</v>
      </c>
      <c r="O43" s="21"/>
      <c r="P43" s="20">
        <v>56674</v>
      </c>
      <c r="Q43" s="21"/>
      <c r="R43" s="19">
        <f t="shared" si="25"/>
        <v>38293536</v>
      </c>
      <c r="S43" s="2"/>
    </row>
    <row r="44" spans="1:19" ht="14.1" customHeight="1">
      <c r="A44" s="2"/>
      <c r="B44" s="26" t="s">
        <v>26</v>
      </c>
      <c r="C44" s="26"/>
      <c r="D44" s="20">
        <v>321780</v>
      </c>
      <c r="E44" s="21"/>
      <c r="F44" s="20">
        <v>0</v>
      </c>
      <c r="G44" s="21"/>
      <c r="H44" s="20">
        <v>0</v>
      </c>
      <c r="I44" s="21"/>
      <c r="J44" s="20">
        <v>339320</v>
      </c>
      <c r="K44" s="21"/>
      <c r="L44" s="20">
        <v>0</v>
      </c>
      <c r="M44" s="21"/>
      <c r="N44" s="20">
        <v>0</v>
      </c>
      <c r="O44" s="21"/>
      <c r="P44" s="20">
        <v>0</v>
      </c>
      <c r="Q44" s="21"/>
      <c r="R44" s="19">
        <f t="shared" si="25"/>
        <v>661100</v>
      </c>
      <c r="S44" s="2"/>
    </row>
    <row r="45" spans="1:19" ht="14.1" customHeight="1">
      <c r="A45" s="2"/>
      <c r="B45" s="25" t="s">
        <v>18</v>
      </c>
      <c r="C45" s="25"/>
      <c r="D45" s="20">
        <v>15828477</v>
      </c>
      <c r="E45" s="21"/>
      <c r="F45" s="20">
        <v>0</v>
      </c>
      <c r="G45" s="21"/>
      <c r="H45" s="20">
        <v>0</v>
      </c>
      <c r="I45" s="21"/>
      <c r="J45" s="20">
        <v>14888867</v>
      </c>
      <c r="K45" s="21"/>
      <c r="L45" s="20">
        <v>99277</v>
      </c>
      <c r="M45" s="21"/>
      <c r="N45" s="20">
        <v>0</v>
      </c>
      <c r="O45" s="21"/>
      <c r="P45" s="20">
        <v>4098</v>
      </c>
      <c r="Q45" s="21"/>
      <c r="R45" s="19">
        <f t="shared" si="25"/>
        <v>30820719</v>
      </c>
      <c r="S45" s="2"/>
    </row>
    <row r="46" spans="1:19" ht="14.1" customHeight="1">
      <c r="A46" s="2"/>
      <c r="B46" s="26" t="s">
        <v>22</v>
      </c>
      <c r="C46" s="26"/>
      <c r="D46" s="20">
        <v>0</v>
      </c>
      <c r="E46" s="21"/>
      <c r="F46" s="20">
        <v>0</v>
      </c>
      <c r="G46" s="21"/>
      <c r="H46" s="20">
        <v>0</v>
      </c>
      <c r="I46" s="21"/>
      <c r="J46" s="20">
        <v>33</v>
      </c>
      <c r="K46" s="21"/>
      <c r="L46" s="20">
        <v>0</v>
      </c>
      <c r="M46" s="21"/>
      <c r="N46" s="20">
        <v>0</v>
      </c>
      <c r="O46" s="21"/>
      <c r="P46" s="20">
        <v>0</v>
      </c>
      <c r="Q46" s="21"/>
      <c r="R46" s="19">
        <f t="shared" si="25"/>
        <v>33</v>
      </c>
      <c r="S46" s="2"/>
    </row>
    <row r="47" spans="1:19" ht="14.1" customHeight="1">
      <c r="A47" s="2"/>
      <c r="B47" s="25" t="s">
        <v>23</v>
      </c>
      <c r="C47" s="25"/>
      <c r="D47" s="20">
        <v>237933</v>
      </c>
      <c r="E47" s="21"/>
      <c r="F47" s="20">
        <v>0</v>
      </c>
      <c r="G47" s="21"/>
      <c r="H47" s="20">
        <v>0</v>
      </c>
      <c r="I47" s="21"/>
      <c r="J47" s="20">
        <v>144779</v>
      </c>
      <c r="K47" s="21"/>
      <c r="L47" s="20">
        <v>0</v>
      </c>
      <c r="M47" s="21"/>
      <c r="N47" s="20">
        <v>0</v>
      </c>
      <c r="O47" s="21"/>
      <c r="P47" s="20">
        <v>0</v>
      </c>
      <c r="Q47" s="21"/>
      <c r="R47" s="19">
        <f t="shared" si="25"/>
        <v>382712</v>
      </c>
      <c r="S47" s="2"/>
    </row>
    <row r="48" spans="1:19" ht="14.1" customHeight="1">
      <c r="A48" s="2"/>
      <c r="B48" s="23" t="s">
        <v>27</v>
      </c>
      <c r="C48" s="24"/>
      <c r="D48" s="20">
        <v>1276</v>
      </c>
      <c r="E48" s="21"/>
      <c r="F48" s="20">
        <v>13915</v>
      </c>
      <c r="G48" s="21"/>
      <c r="H48" s="20">
        <v>10938</v>
      </c>
      <c r="I48" s="21"/>
      <c r="J48" s="20">
        <v>2029171</v>
      </c>
      <c r="K48" s="21"/>
      <c r="L48" s="20">
        <v>3500</v>
      </c>
      <c r="M48" s="21"/>
      <c r="N48" s="20">
        <v>228218</v>
      </c>
      <c r="O48" s="21"/>
      <c r="P48" s="20">
        <v>60750</v>
      </c>
      <c r="Q48" s="21"/>
      <c r="R48" s="19">
        <f t="shared" si="25"/>
        <v>2347768</v>
      </c>
      <c r="S48" s="2"/>
    </row>
    <row r="49" spans="1:20" ht="13.5" customHeight="1">
      <c r="A49" s="2"/>
      <c r="B49" s="22" t="s">
        <v>35</v>
      </c>
      <c r="C49" s="22"/>
      <c r="D49" s="20">
        <f>D32+D42+D48</f>
        <v>58738180</v>
      </c>
      <c r="E49" s="21"/>
      <c r="F49" s="20">
        <f t="shared" ref="F49" si="32">F32+F42+F48</f>
        <v>34754427</v>
      </c>
      <c r="G49" s="21"/>
      <c r="H49" s="20">
        <f t="shared" ref="H49" si="33">H32+H42+H48</f>
        <v>10490176</v>
      </c>
      <c r="I49" s="21"/>
      <c r="J49" s="20">
        <f t="shared" ref="J49" si="34">J32+J42+J48</f>
        <v>27172037</v>
      </c>
      <c r="K49" s="21"/>
      <c r="L49" s="20">
        <f t="shared" ref="L49" si="35">L32+L42+L48</f>
        <v>2056890</v>
      </c>
      <c r="M49" s="21"/>
      <c r="N49" s="20">
        <f t="shared" ref="N49" si="36">N32+N42+N48</f>
        <v>569993</v>
      </c>
      <c r="O49" s="21"/>
      <c r="P49" s="20">
        <f t="shared" ref="P49" si="37">P32+P42+P48</f>
        <v>11970109</v>
      </c>
      <c r="Q49" s="21"/>
      <c r="R49" s="19">
        <f t="shared" si="25"/>
        <v>145751812</v>
      </c>
      <c r="S49" s="2"/>
    </row>
    <row r="50" spans="1:20" ht="3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5.0999999999999996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18"/>
      <c r="T51" s="2"/>
    </row>
  </sheetData>
  <mergeCells count="311">
    <mergeCell ref="A1:E1"/>
    <mergeCell ref="A2:S2"/>
    <mergeCell ref="A3:G3"/>
    <mergeCell ref="A4:R4"/>
    <mergeCell ref="A5:R5"/>
    <mergeCell ref="B6:R6"/>
    <mergeCell ref="N8:O8"/>
    <mergeCell ref="P8:Q8"/>
    <mergeCell ref="B9:C9"/>
    <mergeCell ref="D9:E9"/>
    <mergeCell ref="F9:G9"/>
    <mergeCell ref="H9:I9"/>
    <mergeCell ref="J9:K9"/>
    <mergeCell ref="L9:M9"/>
    <mergeCell ref="N9:O9"/>
    <mergeCell ref="P9:Q9"/>
    <mergeCell ref="B8:C8"/>
    <mergeCell ref="D8:E8"/>
    <mergeCell ref="F8:G8"/>
    <mergeCell ref="H8:I8"/>
    <mergeCell ref="J8:K8"/>
    <mergeCell ref="L8:M8"/>
    <mergeCell ref="N10:O10"/>
    <mergeCell ref="P10:Q10"/>
    <mergeCell ref="B11:C11"/>
    <mergeCell ref="D11:E11"/>
    <mergeCell ref="F11:G11"/>
    <mergeCell ref="H11:I11"/>
    <mergeCell ref="J11:K11"/>
    <mergeCell ref="L11:M11"/>
    <mergeCell ref="N11:O11"/>
    <mergeCell ref="P11:Q11"/>
    <mergeCell ref="B10:C10"/>
    <mergeCell ref="D10:E10"/>
    <mergeCell ref="F10:G10"/>
    <mergeCell ref="H10:I10"/>
    <mergeCell ref="J10:K10"/>
    <mergeCell ref="L10:M10"/>
    <mergeCell ref="N12:O12"/>
    <mergeCell ref="P12:Q12"/>
    <mergeCell ref="B13:C13"/>
    <mergeCell ref="D13:E13"/>
    <mergeCell ref="F13:G13"/>
    <mergeCell ref="H13:I13"/>
    <mergeCell ref="J13:K13"/>
    <mergeCell ref="L13:M13"/>
    <mergeCell ref="N13:O13"/>
    <mergeCell ref="P13:Q13"/>
    <mergeCell ref="B12:C12"/>
    <mergeCell ref="D12:E12"/>
    <mergeCell ref="F12:G12"/>
    <mergeCell ref="H12:I12"/>
    <mergeCell ref="J12:K12"/>
    <mergeCell ref="L12:M12"/>
    <mergeCell ref="N14:O14"/>
    <mergeCell ref="P14:Q14"/>
    <mergeCell ref="B15:C15"/>
    <mergeCell ref="D15:E15"/>
    <mergeCell ref="F15:G15"/>
    <mergeCell ref="H15:I15"/>
    <mergeCell ref="J15:K15"/>
    <mergeCell ref="L15:M15"/>
    <mergeCell ref="N15:O15"/>
    <mergeCell ref="P15:Q15"/>
    <mergeCell ref="B14:C14"/>
    <mergeCell ref="D14:E14"/>
    <mergeCell ref="F14:G14"/>
    <mergeCell ref="H14:I14"/>
    <mergeCell ref="J14:K14"/>
    <mergeCell ref="L14:M14"/>
    <mergeCell ref="N16:O16"/>
    <mergeCell ref="P16:Q16"/>
    <mergeCell ref="B17:C17"/>
    <mergeCell ref="D17:E17"/>
    <mergeCell ref="F17:G17"/>
    <mergeCell ref="H17:I17"/>
    <mergeCell ref="J17:K17"/>
    <mergeCell ref="L17:M17"/>
    <mergeCell ref="N17:O17"/>
    <mergeCell ref="P17:Q17"/>
    <mergeCell ref="B16:C16"/>
    <mergeCell ref="D16:E16"/>
    <mergeCell ref="F16:G16"/>
    <mergeCell ref="H16:I16"/>
    <mergeCell ref="J16:K16"/>
    <mergeCell ref="L16:M16"/>
    <mergeCell ref="N18:O18"/>
    <mergeCell ref="P18:Q18"/>
    <mergeCell ref="B19:C19"/>
    <mergeCell ref="D19:E19"/>
    <mergeCell ref="F19:G19"/>
    <mergeCell ref="H19:I19"/>
    <mergeCell ref="J19:K19"/>
    <mergeCell ref="L19:M19"/>
    <mergeCell ref="N19:O19"/>
    <mergeCell ref="P19:Q19"/>
    <mergeCell ref="B18:C18"/>
    <mergeCell ref="D18:E18"/>
    <mergeCell ref="F18:G18"/>
    <mergeCell ref="H18:I18"/>
    <mergeCell ref="J18:K18"/>
    <mergeCell ref="L18:M18"/>
    <mergeCell ref="N20:O20"/>
    <mergeCell ref="P20:Q20"/>
    <mergeCell ref="B21:C21"/>
    <mergeCell ref="D21:E21"/>
    <mergeCell ref="F21:G21"/>
    <mergeCell ref="H21:I21"/>
    <mergeCell ref="J21:K21"/>
    <mergeCell ref="L21:M21"/>
    <mergeCell ref="N21:O21"/>
    <mergeCell ref="P21:Q21"/>
    <mergeCell ref="B20:C20"/>
    <mergeCell ref="D20:E20"/>
    <mergeCell ref="F20:G20"/>
    <mergeCell ref="H20:I20"/>
    <mergeCell ref="J20:K20"/>
    <mergeCell ref="L20:M20"/>
    <mergeCell ref="N22:O22"/>
    <mergeCell ref="P22:Q22"/>
    <mergeCell ref="B23:C23"/>
    <mergeCell ref="D23:E23"/>
    <mergeCell ref="F23:G23"/>
    <mergeCell ref="H23:I23"/>
    <mergeCell ref="J23:K23"/>
    <mergeCell ref="L23:M23"/>
    <mergeCell ref="N23:O23"/>
    <mergeCell ref="P23:Q23"/>
    <mergeCell ref="B22:C22"/>
    <mergeCell ref="D22:E22"/>
    <mergeCell ref="F22:G22"/>
    <mergeCell ref="H22:I22"/>
    <mergeCell ref="J22:K22"/>
    <mergeCell ref="L22:M22"/>
    <mergeCell ref="N24:O24"/>
    <mergeCell ref="P24:Q24"/>
    <mergeCell ref="B25:C25"/>
    <mergeCell ref="D25:E25"/>
    <mergeCell ref="F25:G25"/>
    <mergeCell ref="H25:I25"/>
    <mergeCell ref="J25:K25"/>
    <mergeCell ref="L25:M25"/>
    <mergeCell ref="N25:O25"/>
    <mergeCell ref="P25:Q25"/>
    <mergeCell ref="B24:C24"/>
    <mergeCell ref="D24:E24"/>
    <mergeCell ref="F24:G24"/>
    <mergeCell ref="H24:I24"/>
    <mergeCell ref="J24:K24"/>
    <mergeCell ref="L24:M24"/>
    <mergeCell ref="N26:O26"/>
    <mergeCell ref="P26:Q26"/>
    <mergeCell ref="B30:C31"/>
    <mergeCell ref="D30:E31"/>
    <mergeCell ref="F30:G31"/>
    <mergeCell ref="H30:I31"/>
    <mergeCell ref="J30:K31"/>
    <mergeCell ref="L30:M31"/>
    <mergeCell ref="N30:O31"/>
    <mergeCell ref="P30:Q31"/>
    <mergeCell ref="B26:C26"/>
    <mergeCell ref="D26:E26"/>
    <mergeCell ref="F26:G26"/>
    <mergeCell ref="H26:I26"/>
    <mergeCell ref="J26:K26"/>
    <mergeCell ref="L26:M26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</mergeCells>
  <phoneticPr fontId="2"/>
  <printOptions horizontalCentered="1"/>
  <pageMargins left="0" right="0" top="0" bottom="0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</vt:lpstr>
      <vt:lpstr>有形固定資産!Print_Area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2017-11-27T04:41:59Z</cp:lastPrinted>
  <dcterms:created xsi:type="dcterms:W3CDTF">2014-03-27T08:10:30Z</dcterms:created>
  <dcterms:modified xsi:type="dcterms:W3CDTF">2017-12-12T08:56:47Z</dcterms:modified>
</cp:coreProperties>
</file>