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有形固定資産" sheetId="1" r:id="rId1"/>
  </sheets>
  <definedNames>
    <definedName name="_xlnm.Print_Area" localSheetId="0">有形固定資産!$A$1:$T$51</definedName>
  </definedNames>
  <calcPr calcId="145621"/>
</workbook>
</file>

<file path=xl/calcChain.xml><?xml version="1.0" encoding="utf-8"?>
<calcChain xmlns="http://schemas.openxmlformats.org/spreadsheetml/2006/main">
  <c r="R33" i="1" l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32" i="1"/>
  <c r="F32" i="1"/>
  <c r="H32" i="1"/>
  <c r="J32" i="1"/>
  <c r="L32" i="1"/>
  <c r="N32" i="1"/>
  <c r="P32" i="1"/>
  <c r="F42" i="1"/>
  <c r="H42" i="1"/>
  <c r="J42" i="1"/>
  <c r="L42" i="1"/>
  <c r="N42" i="1"/>
  <c r="P42" i="1"/>
  <c r="F49" i="1"/>
  <c r="H49" i="1"/>
  <c r="N49" i="1"/>
  <c r="P49" i="1"/>
  <c r="D49" i="1"/>
  <c r="D42" i="1"/>
  <c r="D32" i="1"/>
  <c r="F19" i="1"/>
  <c r="H19" i="1"/>
  <c r="L19" i="1"/>
  <c r="L26" i="1" s="1"/>
  <c r="N19" i="1"/>
  <c r="N26" i="1" s="1"/>
  <c r="F9" i="1"/>
  <c r="H9" i="1"/>
  <c r="L9" i="1"/>
  <c r="N9" i="1"/>
  <c r="P12" i="1"/>
  <c r="P13" i="1"/>
  <c r="P16" i="1"/>
  <c r="P17" i="1"/>
  <c r="P22" i="1"/>
  <c r="P23" i="1"/>
  <c r="J11" i="1"/>
  <c r="P11" i="1" s="1"/>
  <c r="J12" i="1"/>
  <c r="J13" i="1"/>
  <c r="J14" i="1"/>
  <c r="P14" i="1" s="1"/>
  <c r="J15" i="1"/>
  <c r="P15" i="1" s="1"/>
  <c r="J16" i="1"/>
  <c r="J17" i="1"/>
  <c r="J18" i="1"/>
  <c r="P18" i="1" s="1"/>
  <c r="J20" i="1"/>
  <c r="J19" i="1" s="1"/>
  <c r="J21" i="1"/>
  <c r="P21" i="1" s="1"/>
  <c r="J22" i="1"/>
  <c r="J23" i="1"/>
  <c r="J24" i="1"/>
  <c r="P24" i="1" s="1"/>
  <c r="J25" i="1"/>
  <c r="P25" i="1" s="1"/>
  <c r="J10" i="1"/>
  <c r="J9" i="1" s="1"/>
  <c r="D19" i="1"/>
  <c r="D26" i="1" s="1"/>
  <c r="D9" i="1"/>
  <c r="L49" i="1" l="1"/>
  <c r="J49" i="1"/>
  <c r="H26" i="1"/>
  <c r="J26" i="1"/>
  <c r="P20" i="1"/>
  <c r="P19" i="1" s="1"/>
  <c r="F26" i="1"/>
  <c r="P10" i="1"/>
  <c r="P9" i="1" s="1"/>
  <c r="P26" i="1" s="1"/>
</calcChain>
</file>

<file path=xl/sharedStrings.xml><?xml version="1.0" encoding="utf-8"?>
<sst xmlns="http://schemas.openxmlformats.org/spreadsheetml/2006/main" count="62" uniqueCount="39">
  <si>
    <t>合計</t>
    <rPh sb="0" eb="2">
      <t>ゴウケイ</t>
    </rPh>
    <phoneticPr fontId="4"/>
  </si>
  <si>
    <t xml:space="preserve"> 物品</t>
    <rPh sb="1" eb="3">
      <t>ブッピン</t>
    </rPh>
    <phoneticPr fontId="2"/>
  </si>
  <si>
    <t>　　建設仮勘定</t>
    <rPh sb="2" eb="4">
      <t>ケンセツ</t>
    </rPh>
    <rPh sb="4" eb="7">
      <t>カリカンジョウ</t>
    </rPh>
    <phoneticPr fontId="4"/>
  </si>
  <si>
    <t>　　その他</t>
    <rPh sb="4" eb="5">
      <t>タ</t>
    </rPh>
    <phoneticPr fontId="2"/>
  </si>
  <si>
    <t>　　工作物</t>
    <rPh sb="2" eb="5">
      <t>コウサクブツ</t>
    </rPh>
    <phoneticPr fontId="2"/>
  </si>
  <si>
    <t>　　建物</t>
    <rPh sb="2" eb="4">
      <t>タテモノ</t>
    </rPh>
    <phoneticPr fontId="4"/>
  </si>
  <si>
    <t>　　土地</t>
    <rPh sb="2" eb="4">
      <t>トチ</t>
    </rPh>
    <phoneticPr fontId="2"/>
  </si>
  <si>
    <t xml:space="preserve"> インフラ資産</t>
    <rPh sb="5" eb="7">
      <t>シサン</t>
    </rPh>
    <phoneticPr fontId="4"/>
  </si>
  <si>
    <t>　　航空機</t>
    <rPh sb="2" eb="5">
      <t>コウクウキ</t>
    </rPh>
    <phoneticPr fontId="4"/>
  </si>
  <si>
    <t>　　浮標等</t>
    <rPh sb="2" eb="4">
      <t>フヒョウ</t>
    </rPh>
    <rPh sb="4" eb="5">
      <t>ナド</t>
    </rPh>
    <phoneticPr fontId="4"/>
  </si>
  <si>
    <t>　　船舶</t>
    <rPh sb="2" eb="4">
      <t>センパク</t>
    </rPh>
    <phoneticPr fontId="4"/>
  </si>
  <si>
    <t>　　建物</t>
    <rPh sb="2" eb="4">
      <t>タテモノ</t>
    </rPh>
    <phoneticPr fontId="2"/>
  </si>
  <si>
    <t>　　立木竹</t>
    <rPh sb="2" eb="4">
      <t>タチキ</t>
    </rPh>
    <rPh sb="4" eb="5">
      <t>タケ</t>
    </rPh>
    <phoneticPr fontId="4"/>
  </si>
  <si>
    <t xml:space="preserve"> 事業用資産</t>
    <rPh sb="1" eb="4">
      <t>ジギョウヨウ</t>
    </rPh>
    <rPh sb="4" eb="6">
      <t>シサン</t>
    </rPh>
    <phoneticPr fontId="4"/>
  </si>
  <si>
    <t>総務</t>
    <rPh sb="0" eb="2">
      <t>ソウム</t>
    </rPh>
    <phoneticPr fontId="4"/>
  </si>
  <si>
    <t>消防</t>
    <rPh sb="0" eb="2">
      <t>ショウボウ</t>
    </rPh>
    <phoneticPr fontId="4"/>
  </si>
  <si>
    <t>産業振興</t>
    <rPh sb="0" eb="2">
      <t>サンギョウ</t>
    </rPh>
    <rPh sb="2" eb="4">
      <t>シンコウ</t>
    </rPh>
    <phoneticPr fontId="4"/>
  </si>
  <si>
    <t>環境衛生</t>
    <rPh sb="0" eb="2">
      <t>カンキョウ</t>
    </rPh>
    <rPh sb="2" eb="4">
      <t>エイセイ</t>
    </rPh>
    <phoneticPr fontId="4"/>
  </si>
  <si>
    <t>福祉</t>
    <rPh sb="0" eb="2">
      <t>フクシ</t>
    </rPh>
    <phoneticPr fontId="4"/>
  </si>
  <si>
    <t>教育</t>
    <rPh sb="0" eb="2">
      <t>キョウイク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</si>
  <si>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</si>
  <si>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区分</t>
    <rPh sb="0" eb="2">
      <t>クブン</t>
    </rPh>
    <phoneticPr fontId="4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</si>
  <si>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</si>
  <si>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合計</t>
    <rPh sb="0" eb="2">
      <t>ゴウケイ</t>
    </rPh>
    <phoneticPr fontId="2"/>
  </si>
  <si>
    <t>　  土地</t>
    <rPh sb="3" eb="5">
      <t>トチ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</si>
  <si>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4"/>
  </si>
  <si>
    <t xml:space="preserve">
本年度償却額
（F)</t>
    <rPh sb="1" eb="4">
      <t>ホンネンド</t>
    </rPh>
    <rPh sb="4" eb="7">
      <t>ショウキャクガク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</si>
  <si>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</si>
  <si>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</si>
  <si>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</si>
  <si>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</si>
  <si>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</si>
  <si>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</si>
  <si>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</si>
  <si>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4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</si>
  <si>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4"/>
  </si>
  <si>
    <t>連結附属明細書</t>
    <rPh sb="0" eb="2">
      <t>レンケツ</t>
    </rPh>
    <rPh sb="2" eb="4">
      <t>フゾク</t>
    </rPh>
    <rPh sb="4" eb="7">
      <t>メイサイショ</t>
    </rPh>
    <phoneticPr fontId="4"/>
  </si>
  <si>
    <t>【様式第５号】</t>
    <rPh sb="3" eb="4">
      <t>ダイ</t>
    </rPh>
    <rPh sb="5" eb="6">
      <t>ゴウ</t>
    </rPh>
    <phoneticPr fontId="4"/>
  </si>
  <si>
    <t>（単位：千円）</t>
    <rPh sb="1" eb="3">
      <t>タンイ</t>
    </rPh>
    <rPh sb="4" eb="6">
      <t>センエン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</si>
</sst>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7">
      <alignment horizontal="center" vertical="center"/>
    </xf>
  </cellStyleXfs>
  <cellXfs count="4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3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1" applyFont="1" applyFill="1" applyBorder="1">
      <alignment vertical="center"/>
    </xf>
    <xf numFmtId="0" fontId="7" fillId="0" borderId="6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vertical="center" wrapText="1"/>
    </xf>
    <xf numFmtId="176" fontId="3" fillId="0" borderId="2" xfId="1" applyNumberFormat="1" applyFont="1" applyFill="1" applyBorder="1" applyAlignment="1">
      <alignment vertical="center" wrapText="1"/>
    </xf>
    <xf numFmtId="176" fontId="3" fillId="0" borderId="1" xfId="1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 wrapText="1"/>
    </xf>
    <xf numFmtId="176" fontId="3" fillId="0" borderId="5" xfId="1" applyNumberFormat="1" applyFont="1" applyFill="1" applyBorder="1" applyAlignment="1">
      <alignment vertical="center" wrapText="1"/>
    </xf>
  </cellXfs>
  <cellStyles count="4">
    <cellStyle name="桁区切り 2" xfId="2"/>
    <cellStyle name="標準" xfId="0" builtinId="0"/>
    <cellStyle name="標準 2" xfId="1"/>
    <cellStyle name="標準１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52"/>
  <sheetViews>
    <sheetView tabSelected="1" view="pageBreakPreview" zoomScaleNormal="100" zoomScaleSheetLayoutView="100" workbookViewId="0">
      <selection activeCell="H42" sqref="H42:I43"/>
    </sheetView>
  </sheetViews>
  <sheetFormatPr defaultColWidth="8.875" defaultRowHeight="13.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8.875" style="1"/>
  </cols>
  <sheetData>
    <row r="1" spans="1:19" ht="18.75" customHeight="1">
      <c r="A1" s="25" t="s">
        <v>37</v>
      </c>
      <c r="B1" s="26"/>
      <c r="C1" s="26"/>
      <c r="D1" s="26"/>
      <c r="E1" s="26"/>
    </row>
    <row r="2" spans="1:19" ht="24.75" customHeight="1">
      <c r="A2" s="27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9.5" customHeight="1">
      <c r="A3" s="25" t="s">
        <v>35</v>
      </c>
      <c r="B3" s="26"/>
      <c r="C3" s="26"/>
      <c r="D3" s="26"/>
      <c r="E3" s="26"/>
      <c r="F3" s="26"/>
      <c r="G3" s="26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ht="17.25" customHeight="1">
      <c r="A4" s="28" t="s">
        <v>34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9" ht="16.5" customHeight="1">
      <c r="A5" s="25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9" ht="1.5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9" ht="20.25" customHeight="1">
      <c r="A7" s="2"/>
      <c r="B7" s="17" t="s">
        <v>32</v>
      </c>
      <c r="C7" s="16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 t="s">
        <v>38</v>
      </c>
      <c r="R7" s="14"/>
      <c r="S7" s="2"/>
    </row>
    <row r="8" spans="1:19" ht="37.5" customHeight="1">
      <c r="A8" s="2"/>
      <c r="B8" s="19" t="s">
        <v>21</v>
      </c>
      <c r="C8" s="19"/>
      <c r="D8" s="20" t="s">
        <v>31</v>
      </c>
      <c r="E8" s="21"/>
      <c r="F8" s="20" t="s">
        <v>30</v>
      </c>
      <c r="G8" s="21"/>
      <c r="H8" s="20" t="s">
        <v>29</v>
      </c>
      <c r="I8" s="21"/>
      <c r="J8" s="20" t="s">
        <v>28</v>
      </c>
      <c r="K8" s="21"/>
      <c r="L8" s="20" t="s">
        <v>27</v>
      </c>
      <c r="M8" s="21"/>
      <c r="N8" s="21" t="s">
        <v>26</v>
      </c>
      <c r="O8" s="19"/>
      <c r="P8" s="22" t="s">
        <v>25</v>
      </c>
      <c r="Q8" s="23"/>
      <c r="R8" s="13"/>
      <c r="S8" s="2"/>
    </row>
    <row r="9" spans="1:19" ht="14.1" customHeight="1">
      <c r="A9" s="2"/>
      <c r="B9" s="24" t="s">
        <v>13</v>
      </c>
      <c r="C9" s="24"/>
      <c r="D9" s="41">
        <f>SUM(D10:E18)</f>
        <v>109865918</v>
      </c>
      <c r="E9" s="42"/>
      <c r="F9" s="41">
        <f t="shared" ref="F9" si="0">SUM(F10:G18)</f>
        <v>5906594</v>
      </c>
      <c r="G9" s="42"/>
      <c r="H9" s="41">
        <f t="shared" ref="H9" si="1">SUM(H10:I18)</f>
        <v>176360</v>
      </c>
      <c r="I9" s="42"/>
      <c r="J9" s="41">
        <f t="shared" ref="J9" si="2">SUM(J10:K18)</f>
        <v>115596152</v>
      </c>
      <c r="K9" s="42"/>
      <c r="L9" s="41">
        <f t="shared" ref="L9" si="3">SUM(L10:M18)</f>
        <v>39185745</v>
      </c>
      <c r="M9" s="42"/>
      <c r="N9" s="41">
        <f t="shared" ref="N9" si="4">SUM(N10:O18)</f>
        <v>1294288</v>
      </c>
      <c r="O9" s="42"/>
      <c r="P9" s="41">
        <f t="shared" ref="P9" si="5">SUM(P10:Q18)</f>
        <v>76410407</v>
      </c>
      <c r="Q9" s="42"/>
      <c r="R9" s="13"/>
      <c r="S9" s="2"/>
    </row>
    <row r="10" spans="1:19" ht="14.1" customHeight="1">
      <c r="A10" s="2"/>
      <c r="B10" s="24" t="s">
        <v>24</v>
      </c>
      <c r="C10" s="24"/>
      <c r="D10" s="41">
        <v>49081290</v>
      </c>
      <c r="E10" s="42"/>
      <c r="F10" s="41">
        <v>1014212</v>
      </c>
      <c r="G10" s="42"/>
      <c r="H10" s="41">
        <v>45570</v>
      </c>
      <c r="I10" s="42"/>
      <c r="J10" s="41">
        <f>D10+F10-H10</f>
        <v>50049932</v>
      </c>
      <c r="K10" s="42"/>
      <c r="L10" s="41">
        <v>0</v>
      </c>
      <c r="M10" s="42"/>
      <c r="N10" s="42">
        <v>0</v>
      </c>
      <c r="O10" s="43"/>
      <c r="P10" s="44">
        <f t="shared" ref="P10:P26" si="6">J10-L10</f>
        <v>50049932</v>
      </c>
      <c r="Q10" s="44"/>
      <c r="R10" s="13"/>
      <c r="S10" s="2"/>
    </row>
    <row r="11" spans="1:19" ht="14.1" customHeight="1">
      <c r="A11" s="2"/>
      <c r="B11" s="30" t="s">
        <v>12</v>
      </c>
      <c r="C11" s="30"/>
      <c r="D11" s="45">
        <v>0</v>
      </c>
      <c r="E11" s="46"/>
      <c r="F11" s="45">
        <v>29190</v>
      </c>
      <c r="G11" s="46"/>
      <c r="H11" s="45">
        <v>0</v>
      </c>
      <c r="I11" s="46"/>
      <c r="J11" s="41">
        <f t="shared" ref="J11:J26" si="7">D11+F11-H11</f>
        <v>29190</v>
      </c>
      <c r="K11" s="42"/>
      <c r="L11" s="41">
        <v>0</v>
      </c>
      <c r="M11" s="42"/>
      <c r="N11" s="42">
        <v>0</v>
      </c>
      <c r="O11" s="43"/>
      <c r="P11" s="44">
        <f t="shared" si="6"/>
        <v>29190</v>
      </c>
      <c r="Q11" s="44"/>
      <c r="R11" s="13"/>
      <c r="S11" s="2"/>
    </row>
    <row r="12" spans="1:19" ht="14.1" customHeight="1">
      <c r="A12" s="2"/>
      <c r="B12" s="30" t="s">
        <v>11</v>
      </c>
      <c r="C12" s="30"/>
      <c r="D12" s="45">
        <v>55586165</v>
      </c>
      <c r="E12" s="46"/>
      <c r="F12" s="45">
        <v>1416284</v>
      </c>
      <c r="G12" s="46"/>
      <c r="H12" s="45">
        <v>78950</v>
      </c>
      <c r="I12" s="46"/>
      <c r="J12" s="41">
        <f t="shared" si="7"/>
        <v>56923499</v>
      </c>
      <c r="K12" s="42"/>
      <c r="L12" s="41">
        <v>35439422</v>
      </c>
      <c r="M12" s="42"/>
      <c r="N12" s="42">
        <v>1177230</v>
      </c>
      <c r="O12" s="43"/>
      <c r="P12" s="44">
        <f t="shared" si="6"/>
        <v>21484077</v>
      </c>
      <c r="Q12" s="44"/>
      <c r="R12" s="13"/>
      <c r="S12" s="2"/>
    </row>
    <row r="13" spans="1:19" ht="14.1" customHeight="1">
      <c r="A13" s="2"/>
      <c r="B13" s="24" t="s">
        <v>4</v>
      </c>
      <c r="C13" s="24"/>
      <c r="D13" s="41">
        <v>4991664</v>
      </c>
      <c r="E13" s="42"/>
      <c r="F13" s="41">
        <v>124925</v>
      </c>
      <c r="G13" s="42"/>
      <c r="H13" s="41">
        <v>0</v>
      </c>
      <c r="I13" s="42"/>
      <c r="J13" s="41">
        <f t="shared" si="7"/>
        <v>5116589</v>
      </c>
      <c r="K13" s="42"/>
      <c r="L13" s="41">
        <v>3746323</v>
      </c>
      <c r="M13" s="42"/>
      <c r="N13" s="42">
        <v>117058</v>
      </c>
      <c r="O13" s="43"/>
      <c r="P13" s="44">
        <f t="shared" si="6"/>
        <v>1370266</v>
      </c>
      <c r="Q13" s="44"/>
      <c r="R13" s="13"/>
      <c r="S13" s="2"/>
    </row>
    <row r="14" spans="1:19" ht="14.1" customHeight="1">
      <c r="A14" s="2"/>
      <c r="B14" s="30" t="s">
        <v>10</v>
      </c>
      <c r="C14" s="30"/>
      <c r="D14" s="45">
        <v>0</v>
      </c>
      <c r="E14" s="46"/>
      <c r="F14" s="45">
        <v>0</v>
      </c>
      <c r="G14" s="46"/>
      <c r="H14" s="45">
        <v>0</v>
      </c>
      <c r="I14" s="46"/>
      <c r="J14" s="41">
        <f t="shared" si="7"/>
        <v>0</v>
      </c>
      <c r="K14" s="42"/>
      <c r="L14" s="41">
        <v>0</v>
      </c>
      <c r="M14" s="42"/>
      <c r="N14" s="42">
        <v>0</v>
      </c>
      <c r="O14" s="43"/>
      <c r="P14" s="44">
        <f t="shared" si="6"/>
        <v>0</v>
      </c>
      <c r="Q14" s="44"/>
      <c r="R14" s="13"/>
      <c r="S14" s="2"/>
    </row>
    <row r="15" spans="1:19" ht="14.1" customHeight="1">
      <c r="A15" s="2"/>
      <c r="B15" s="24" t="s">
        <v>9</v>
      </c>
      <c r="C15" s="24"/>
      <c r="D15" s="41">
        <v>0</v>
      </c>
      <c r="E15" s="42"/>
      <c r="F15" s="41">
        <v>0</v>
      </c>
      <c r="G15" s="42"/>
      <c r="H15" s="41">
        <v>0</v>
      </c>
      <c r="I15" s="42"/>
      <c r="J15" s="41">
        <f t="shared" si="7"/>
        <v>0</v>
      </c>
      <c r="K15" s="42"/>
      <c r="L15" s="41">
        <v>0</v>
      </c>
      <c r="M15" s="42"/>
      <c r="N15" s="42">
        <v>0</v>
      </c>
      <c r="O15" s="43"/>
      <c r="P15" s="44">
        <f t="shared" si="6"/>
        <v>0</v>
      </c>
      <c r="Q15" s="44"/>
      <c r="R15" s="13"/>
      <c r="S15" s="2"/>
    </row>
    <row r="16" spans="1:19" ht="14.1" customHeight="1">
      <c r="A16" s="2"/>
      <c r="B16" s="30" t="s">
        <v>8</v>
      </c>
      <c r="C16" s="30"/>
      <c r="D16" s="45">
        <v>0</v>
      </c>
      <c r="E16" s="46"/>
      <c r="F16" s="45">
        <v>0</v>
      </c>
      <c r="G16" s="46"/>
      <c r="H16" s="45">
        <v>0</v>
      </c>
      <c r="I16" s="46"/>
      <c r="J16" s="41">
        <f t="shared" si="7"/>
        <v>0</v>
      </c>
      <c r="K16" s="42"/>
      <c r="L16" s="41">
        <v>0</v>
      </c>
      <c r="M16" s="42"/>
      <c r="N16" s="42">
        <v>0</v>
      </c>
      <c r="O16" s="43"/>
      <c r="P16" s="44">
        <f t="shared" si="6"/>
        <v>0</v>
      </c>
      <c r="Q16" s="44"/>
      <c r="R16" s="13"/>
      <c r="S16" s="2"/>
    </row>
    <row r="17" spans="1:19" ht="14.1" customHeight="1">
      <c r="A17" s="2"/>
      <c r="B17" s="30" t="s">
        <v>3</v>
      </c>
      <c r="C17" s="30"/>
      <c r="D17" s="45">
        <v>0</v>
      </c>
      <c r="E17" s="46"/>
      <c r="F17" s="45">
        <v>0</v>
      </c>
      <c r="G17" s="46"/>
      <c r="H17" s="45">
        <v>0</v>
      </c>
      <c r="I17" s="46"/>
      <c r="J17" s="41">
        <f t="shared" si="7"/>
        <v>0</v>
      </c>
      <c r="K17" s="42"/>
      <c r="L17" s="41">
        <v>0</v>
      </c>
      <c r="M17" s="42"/>
      <c r="N17" s="42">
        <v>0</v>
      </c>
      <c r="O17" s="43"/>
      <c r="P17" s="44">
        <f t="shared" si="6"/>
        <v>0</v>
      </c>
      <c r="Q17" s="44"/>
      <c r="R17" s="13"/>
      <c r="S17" s="2"/>
    </row>
    <row r="18" spans="1:19" ht="14.1" customHeight="1">
      <c r="A18" s="2"/>
      <c r="B18" s="30" t="s">
        <v>2</v>
      </c>
      <c r="C18" s="30"/>
      <c r="D18" s="45">
        <v>206799</v>
      </c>
      <c r="E18" s="46"/>
      <c r="F18" s="45">
        <v>3321983</v>
      </c>
      <c r="G18" s="46"/>
      <c r="H18" s="45">
        <v>51840</v>
      </c>
      <c r="I18" s="46"/>
      <c r="J18" s="41">
        <f t="shared" si="7"/>
        <v>3476942</v>
      </c>
      <c r="K18" s="42"/>
      <c r="L18" s="41">
        <v>0</v>
      </c>
      <c r="M18" s="42"/>
      <c r="N18" s="42">
        <v>0</v>
      </c>
      <c r="O18" s="43"/>
      <c r="P18" s="44">
        <f t="shared" si="6"/>
        <v>3476942</v>
      </c>
      <c r="Q18" s="44"/>
      <c r="R18" s="13"/>
      <c r="S18" s="2"/>
    </row>
    <row r="19" spans="1:19" ht="14.1" customHeight="1">
      <c r="A19" s="2"/>
      <c r="B19" s="33" t="s">
        <v>7</v>
      </c>
      <c r="C19" s="33"/>
      <c r="D19" s="45">
        <f>SUM(D20:E24)</f>
        <v>109132513</v>
      </c>
      <c r="E19" s="46"/>
      <c r="F19" s="45">
        <f t="shared" ref="F19" si="8">SUM(F20:G24)</f>
        <v>2432970</v>
      </c>
      <c r="G19" s="46"/>
      <c r="H19" s="45">
        <f t="shared" ref="H19" si="9">SUM(H20:I24)</f>
        <v>132948</v>
      </c>
      <c r="I19" s="46"/>
      <c r="J19" s="45">
        <f t="shared" ref="J19" si="10">SUM(J20:K24)</f>
        <v>111432535</v>
      </c>
      <c r="K19" s="46"/>
      <c r="L19" s="45">
        <f t="shared" ref="L19" si="11">SUM(L20:M24)</f>
        <v>41274435</v>
      </c>
      <c r="M19" s="46"/>
      <c r="N19" s="45">
        <f t="shared" ref="N19" si="12">SUM(N20:O24)</f>
        <v>1192980</v>
      </c>
      <c r="O19" s="46"/>
      <c r="P19" s="45">
        <f t="shared" ref="P19" si="13">SUM(P20:Q24)</f>
        <v>70158100</v>
      </c>
      <c r="Q19" s="46"/>
      <c r="R19" s="13"/>
      <c r="S19" s="2"/>
    </row>
    <row r="20" spans="1:19" ht="14.1" customHeight="1">
      <c r="A20" s="2"/>
      <c r="B20" s="24" t="s">
        <v>6</v>
      </c>
      <c r="C20" s="24"/>
      <c r="D20" s="41">
        <v>37887994</v>
      </c>
      <c r="E20" s="42"/>
      <c r="F20" s="41">
        <v>417166</v>
      </c>
      <c r="G20" s="42"/>
      <c r="H20" s="41">
        <v>11624</v>
      </c>
      <c r="I20" s="42"/>
      <c r="J20" s="41">
        <f t="shared" si="7"/>
        <v>38293536</v>
      </c>
      <c r="K20" s="42"/>
      <c r="L20" s="41">
        <v>0</v>
      </c>
      <c r="M20" s="42"/>
      <c r="N20" s="42">
        <v>0</v>
      </c>
      <c r="O20" s="43"/>
      <c r="P20" s="44">
        <f t="shared" si="6"/>
        <v>38293536</v>
      </c>
      <c r="Q20" s="44"/>
      <c r="R20" s="13"/>
      <c r="S20" s="2"/>
    </row>
    <row r="21" spans="1:19" ht="14.1" customHeight="1">
      <c r="A21" s="2"/>
      <c r="B21" s="30" t="s">
        <v>5</v>
      </c>
      <c r="C21" s="30"/>
      <c r="D21" s="41">
        <v>1572343</v>
      </c>
      <c r="E21" s="42"/>
      <c r="F21" s="41">
        <v>13602</v>
      </c>
      <c r="G21" s="42"/>
      <c r="H21" s="41">
        <v>0</v>
      </c>
      <c r="I21" s="42"/>
      <c r="J21" s="41">
        <f t="shared" si="7"/>
        <v>1585945</v>
      </c>
      <c r="K21" s="42"/>
      <c r="L21" s="41">
        <v>924845</v>
      </c>
      <c r="M21" s="42"/>
      <c r="N21" s="42">
        <v>39048</v>
      </c>
      <c r="O21" s="43"/>
      <c r="P21" s="44">
        <f t="shared" si="6"/>
        <v>661100</v>
      </c>
      <c r="Q21" s="44"/>
      <c r="R21" s="13"/>
      <c r="S21" s="2"/>
    </row>
    <row r="22" spans="1:19" ht="14.1" customHeight="1">
      <c r="A22" s="2"/>
      <c r="B22" s="24" t="s">
        <v>4</v>
      </c>
      <c r="C22" s="24"/>
      <c r="D22" s="41">
        <v>69467629</v>
      </c>
      <c r="E22" s="42"/>
      <c r="F22" s="41">
        <v>1726830</v>
      </c>
      <c r="G22" s="42"/>
      <c r="H22" s="41">
        <v>24774</v>
      </c>
      <c r="I22" s="42"/>
      <c r="J22" s="41">
        <f t="shared" si="7"/>
        <v>71169685</v>
      </c>
      <c r="K22" s="42"/>
      <c r="L22" s="41">
        <v>40348966</v>
      </c>
      <c r="M22" s="42"/>
      <c r="N22" s="42">
        <v>1153932</v>
      </c>
      <c r="O22" s="43"/>
      <c r="P22" s="44">
        <f t="shared" si="6"/>
        <v>30820719</v>
      </c>
      <c r="Q22" s="44"/>
      <c r="R22" s="13"/>
      <c r="S22" s="2"/>
    </row>
    <row r="23" spans="1:19" ht="14.1" customHeight="1">
      <c r="A23" s="2"/>
      <c r="B23" s="24" t="s">
        <v>3</v>
      </c>
      <c r="C23" s="24"/>
      <c r="D23" s="41">
        <v>657</v>
      </c>
      <c r="E23" s="42"/>
      <c r="F23" s="41">
        <v>0</v>
      </c>
      <c r="G23" s="42"/>
      <c r="H23" s="41">
        <v>0</v>
      </c>
      <c r="I23" s="42"/>
      <c r="J23" s="41">
        <f t="shared" si="7"/>
        <v>657</v>
      </c>
      <c r="K23" s="42"/>
      <c r="L23" s="41">
        <v>624</v>
      </c>
      <c r="M23" s="42"/>
      <c r="N23" s="42">
        <v>0</v>
      </c>
      <c r="O23" s="43"/>
      <c r="P23" s="44">
        <f t="shared" si="6"/>
        <v>33</v>
      </c>
      <c r="Q23" s="44"/>
      <c r="R23" s="13"/>
      <c r="S23" s="2"/>
    </row>
    <row r="24" spans="1:19" ht="14.1" customHeight="1">
      <c r="A24" s="2"/>
      <c r="B24" s="30" t="s">
        <v>2</v>
      </c>
      <c r="C24" s="30"/>
      <c r="D24" s="41">
        <v>203890</v>
      </c>
      <c r="E24" s="42"/>
      <c r="F24" s="41">
        <v>275372</v>
      </c>
      <c r="G24" s="42"/>
      <c r="H24" s="41">
        <v>96550</v>
      </c>
      <c r="I24" s="42"/>
      <c r="J24" s="41">
        <f t="shared" si="7"/>
        <v>382712</v>
      </c>
      <c r="K24" s="42"/>
      <c r="L24" s="41">
        <v>0</v>
      </c>
      <c r="M24" s="42"/>
      <c r="N24" s="42">
        <v>0</v>
      </c>
      <c r="O24" s="43"/>
      <c r="P24" s="44">
        <f t="shared" si="6"/>
        <v>382712</v>
      </c>
      <c r="Q24" s="44"/>
      <c r="R24" s="13"/>
      <c r="S24" s="2"/>
    </row>
    <row r="25" spans="1:19" ht="14.1" customHeight="1">
      <c r="A25" s="2"/>
      <c r="B25" s="24" t="s">
        <v>1</v>
      </c>
      <c r="C25" s="24"/>
      <c r="D25" s="41">
        <v>7007446</v>
      </c>
      <c r="E25" s="42"/>
      <c r="F25" s="41">
        <v>641266</v>
      </c>
      <c r="G25" s="42"/>
      <c r="H25" s="41">
        <v>351146</v>
      </c>
      <c r="I25" s="42"/>
      <c r="J25" s="41">
        <f t="shared" si="7"/>
        <v>7297566</v>
      </c>
      <c r="K25" s="42"/>
      <c r="L25" s="41">
        <v>4698845</v>
      </c>
      <c r="M25" s="42"/>
      <c r="N25" s="42">
        <v>329870</v>
      </c>
      <c r="O25" s="43"/>
      <c r="P25" s="44">
        <f t="shared" si="6"/>
        <v>2598721</v>
      </c>
      <c r="Q25" s="44"/>
      <c r="R25" s="13"/>
      <c r="S25" s="2"/>
    </row>
    <row r="26" spans="1:19" ht="14.1" customHeight="1">
      <c r="A26" s="2"/>
      <c r="B26" s="31" t="s">
        <v>23</v>
      </c>
      <c r="C26" s="32"/>
      <c r="D26" s="45">
        <f>D9+D19+D25</f>
        <v>226005877</v>
      </c>
      <c r="E26" s="46"/>
      <c r="F26" s="45">
        <f t="shared" ref="F26" si="14">F9+F19+F25</f>
        <v>8980830</v>
      </c>
      <c r="G26" s="46"/>
      <c r="H26" s="45">
        <f t="shared" ref="H26" si="15">H9+H19+H25</f>
        <v>660454</v>
      </c>
      <c r="I26" s="46"/>
      <c r="J26" s="45">
        <f t="shared" ref="J26" si="16">J9+J19+J25</f>
        <v>234326253</v>
      </c>
      <c r="K26" s="46"/>
      <c r="L26" s="45">
        <f t="shared" ref="L26" si="17">L9+L19+L25</f>
        <v>85159025</v>
      </c>
      <c r="M26" s="46"/>
      <c r="N26" s="45">
        <f t="shared" ref="N26" si="18">N9+N19+N25</f>
        <v>2817138</v>
      </c>
      <c r="O26" s="46"/>
      <c r="P26" s="45">
        <f t="shared" ref="P26" si="19">P9+P19+P25</f>
        <v>149167228</v>
      </c>
      <c r="Q26" s="46"/>
      <c r="R26" s="13"/>
      <c r="S26" s="2"/>
    </row>
    <row r="27" spans="1:19" ht="8.4499999999999993" customHeight="1">
      <c r="A27" s="2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0"/>
      <c r="M27" s="10"/>
      <c r="N27" s="10"/>
      <c r="O27" s="10"/>
      <c r="P27" s="9"/>
      <c r="Q27" s="9"/>
      <c r="R27" s="9"/>
      <c r="S27" s="2"/>
    </row>
    <row r="28" spans="1:19" ht="6.75" customHeight="1">
      <c r="A28" s="2"/>
      <c r="B28" s="2"/>
      <c r="C28" s="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2"/>
      <c r="P28" s="2"/>
      <c r="Q28" s="2"/>
      <c r="R28" s="2"/>
      <c r="S28" s="2"/>
    </row>
    <row r="29" spans="1:19" ht="20.25" customHeight="1">
      <c r="A29" s="2"/>
      <c r="B29" s="7" t="s">
        <v>22</v>
      </c>
      <c r="C29" s="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2"/>
      <c r="P29" s="2"/>
      <c r="Q29" s="2"/>
      <c r="R29" s="4" t="s">
        <v>38</v>
      </c>
      <c r="S29" s="2"/>
    </row>
    <row r="30" spans="1:19" ht="12.95" customHeight="1">
      <c r="A30" s="2"/>
      <c r="B30" s="19" t="s">
        <v>21</v>
      </c>
      <c r="C30" s="19"/>
      <c r="D30" s="19" t="s">
        <v>20</v>
      </c>
      <c r="E30" s="19"/>
      <c r="F30" s="19" t="s">
        <v>19</v>
      </c>
      <c r="G30" s="19"/>
      <c r="H30" s="19" t="s">
        <v>18</v>
      </c>
      <c r="I30" s="19"/>
      <c r="J30" s="19" t="s">
        <v>17</v>
      </c>
      <c r="K30" s="19"/>
      <c r="L30" s="19" t="s">
        <v>16</v>
      </c>
      <c r="M30" s="19"/>
      <c r="N30" s="19" t="s">
        <v>15</v>
      </c>
      <c r="O30" s="19"/>
      <c r="P30" s="19" t="s">
        <v>14</v>
      </c>
      <c r="Q30" s="19"/>
      <c r="R30" s="19" t="s">
        <v>0</v>
      </c>
      <c r="S30" s="2"/>
    </row>
    <row r="31" spans="1:19" ht="12.95" customHeight="1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"/>
    </row>
    <row r="32" spans="1:19" ht="14.1" customHeight="1">
      <c r="A32" s="2"/>
      <c r="B32" s="34" t="s">
        <v>13</v>
      </c>
      <c r="C32" s="35"/>
      <c r="D32" s="41">
        <f>SUM(D33:E41)</f>
        <v>6013485</v>
      </c>
      <c r="E32" s="42"/>
      <c r="F32" s="41">
        <f t="shared" ref="F32" si="20">SUM(F33:G41)</f>
        <v>34740512</v>
      </c>
      <c r="G32" s="42"/>
      <c r="H32" s="41">
        <f t="shared" ref="H32" si="21">SUM(H33:I41)</f>
        <v>10479238</v>
      </c>
      <c r="I32" s="42"/>
      <c r="J32" s="41">
        <f t="shared" ref="J32" si="22">SUM(J33:K41)</f>
        <v>7978520</v>
      </c>
      <c r="K32" s="42"/>
      <c r="L32" s="41">
        <f t="shared" ref="L32" si="23">SUM(L33:M41)</f>
        <v>1953171</v>
      </c>
      <c r="M32" s="42"/>
      <c r="N32" s="41">
        <f t="shared" ref="N32" si="24">SUM(N33:O41)</f>
        <v>1202542</v>
      </c>
      <c r="O32" s="42"/>
      <c r="P32" s="41">
        <f t="shared" ref="P32" si="25">SUM(P33:Q41)</f>
        <v>14042939</v>
      </c>
      <c r="Q32" s="42"/>
      <c r="R32" s="47">
        <f>SUM(D32:Q32)</f>
        <v>76410407</v>
      </c>
      <c r="S32" s="2"/>
    </row>
    <row r="33" spans="1:19" ht="14.1" customHeight="1">
      <c r="A33" s="2"/>
      <c r="B33" s="30" t="s">
        <v>6</v>
      </c>
      <c r="C33" s="30"/>
      <c r="D33" s="45">
        <v>3922540</v>
      </c>
      <c r="E33" s="46"/>
      <c r="F33" s="45">
        <v>20879886</v>
      </c>
      <c r="G33" s="46"/>
      <c r="H33" s="45">
        <v>7773642</v>
      </c>
      <c r="I33" s="46"/>
      <c r="J33" s="45">
        <v>3392757</v>
      </c>
      <c r="K33" s="46"/>
      <c r="L33" s="45">
        <v>1347149</v>
      </c>
      <c r="M33" s="46"/>
      <c r="N33" s="45">
        <v>391880</v>
      </c>
      <c r="O33" s="46"/>
      <c r="P33" s="45">
        <v>12342078</v>
      </c>
      <c r="Q33" s="46"/>
      <c r="R33" s="47">
        <f t="shared" ref="R33:R49" si="26">SUM(D33:Q33)</f>
        <v>50049932</v>
      </c>
      <c r="S33" s="2"/>
    </row>
    <row r="34" spans="1:19" ht="14.1" customHeight="1">
      <c r="A34" s="2"/>
      <c r="B34" s="30" t="s">
        <v>12</v>
      </c>
      <c r="C34" s="30"/>
      <c r="D34" s="45">
        <v>0</v>
      </c>
      <c r="E34" s="46"/>
      <c r="F34" s="45">
        <v>0</v>
      </c>
      <c r="G34" s="46"/>
      <c r="H34" s="45">
        <v>0</v>
      </c>
      <c r="I34" s="46"/>
      <c r="J34" s="45">
        <v>0</v>
      </c>
      <c r="K34" s="46"/>
      <c r="L34" s="45">
        <v>29190</v>
      </c>
      <c r="M34" s="46"/>
      <c r="N34" s="45">
        <v>0</v>
      </c>
      <c r="O34" s="46"/>
      <c r="P34" s="45">
        <v>0</v>
      </c>
      <c r="Q34" s="46"/>
      <c r="R34" s="47">
        <f t="shared" si="26"/>
        <v>29190</v>
      </c>
      <c r="S34" s="2"/>
    </row>
    <row r="35" spans="1:19" ht="14.1" customHeight="1">
      <c r="A35" s="2"/>
      <c r="B35" s="24" t="s">
        <v>11</v>
      </c>
      <c r="C35" s="24"/>
      <c r="D35" s="45">
        <v>2090945</v>
      </c>
      <c r="E35" s="46"/>
      <c r="F35" s="45">
        <v>12598354</v>
      </c>
      <c r="G35" s="46"/>
      <c r="H35" s="45">
        <v>2704642</v>
      </c>
      <c r="I35" s="46"/>
      <c r="J35" s="45">
        <v>1079132</v>
      </c>
      <c r="K35" s="46"/>
      <c r="L35" s="45">
        <v>563328</v>
      </c>
      <c r="M35" s="46"/>
      <c r="N35" s="45">
        <v>746864</v>
      </c>
      <c r="O35" s="46"/>
      <c r="P35" s="45">
        <v>1700812</v>
      </c>
      <c r="Q35" s="46"/>
      <c r="R35" s="47">
        <f t="shared" si="26"/>
        <v>21484077</v>
      </c>
      <c r="S35" s="2"/>
    </row>
    <row r="36" spans="1:19" ht="14.1" customHeight="1">
      <c r="A36" s="2"/>
      <c r="B36" s="30" t="s">
        <v>4</v>
      </c>
      <c r="C36" s="30"/>
      <c r="D36" s="45">
        <v>0</v>
      </c>
      <c r="E36" s="46"/>
      <c r="F36" s="45">
        <v>1251582</v>
      </c>
      <c r="G36" s="46"/>
      <c r="H36" s="45">
        <v>954</v>
      </c>
      <c r="I36" s="46"/>
      <c r="J36" s="45">
        <v>40379</v>
      </c>
      <c r="K36" s="46"/>
      <c r="L36" s="45">
        <v>13504</v>
      </c>
      <c r="M36" s="46"/>
      <c r="N36" s="45">
        <v>63798</v>
      </c>
      <c r="O36" s="46"/>
      <c r="P36" s="45">
        <v>49</v>
      </c>
      <c r="Q36" s="46"/>
      <c r="R36" s="47">
        <f t="shared" si="26"/>
        <v>1370266</v>
      </c>
      <c r="S36" s="2"/>
    </row>
    <row r="37" spans="1:19" ht="14.1" customHeight="1">
      <c r="A37" s="2"/>
      <c r="B37" s="30" t="s">
        <v>10</v>
      </c>
      <c r="C37" s="30"/>
      <c r="D37" s="45">
        <v>0</v>
      </c>
      <c r="E37" s="46"/>
      <c r="F37" s="45">
        <v>0</v>
      </c>
      <c r="G37" s="46"/>
      <c r="H37" s="45">
        <v>0</v>
      </c>
      <c r="I37" s="46"/>
      <c r="J37" s="45">
        <v>0</v>
      </c>
      <c r="K37" s="46"/>
      <c r="L37" s="41">
        <v>0</v>
      </c>
      <c r="M37" s="48"/>
      <c r="N37" s="43">
        <v>0</v>
      </c>
      <c r="O37" s="43"/>
      <c r="P37" s="44">
        <v>0</v>
      </c>
      <c r="Q37" s="44"/>
      <c r="R37" s="47">
        <f t="shared" si="26"/>
        <v>0</v>
      </c>
      <c r="S37" s="2"/>
    </row>
    <row r="38" spans="1:19" ht="14.1" customHeight="1">
      <c r="A38" s="2"/>
      <c r="B38" s="24" t="s">
        <v>9</v>
      </c>
      <c r="C38" s="24"/>
      <c r="D38" s="41">
        <v>0</v>
      </c>
      <c r="E38" s="42"/>
      <c r="F38" s="41">
        <v>0</v>
      </c>
      <c r="G38" s="42"/>
      <c r="H38" s="41">
        <v>0</v>
      </c>
      <c r="I38" s="42"/>
      <c r="J38" s="41">
        <v>0</v>
      </c>
      <c r="K38" s="42"/>
      <c r="L38" s="41">
        <v>0</v>
      </c>
      <c r="M38" s="48"/>
      <c r="N38" s="43">
        <v>0</v>
      </c>
      <c r="O38" s="43"/>
      <c r="P38" s="44">
        <v>0</v>
      </c>
      <c r="Q38" s="44"/>
      <c r="R38" s="47">
        <f t="shared" si="26"/>
        <v>0</v>
      </c>
      <c r="S38" s="2"/>
    </row>
    <row r="39" spans="1:19" ht="14.1" customHeight="1">
      <c r="A39" s="2"/>
      <c r="B39" s="30" t="s">
        <v>8</v>
      </c>
      <c r="C39" s="30"/>
      <c r="D39" s="45">
        <v>0</v>
      </c>
      <c r="E39" s="46"/>
      <c r="F39" s="45">
        <v>0</v>
      </c>
      <c r="G39" s="46"/>
      <c r="H39" s="45">
        <v>0</v>
      </c>
      <c r="I39" s="46"/>
      <c r="J39" s="45">
        <v>0</v>
      </c>
      <c r="K39" s="46"/>
      <c r="L39" s="41">
        <v>0</v>
      </c>
      <c r="M39" s="48"/>
      <c r="N39" s="43">
        <v>0</v>
      </c>
      <c r="O39" s="43"/>
      <c r="P39" s="44">
        <v>0</v>
      </c>
      <c r="Q39" s="44"/>
      <c r="R39" s="47">
        <f t="shared" si="26"/>
        <v>0</v>
      </c>
      <c r="S39" s="2"/>
    </row>
    <row r="40" spans="1:19" ht="14.1" customHeight="1">
      <c r="A40" s="2"/>
      <c r="B40" s="30" t="s">
        <v>3</v>
      </c>
      <c r="C40" s="30"/>
      <c r="D40" s="45">
        <v>0</v>
      </c>
      <c r="E40" s="46"/>
      <c r="F40" s="45">
        <v>0</v>
      </c>
      <c r="G40" s="46"/>
      <c r="H40" s="45">
        <v>0</v>
      </c>
      <c r="I40" s="46"/>
      <c r="J40" s="45">
        <v>0</v>
      </c>
      <c r="K40" s="46"/>
      <c r="L40" s="45">
        <v>0</v>
      </c>
      <c r="M40" s="46"/>
      <c r="N40" s="45">
        <v>0</v>
      </c>
      <c r="O40" s="46"/>
      <c r="P40" s="45">
        <v>0</v>
      </c>
      <c r="Q40" s="46"/>
      <c r="R40" s="47">
        <f t="shared" si="26"/>
        <v>0</v>
      </c>
      <c r="S40" s="2"/>
    </row>
    <row r="41" spans="1:19" ht="14.1" customHeight="1">
      <c r="A41" s="2"/>
      <c r="B41" s="30" t="s">
        <v>2</v>
      </c>
      <c r="C41" s="30"/>
      <c r="D41" s="45">
        <v>0</v>
      </c>
      <c r="E41" s="46"/>
      <c r="F41" s="45">
        <v>10690</v>
      </c>
      <c r="G41" s="46"/>
      <c r="H41" s="45">
        <v>0</v>
      </c>
      <c r="I41" s="46"/>
      <c r="J41" s="45">
        <v>3466252</v>
      </c>
      <c r="K41" s="46"/>
      <c r="L41" s="45">
        <v>0</v>
      </c>
      <c r="M41" s="46"/>
      <c r="N41" s="45">
        <v>0</v>
      </c>
      <c r="O41" s="46"/>
      <c r="P41" s="45">
        <v>0</v>
      </c>
      <c r="Q41" s="46"/>
      <c r="R41" s="47">
        <f t="shared" si="26"/>
        <v>3476942</v>
      </c>
      <c r="S41" s="2"/>
    </row>
    <row r="42" spans="1:19" ht="14.1" customHeight="1">
      <c r="A42" s="2"/>
      <c r="B42" s="36" t="s">
        <v>7</v>
      </c>
      <c r="C42" s="37"/>
      <c r="D42" s="45">
        <f>SUM(D43:E47)</f>
        <v>52723419</v>
      </c>
      <c r="E42" s="46"/>
      <c r="F42" s="45">
        <f t="shared" ref="F42" si="27">SUM(F43:G47)</f>
        <v>0</v>
      </c>
      <c r="G42" s="46"/>
      <c r="H42" s="45">
        <f t="shared" ref="H42" si="28">SUM(H43:I47)</f>
        <v>0</v>
      </c>
      <c r="I42" s="46"/>
      <c r="J42" s="45">
        <f t="shared" ref="J42" si="29">SUM(J43:K47)</f>
        <v>17273690</v>
      </c>
      <c r="K42" s="46"/>
      <c r="L42" s="45">
        <f t="shared" ref="L42" si="30">SUM(L43:M47)</f>
        <v>100219</v>
      </c>
      <c r="M42" s="46"/>
      <c r="N42" s="45">
        <f t="shared" ref="N42" si="31">SUM(N43:O47)</f>
        <v>0</v>
      </c>
      <c r="O42" s="46"/>
      <c r="P42" s="45">
        <f t="shared" ref="P42" si="32">SUM(P43:Q47)</f>
        <v>60772</v>
      </c>
      <c r="Q42" s="46"/>
      <c r="R42" s="47">
        <f t="shared" si="26"/>
        <v>70158100</v>
      </c>
      <c r="S42" s="3"/>
    </row>
    <row r="43" spans="1:19" ht="14.1" customHeight="1">
      <c r="A43" s="2"/>
      <c r="B43" s="30" t="s">
        <v>6</v>
      </c>
      <c r="C43" s="30"/>
      <c r="D43" s="45">
        <v>36335229</v>
      </c>
      <c r="E43" s="46"/>
      <c r="F43" s="45">
        <v>0</v>
      </c>
      <c r="G43" s="46"/>
      <c r="H43" s="45">
        <v>0</v>
      </c>
      <c r="I43" s="46"/>
      <c r="J43" s="45">
        <v>1900691</v>
      </c>
      <c r="K43" s="46"/>
      <c r="L43" s="45">
        <v>942</v>
      </c>
      <c r="M43" s="46"/>
      <c r="N43" s="45">
        <v>0</v>
      </c>
      <c r="O43" s="46"/>
      <c r="P43" s="45">
        <v>56674</v>
      </c>
      <c r="Q43" s="46"/>
      <c r="R43" s="47">
        <f t="shared" si="26"/>
        <v>38293536</v>
      </c>
      <c r="S43" s="2"/>
    </row>
    <row r="44" spans="1:19" ht="14.1" customHeight="1">
      <c r="A44" s="2"/>
      <c r="B44" s="30" t="s">
        <v>5</v>
      </c>
      <c r="C44" s="30"/>
      <c r="D44" s="45">
        <v>321780</v>
      </c>
      <c r="E44" s="46"/>
      <c r="F44" s="45">
        <v>0</v>
      </c>
      <c r="G44" s="46"/>
      <c r="H44" s="45">
        <v>0</v>
      </c>
      <c r="I44" s="46"/>
      <c r="J44" s="45">
        <v>339320</v>
      </c>
      <c r="K44" s="46"/>
      <c r="L44" s="45">
        <v>0</v>
      </c>
      <c r="M44" s="46"/>
      <c r="N44" s="45">
        <v>0</v>
      </c>
      <c r="O44" s="46"/>
      <c r="P44" s="45">
        <v>0</v>
      </c>
      <c r="Q44" s="46"/>
      <c r="R44" s="47">
        <f t="shared" si="26"/>
        <v>661100</v>
      </c>
      <c r="S44" s="2"/>
    </row>
    <row r="45" spans="1:19" ht="14.1" customHeight="1">
      <c r="A45" s="2"/>
      <c r="B45" s="24" t="s">
        <v>4</v>
      </c>
      <c r="C45" s="24"/>
      <c r="D45" s="45">
        <v>15828477</v>
      </c>
      <c r="E45" s="46"/>
      <c r="F45" s="45">
        <v>0</v>
      </c>
      <c r="G45" s="46"/>
      <c r="H45" s="45">
        <v>0</v>
      </c>
      <c r="I45" s="46"/>
      <c r="J45" s="45">
        <v>14888867</v>
      </c>
      <c r="K45" s="46"/>
      <c r="L45" s="45">
        <v>99277</v>
      </c>
      <c r="M45" s="46"/>
      <c r="N45" s="45">
        <v>0</v>
      </c>
      <c r="O45" s="46"/>
      <c r="P45" s="45">
        <v>4098</v>
      </c>
      <c r="Q45" s="46"/>
      <c r="R45" s="47">
        <f t="shared" si="26"/>
        <v>30820719</v>
      </c>
      <c r="S45" s="2"/>
    </row>
    <row r="46" spans="1:19" ht="14.1" customHeight="1">
      <c r="A46" s="2"/>
      <c r="B46" s="30" t="s">
        <v>3</v>
      </c>
      <c r="C46" s="30"/>
      <c r="D46" s="45">
        <v>0</v>
      </c>
      <c r="E46" s="46"/>
      <c r="F46" s="45">
        <v>0</v>
      </c>
      <c r="G46" s="46"/>
      <c r="H46" s="45">
        <v>0</v>
      </c>
      <c r="I46" s="46"/>
      <c r="J46" s="45">
        <v>33</v>
      </c>
      <c r="K46" s="46"/>
      <c r="L46" s="45">
        <v>0</v>
      </c>
      <c r="M46" s="46"/>
      <c r="N46" s="45">
        <v>0</v>
      </c>
      <c r="O46" s="46"/>
      <c r="P46" s="45">
        <v>0</v>
      </c>
      <c r="Q46" s="46"/>
      <c r="R46" s="47">
        <f t="shared" si="26"/>
        <v>33</v>
      </c>
      <c r="S46" s="2"/>
    </row>
    <row r="47" spans="1:19" ht="14.1" customHeight="1">
      <c r="A47" s="2"/>
      <c r="B47" s="24" t="s">
        <v>2</v>
      </c>
      <c r="C47" s="24"/>
      <c r="D47" s="45">
        <v>237933</v>
      </c>
      <c r="E47" s="46"/>
      <c r="F47" s="45">
        <v>0</v>
      </c>
      <c r="G47" s="46"/>
      <c r="H47" s="45">
        <v>0</v>
      </c>
      <c r="I47" s="46"/>
      <c r="J47" s="45">
        <v>144779</v>
      </c>
      <c r="K47" s="46"/>
      <c r="L47" s="45">
        <v>0</v>
      </c>
      <c r="M47" s="46"/>
      <c r="N47" s="45">
        <v>0</v>
      </c>
      <c r="O47" s="46"/>
      <c r="P47" s="45">
        <v>0</v>
      </c>
      <c r="Q47" s="46"/>
      <c r="R47" s="47">
        <f t="shared" si="26"/>
        <v>382712</v>
      </c>
      <c r="S47" s="2"/>
    </row>
    <row r="48" spans="1:19" ht="14.1" customHeight="1">
      <c r="A48" s="2"/>
      <c r="B48" s="38" t="s">
        <v>1</v>
      </c>
      <c r="C48" s="39"/>
      <c r="D48" s="45">
        <v>1276</v>
      </c>
      <c r="E48" s="46"/>
      <c r="F48" s="45">
        <v>13915</v>
      </c>
      <c r="G48" s="46"/>
      <c r="H48" s="45">
        <v>12399</v>
      </c>
      <c r="I48" s="46"/>
      <c r="J48" s="45">
        <v>2029940</v>
      </c>
      <c r="K48" s="46"/>
      <c r="L48" s="45">
        <v>3500</v>
      </c>
      <c r="M48" s="46"/>
      <c r="N48" s="45">
        <v>476800</v>
      </c>
      <c r="O48" s="46"/>
      <c r="P48" s="45">
        <v>60891</v>
      </c>
      <c r="Q48" s="46"/>
      <c r="R48" s="47">
        <f t="shared" si="26"/>
        <v>2598721</v>
      </c>
      <c r="S48" s="2"/>
    </row>
    <row r="49" spans="1:20" ht="13.5" customHeight="1">
      <c r="A49" s="2"/>
      <c r="B49" s="40" t="s">
        <v>0</v>
      </c>
      <c r="C49" s="40"/>
      <c r="D49" s="45">
        <f>D32+D42+D48</f>
        <v>58738180</v>
      </c>
      <c r="E49" s="46"/>
      <c r="F49" s="45">
        <f t="shared" ref="F49" si="33">F32+F42+F48</f>
        <v>34754427</v>
      </c>
      <c r="G49" s="46"/>
      <c r="H49" s="45">
        <f t="shared" ref="H49" si="34">H32+H42+H48</f>
        <v>10491637</v>
      </c>
      <c r="I49" s="46"/>
      <c r="J49" s="45">
        <f t="shared" ref="J49" si="35">J32+J42+J48</f>
        <v>27282150</v>
      </c>
      <c r="K49" s="46"/>
      <c r="L49" s="45">
        <f t="shared" ref="L49" si="36">L32+L42+L48</f>
        <v>2056890</v>
      </c>
      <c r="M49" s="46"/>
      <c r="N49" s="45">
        <f t="shared" ref="N49" si="37">N32+N42+N48</f>
        <v>1679342</v>
      </c>
      <c r="O49" s="46"/>
      <c r="P49" s="45">
        <f t="shared" ref="P49" si="38">P32+P42+P48</f>
        <v>14164602</v>
      </c>
      <c r="Q49" s="46"/>
      <c r="R49" s="47">
        <f t="shared" si="26"/>
        <v>149167228</v>
      </c>
      <c r="S49" s="2"/>
    </row>
    <row r="50" spans="1:20" ht="3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5.099999999999999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>
      <c r="S52" s="2"/>
    </row>
  </sheetData>
  <mergeCells count="311">
    <mergeCell ref="B48:C48"/>
    <mergeCell ref="D48:E48"/>
    <mergeCell ref="F48:G48"/>
    <mergeCell ref="H48:I48"/>
    <mergeCell ref="J48:K48"/>
    <mergeCell ref="L48:M48"/>
    <mergeCell ref="N48:O48"/>
    <mergeCell ref="P48:Q48"/>
    <mergeCell ref="N49:O49"/>
    <mergeCell ref="P49:Q49"/>
    <mergeCell ref="B49:C49"/>
    <mergeCell ref="D49:E49"/>
    <mergeCell ref="F49:G49"/>
    <mergeCell ref="H49:I49"/>
    <mergeCell ref="J49:K49"/>
    <mergeCell ref="L49:M49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A1:E1"/>
    <mergeCell ref="A2:S2"/>
    <mergeCell ref="A3:G3"/>
    <mergeCell ref="A4:R4"/>
    <mergeCell ref="A5:R5"/>
    <mergeCell ref="B6:R6"/>
    <mergeCell ref="B10:C10"/>
    <mergeCell ref="D10:E10"/>
    <mergeCell ref="F10:G10"/>
    <mergeCell ref="H10:I10"/>
    <mergeCell ref="J10:K10"/>
    <mergeCell ref="L10:M10"/>
    <mergeCell ref="N10:O10"/>
    <mergeCell ref="P10:Q10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</mergeCells>
  <phoneticPr fontId="2"/>
  <printOptions horizontalCentered="1"/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</vt:lpstr>
      <vt:lpstr>有形固定資産!Print_Area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HC26013</dc:creator>
  <cp:lastModifiedBy> </cp:lastModifiedBy>
  <dcterms:created xsi:type="dcterms:W3CDTF">2018-03-06T09:48:09Z</dcterms:created>
  <dcterms:modified xsi:type="dcterms:W3CDTF">2018-03-06T10:57:38Z</dcterms:modified>
</cp:coreProperties>
</file>