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813"/>
  </bookViews>
  <sheets>
    <sheet name="1.貸借対照表" sheetId="21" r:id="rId1"/>
    <sheet name="2.行政コスト計算書" sheetId="22" r:id="rId2"/>
    <sheet name="3.純資産変動計算書" sheetId="23" r:id="rId3"/>
    <sheet name="4.資金収支計算書" sheetId="25" r:id="rId4"/>
  </sheets>
  <definedNames>
    <definedName name="_xlnm._FilterDatabase" localSheetId="0" hidden="1">#REF!</definedName>
    <definedName name="_xlnm.Print_Area" localSheetId="0">'1.貸借対照表'!$A$1:$AC$63</definedName>
    <definedName name="_xlnm._FilterDatabase" localSheetId="1" hidden="1">#REF!</definedName>
    <definedName name="_xlnm.Print_Area" localSheetId="1">'2.行政コスト計算書'!$A$1:$N$42</definedName>
    <definedName name="_xlnm._FilterDatabase" localSheetId="2" hidden="1">#REF!</definedName>
    <definedName name="_xlnm.Print_Area" localSheetId="2">'3.純資産変動計算書'!$A$1:$N$24</definedName>
    <definedName name="_xlnm._FilterDatabase" localSheetId="3" hidden="1">#REF!</definedName>
    <definedName name="_xlnm.Print_Area" localSheetId="3">'4.資金収支計算書'!$A$1:$N$60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<sst xmlns="http://schemas.openxmlformats.org/spreadsheetml/2006/main" xmlns:r="http://schemas.openxmlformats.org/officeDocument/2006/relationships" count="180" uniqueCount="180">
  <si>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【負債の部】</t>
    <rPh sb="1" eb="3">
      <t>フサイ</t>
    </rPh>
    <rPh sb="4" eb="5">
      <t>ブ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</si>
  <si>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</si>
  <si>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物品</t>
    <rPh sb="0" eb="2">
      <t>ブッピン</t>
    </rPh>
    <phoneticPr fontId="3"/>
  </si>
  <si>
    <t>科目</t>
    <rPh sb="0" eb="2">
      <t>カモク</t>
    </rPh>
    <phoneticPr fontId="3"/>
  </si>
  <si>
    <t>地方債</t>
    <rPh sb="0" eb="3">
      <t>チホウサイ</t>
    </rPh>
    <phoneticPr fontId="3"/>
  </si>
  <si>
    <t>金額</t>
    <rPh sb="0" eb="2">
      <t>キンガク</t>
    </rPh>
    <phoneticPr fontId="3"/>
  </si>
  <si>
    <t>基金</t>
    <rPh sb="0" eb="2">
      <t>キキン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</si>
  <si>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</si>
  <si>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</si>
  <si>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</si>
  <si>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【資産の部】</t>
    <rPh sb="4" eb="5">
      <t>ブ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</si>
  <si>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</si>
  <si>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固定資産</t>
    <rPh sb="0" eb="4">
      <t>コテイシサン</t>
    </rPh>
    <phoneticPr fontId="3"/>
  </si>
  <si>
    <t>立木竹</t>
  </si>
  <si>
    <t>事業用資産</t>
    <rPh sb="0" eb="3">
      <t>ジギョウヨウ</t>
    </rPh>
    <rPh sb="3" eb="5">
      <t>シサン</t>
    </rPh>
    <phoneticPr fontId="3"/>
  </si>
  <si>
    <t>長期貸付金</t>
    <rPh sb="0" eb="2">
      <t>チョウキ</t>
    </rPh>
    <rPh sb="2" eb="5">
      <t>カシツケキン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</si>
  <si>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</si>
  <si>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</si>
  <si>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臨時支出</t>
    <rPh sb="0" eb="2">
      <t>リンジ</t>
    </rPh>
    <rPh sb="2" eb="4">
      <t>シシュツ</t>
    </rPh>
    <phoneticPr fontId="3"/>
  </si>
  <si>
    <t>その他</t>
    <rPh sb="2" eb="3">
      <t>ホカ</t>
    </rPh>
    <phoneticPr fontId="3"/>
  </si>
  <si>
    <t>退職手当引当金</t>
    <rPh sb="2" eb="4">
      <t>テアテ</t>
    </rPh>
    <phoneticPr fontId="3"/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</si>
  <si>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</si>
  <si>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</si>
  <si>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</si>
  <si>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人件費</t>
    <rPh sb="0" eb="3">
      <t>ジンケンヒ</t>
    </rPh>
    <phoneticPr fontId="3"/>
  </si>
  <si>
    <t>その他</t>
    <rPh sb="2" eb="3">
      <t>タ</t>
    </rPh>
    <phoneticPr fontId="3"/>
  </si>
  <si>
    <t>航空機</t>
  </si>
  <si>
    <t>投資その他の資産</t>
    <rPh sb="0" eb="2">
      <t>トウシ</t>
    </rPh>
    <rPh sb="4" eb="5">
      <t>ホカ</t>
    </rPh>
    <rPh sb="6" eb="8">
      <t>シサン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</si>
  <si>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</si>
  <si>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</si>
  <si>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流動資産</t>
    <rPh sb="0" eb="2">
      <t>リュウドウ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</si>
  <si>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</si>
  <si>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浮標等</t>
    <rPh sb="0" eb="1">
      <t>ウ</t>
    </rPh>
    <rPh sb="2" eb="3">
      <t>トウ</t>
    </rPh>
    <phoneticPr fontId="3"/>
  </si>
  <si>
    <t>人件費支出</t>
    <rPh sb="0" eb="3">
      <t>ジンケンヒ</t>
    </rPh>
    <rPh sb="3" eb="5">
      <t>シシュツ</t>
    </rPh>
    <phoneticPr fontId="3"/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</si>
  <si>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</si>
  <si>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建設仮勘定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</si>
  <si>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</si>
  <si>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</si>
  <si>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未払金</t>
    <rPh sb="0" eb="2">
      <t>ミハラ</t>
    </rPh>
    <rPh sb="2" eb="3">
      <t>キン</t>
    </rPh>
    <phoneticPr fontId="3"/>
  </si>
  <si>
    <t>短期貸付金</t>
    <rPh sb="0" eb="2">
      <t>タンキ</t>
    </rPh>
    <rPh sb="2" eb="5">
      <t>カシツケキン</t>
    </rPh>
    <phoneticPr fontId="3"/>
  </si>
  <si>
    <t>未払費用</t>
    <rPh sb="0" eb="2">
      <t>ミハラ</t>
    </rPh>
    <rPh sb="2" eb="4">
      <t>ヒヨウ</t>
    </rPh>
    <phoneticPr fontId="3"/>
  </si>
  <si>
    <t>(単位：千円）</t>
    <rPh sb="4" eb="6">
      <t>センエン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</si>
  <si>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</si>
  <si>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</si>
  <si>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その他の支出</t>
    <rPh sb="2" eb="3">
      <t>ホカ</t>
    </rPh>
    <rPh sb="4" eb="6">
      <t>シシュツ</t>
    </rPh>
    <phoneticPr fontId="3"/>
  </si>
  <si>
    <t>賞与等引当金</t>
    <rPh sb="2" eb="3">
      <t>ナド</t>
    </rPh>
    <phoneticPr fontId="3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</si>
  <si>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</si>
  <si>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</si>
  <si>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</si>
  <si>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</si>
  <si>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</si>
  <si>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</si>
  <si>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物件費</t>
    <rPh sb="0" eb="3">
      <t>ブッケンヒ</t>
    </rPh>
    <phoneticPr fontId="3"/>
  </si>
  <si>
    <t>インフラ資産</t>
    <rPh sb="4" eb="6">
      <t>シサン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</si>
  <si>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</si>
  <si>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余剰分（不足分）</t>
    <rPh sb="0" eb="3">
      <t>ヨジョウブン</t>
    </rPh>
    <rPh sb="4" eb="7">
      <t>フソクブン</t>
    </rPh>
    <phoneticPr fontId="3"/>
  </si>
  <si>
    <t>出資金</t>
    <rPh sb="0" eb="3">
      <t>シュッシキン</t>
    </rPh>
    <phoneticPr fontId="3"/>
  </si>
  <si>
    <t>土地</t>
    <rPh sb="0" eb="2">
      <t>トチ</t>
    </rPh>
    <phoneticPr fontId="3"/>
  </si>
  <si>
    <t>棚卸資産</t>
    <rPh sb="0" eb="2">
      <t>タナオロ</t>
    </rPh>
    <rPh sb="2" eb="4">
      <t>シサン</t>
    </rPh>
    <phoneticPr fontId="3"/>
  </si>
  <si>
    <t>工作物</t>
    <rPh sb="0" eb="3">
      <t>コウサクブツ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</si>
  <si>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</si>
  <si>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</si>
  <si>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有価証券</t>
    <rPh sb="0" eb="2">
      <t>ユウカ</t>
    </rPh>
    <rPh sb="2" eb="4">
      <t>ショウケン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</si>
  <si>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</si>
  <si>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純資産合計</t>
    <rPh sb="0" eb="3">
      <t>ジュンシサン</t>
    </rPh>
    <rPh sb="3" eb="5">
      <t>ゴウケイ</t>
    </rPh>
    <phoneticPr fontId="3"/>
  </si>
  <si>
    <t>減債基金</t>
    <rPh sb="0" eb="2">
      <t>ゲンサイ</t>
    </rPh>
    <rPh sb="2" eb="4">
      <t>キキン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</si>
  <si>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</si>
  <si>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</si>
  <si>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</si>
  <si>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</si>
  <si>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</si>
  <si>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物件費等</t>
    <rPh sb="0" eb="3">
      <t>ブッケンヒ</t>
    </rPh>
    <rPh sb="3" eb="4">
      <t>ナド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</si>
  <si>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</si>
  <si>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</si>
  <si>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</si>
  <si>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</si>
  <si>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</si>
  <si>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</si>
  <si>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</si>
  <si>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</si>
  <si>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（令和５年３月３１日現在）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</si>
  <si>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他会計への繰出金</t>
    <rPh sb="0" eb="1">
      <t>ホカ</t>
    </rPh>
    <rPh sb="2" eb="3">
      <t>ケイ</t>
    </rPh>
    <rPh sb="5" eb="6">
      <t>クリ</t>
    </rPh>
    <rPh sb="6" eb="8">
      <t>シュッキン</t>
    </rPh>
    <phoneticPr fontId="3"/>
  </si>
  <si>
    <t>本年度差額</t>
    <rPh sb="0" eb="3">
      <t>ホンネンド</t>
    </rPh>
    <rPh sb="3" eb="5">
      <t>サガク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</si>
  <si>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</si>
  <si>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経常収益</t>
    <rPh sb="0" eb="2">
      <t>ケイジョウ</t>
    </rPh>
    <rPh sb="2" eb="4">
      <t>シュウエキ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</si>
  <si>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</si>
  <si>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</si>
  <si>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</si>
  <si>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</si>
  <si>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</si>
  <si>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</si>
  <si>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</si>
  <si>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</si>
  <si>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</si>
  <si>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</si>
  <si>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</si>
  <si>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</si>
  <si>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</si>
  <si>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</si>
  <si>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</si>
  <si>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</si>
  <si>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</si>
  <si>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</si>
  <si>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</si>
  <si>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</si>
  <si>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</si>
  <si>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</si>
  <si>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</si>
  <si>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</si>
  <si>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</si>
  <si>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</si>
  <si>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</si>
  <si>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</si>
  <si>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</si>
  <si>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</si>
  <si>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船舶減価償却累計額</t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</si>
  <si>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</si>
  <si>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</si>
  <si>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</si>
  <si>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自　令和　４年　４月　１日</t>
    <rPh sb="0" eb="1">
      <t>ジ</t>
    </rPh>
    <rPh sb="2" eb="4">
      <t>レイワ</t>
    </rPh>
    <rPh sb="6" eb="7">
      <t>ネン</t>
    </rPh>
    <rPh sb="9" eb="10">
      <t>ガツ</t>
    </rPh>
    <rPh sb="12" eb="13">
      <t>ニチ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</si>
  <si>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</si>
  <si>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</si>
  <si>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相殺消去の関係でCFと一致しないがOK</t>
    <rPh sb="0" eb="4">
      <t>ソウサイ</t>
    </rPh>
    <rPh sb="5" eb="7">
      <t>カンケイ</t>
    </rPh>
    <rPh sb="11" eb="13">
      <t>イッチ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</si>
  <si>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</si>
  <si>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</si>
  <si>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前年度作成の財務書類の続きなので補助金等支出で調整（Ｒ５決算からきれいになる）</t>
    <rPh sb="0" eb="3">
      <t>ゼンネンド</t>
    </rPh>
    <rPh sb="3" eb="5">
      <t>サクセイ</t>
    </rPh>
    <rPh sb="6" eb="11">
      <t>ザイムシ</t>
    </rPh>
    <rPh sb="11" eb="12">
      <t>ツヅ</t>
    </rPh>
    <rPh sb="16" eb="20">
      <t>ホジョ</t>
    </rPh>
    <rPh sb="20" eb="22">
      <t>シシュツ</t>
    </rPh>
    <rPh sb="23" eb="25">
      <t>チョウセイ</t>
    </rPh>
    <rPh sb="28" eb="30">
      <t>ケッサン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</si>
  <si>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</si>
  <si>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</si>
  <si>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r>
      <t>職</t>
    </r>
    <r>
      <rPr>
        <sz val="10"/>
        <color auto="1"/>
        <rFont val="ＭＳ Ｐゴシック"/>
      </rPr>
      <t>員給与費</t>
    </r>
    <rPh sb="0" eb="2">
      <t>ショクイン</t>
    </rPh>
    <rPh sb="2" eb="4">
      <t>キュウヨ</t>
    </rPh>
    <rPh sb="4" eb="5">
      <t>ヒ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</si>
  <si>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</si>
  <si>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</si>
  <si>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船舶</t>
  </si>
  <si>
    <t>その他の収入</t>
    <rPh sb="2" eb="3">
      <t>ホカ</t>
    </rPh>
    <rPh sb="4" eb="6">
      <t>シュウニュウ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</si>
  <si>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</si>
  <si>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</si>
  <si>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</si>
  <si>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</si>
  <si>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</si>
  <si>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</si>
  <si>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</si>
  <si>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</si>
  <si>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</si>
  <si>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</si>
  <si>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</si>
  <si>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</si>
  <si>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</si>
  <si>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</si>
  <si>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</si>
  <si>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</si>
  <si>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</si>
  <si>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</si>
  <si>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</si>
  <si>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</si>
  <si>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</si>
  <si>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</si>
  <si>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</si>
  <si>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</si>
  <si>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</si>
  <si>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</si>
  <si>
    <t>浮標等減価償却累計額</t>
  </si>
  <si>
    <t>預り金</t>
  </si>
  <si>
    <t>その他</t>
  </si>
  <si>
    <t>投資損失引当金</t>
  </si>
  <si>
    <t>経常費用</t>
  </si>
  <si>
    <t>業務費用</t>
  </si>
  <si>
    <t>　</t>
  </si>
  <si>
    <t>（単位：千円）</t>
    <rPh sb="1" eb="3">
      <t>タンイ</t>
    </rPh>
    <rPh sb="4" eb="6">
      <t>センエン</t>
    </rPh>
    <phoneticPr fontId="3"/>
  </si>
  <si>
    <t>市全体貸借対照表</t>
    <rPh sb="0" eb="1">
      <t>シ</t>
    </rPh>
    <rPh sb="1" eb="3">
      <t>ゼンタイ</t>
    </rPh>
    <rPh sb="3" eb="5">
      <t>タイシャク</t>
    </rPh>
    <rPh sb="5" eb="8">
      <t>タイショウヒョウ</t>
    </rPh>
    <phoneticPr fontId="3"/>
  </si>
  <si>
    <t>市全体行政コスト計算書</t>
    <rPh sb="0" eb="3">
      <t>シゼンタイ</t>
    </rPh>
    <rPh sb="3" eb="5">
      <t>ギョウセイ</t>
    </rPh>
    <rPh sb="8" eb="11">
      <t>ケイサンショ</t>
    </rPh>
    <phoneticPr fontId="3"/>
  </si>
  <si>
    <t>市全体純資産変動計算書</t>
    <rPh sb="0" eb="3">
      <t>シゼンタイ</t>
    </rPh>
    <rPh sb="3" eb="6">
      <t>ジュンシサン</t>
    </rPh>
    <rPh sb="6" eb="8">
      <t>ヘンドウ</t>
    </rPh>
    <rPh sb="8" eb="11">
      <t>ケイサンショ</t>
    </rPh>
    <phoneticPr fontId="3"/>
  </si>
  <si>
    <t>市全体資金収支計算書</t>
    <rPh sb="0" eb="1">
      <t>シ</t>
    </rPh>
    <rPh sb="1" eb="3">
      <t>ゼンタイ</t>
    </rPh>
    <rPh sb="3" eb="5">
      <t>シキン</t>
    </rPh>
    <rPh sb="5" eb="7">
      <t>シュウシ</t>
    </rPh>
    <rPh sb="7" eb="10">
      <t>ケイサンショ</t>
    </rPh>
    <phoneticPr fontId="3"/>
  </si>
  <si>
    <t>-</t>
  </si>
  <si>
    <t>至　令和　５年　３月３１日</t>
    <rPh sb="2" eb="4">
      <t>レイワ</t>
    </rPh>
    <phoneticPr fontId="3"/>
  </si>
  <si>
    <t>整合チェック</t>
    <rPh sb="0" eb="2">
      <t>セイゴウ</t>
    </rPh>
    <phoneticPr fontId="3"/>
  </si>
  <si>
    <t>正8,757,905</t>
    <rPh sb="0" eb="1">
      <t>セイ</t>
    </rPh>
    <phoneticPr fontId="3"/>
  </si>
  <si>
    <t>正4,116,309</t>
    <rPh sb="0" eb="1">
      <t>セイ</t>
    </rPh>
    <phoneticPr fontId="3"/>
  </si>
  <si>
    <t>正4,339,452</t>
    <rPh sb="0" eb="1">
      <t>セイ</t>
    </rPh>
    <phoneticPr fontId="3"/>
  </si>
  <si>
    <r>
      <t>その他</t>
    </r>
    <r>
      <rPr>
        <sz val="11"/>
        <color auto="1"/>
        <rFont val="ＭＳ Ｐゴシック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</si>
  <si>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1,461,853+調整</t>
    <rPh sb="10" eb="12">
      <t>チョウセイ</t>
    </rPh>
    <phoneticPr fontId="3"/>
  </si>
  <si>
    <t>BS純資産の部→</t>
    <rPh sb="2" eb="5">
      <t>ジュンシサン</t>
    </rPh>
    <rPh sb="6" eb="7">
      <t>ブ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</si>
</sst>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41" formatCode="_ * #,##0_ ;_ * \-#,##0_ ;_ * &quot;-&quot;_ ;_ @_ "/>
    <numFmt numFmtId="176" formatCode="#,##0;&quot;△ &quot;#,##0"/>
    <numFmt numFmtId="177" formatCode="#,##0_ "/>
  </numFmts>
  <fonts count="3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Ｐゴシック"/>
      <family val="3"/>
    </font>
    <font>
      <sz val="10.5"/>
      <color auto="1"/>
      <name val="ＭＳ Ｐゴシック"/>
      <family val="3"/>
    </font>
    <font>
      <sz val="10.5"/>
      <color rgb="FFFF0000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20"/>
      <color auto="1"/>
      <name val="ＭＳ Ｐゴシック"/>
      <family val="3"/>
    </font>
    <font>
      <sz val="12"/>
      <color auto="1"/>
      <name val="ＭＳ Ｐゴシック"/>
      <family val="3"/>
    </font>
    <font>
      <i/>
      <strike/>
      <sz val="11"/>
      <color auto="1"/>
      <name val="ＭＳ Ｐゴシック"/>
      <family val="3"/>
    </font>
    <font>
      <i/>
      <sz val="11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auto="1"/>
      <name val="ＭＳ Ｐゴシック"/>
      <family val="3"/>
    </font>
    <font>
      <i/>
      <strike/>
      <sz val="11"/>
      <color auto="1"/>
      <name val="ＭＳ Ｐゴシック"/>
      <family val="3"/>
    </font>
    <font>
      <i/>
      <sz val="11"/>
      <color auto="1"/>
      <name val="ＭＳ Ｐゴシック"/>
      <family val="3"/>
    </font>
    <font>
      <sz val="10"/>
      <color rgb="FFFF0000"/>
      <name val="ＭＳ Ｐゴシック"/>
      <family val="3"/>
    </font>
    <font>
      <sz val="11"/>
      <color rgb="FFFF0000"/>
      <name val="ＭＳ Ｐゴシック"/>
      <family val="3"/>
    </font>
    <font>
      <b/>
      <sz val="11"/>
      <color auto="1"/>
      <name val="ＭＳ Ｐゴシック"/>
      <family val="3"/>
    </font>
    <font>
      <b/>
      <sz val="16"/>
      <color auto="1"/>
      <name val="ＭＳ Ｐゴシック"/>
      <family val="3"/>
    </font>
    <font>
      <i/>
      <sz val="10"/>
      <color auto="1"/>
      <name val="ＭＳ Ｐゴシック"/>
      <family val="3"/>
    </font>
    <font>
      <sz val="14"/>
      <color auto="1"/>
      <name val="ＭＳ Ｐゴシック"/>
      <family val="3"/>
    </font>
    <font>
      <sz val="9"/>
      <color rgb="FFFF0000"/>
      <name val="ＭＳ Ｐゴシック"/>
      <family val="3"/>
    </font>
    <font>
      <b/>
      <sz val="9"/>
      <color auto="1"/>
      <name val="ＭＳ Ｐゴシック"/>
      <family val="3"/>
    </font>
    <font>
      <b/>
      <sz val="12"/>
      <color auto="1"/>
      <name val="ＭＳ Ｐゴシック"/>
      <family val="3"/>
    </font>
    <font>
      <sz val="9.5"/>
      <color auto="1"/>
      <name val="ＭＳ Ｐゴシック"/>
      <family val="3"/>
    </font>
    <font>
      <i/>
      <sz val="9"/>
      <color auto="1"/>
      <name val="ＭＳ Ｐゴシック"/>
      <family val="3"/>
    </font>
    <font>
      <i/>
      <strike/>
      <sz val="9"/>
      <color auto="1"/>
      <name val="ＭＳ Ｐゴシック"/>
      <family val="3"/>
    </font>
    <font>
      <sz val="14"/>
      <color auto="1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8"/>
      <color rgb="FFFF0000"/>
      <name val="ＭＳ Ｐゴシック"/>
      <family val="3"/>
    </font>
    <font>
      <sz val="16"/>
      <color auto="1"/>
      <name val="ＭＳ Ｐゴシック"/>
      <family val="3"/>
    </font>
    <font>
      <b/>
      <sz val="10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38" fontId="0" fillId="2" borderId="3" xfId="5" applyFont="1" applyFill="1" applyBorder="1" applyAlignment="1">
      <alignment vertical="center"/>
    </xf>
    <xf numFmtId="38" fontId="0" fillId="2" borderId="2" xfId="5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38" fontId="0" fillId="2" borderId="0" xfId="5" applyFont="1" applyFill="1" applyBorder="1" applyAlignment="1">
      <alignment vertical="center"/>
    </xf>
    <xf numFmtId="38" fontId="0" fillId="2" borderId="4" xfId="5" applyFont="1" applyFill="1" applyBorder="1" applyAlignment="1">
      <alignment horizontal="center" vertical="center"/>
    </xf>
    <xf numFmtId="38" fontId="11" fillId="2" borderId="0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38" fontId="0" fillId="2" borderId="5" xfId="5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>
      <alignment vertical="center"/>
    </xf>
    <xf numFmtId="0" fontId="14" fillId="2" borderId="6" xfId="0" applyFont="1" applyFill="1" applyBorder="1" applyAlignment="1">
      <alignment horizontal="center" vertical="center"/>
    </xf>
    <xf numFmtId="176" fontId="14" fillId="2" borderId="7" xfId="0" applyNumberFormat="1" applyFont="1" applyFill="1" applyBorder="1" applyAlignment="1">
      <alignment horizontal="right" vertical="center"/>
    </xf>
    <xf numFmtId="176" fontId="14" fillId="2" borderId="8" xfId="0" applyNumberFormat="1" applyFont="1" applyFill="1" applyBorder="1" applyAlignment="1">
      <alignment vertical="center"/>
    </xf>
    <xf numFmtId="176" fontId="14" fillId="2" borderId="6" xfId="0" applyNumberFormat="1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176" fontId="14" fillId="2" borderId="10" xfId="0" applyNumberFormat="1" applyFont="1" applyFill="1" applyBorder="1" applyAlignment="1">
      <alignment horizontal="right" vertical="center"/>
    </xf>
    <xf numFmtId="176" fontId="14" fillId="2" borderId="11" xfId="0" applyNumberFormat="1" applyFont="1" applyFill="1" applyBorder="1" applyAlignment="1">
      <alignment vertical="center"/>
    </xf>
    <xf numFmtId="176" fontId="14" fillId="2" borderId="9" xfId="0" applyNumberFormat="1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38" fontId="14" fillId="0" borderId="0" xfId="5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38" fontId="14" fillId="2" borderId="12" xfId="5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14" fillId="2" borderId="0" xfId="5" applyFont="1" applyFill="1" applyBorder="1" applyAlignment="1">
      <alignment vertical="center"/>
    </xf>
    <xf numFmtId="38" fontId="14" fillId="2" borderId="15" xfId="5" applyFont="1" applyFill="1" applyBorder="1" applyAlignment="1">
      <alignment horizontal="center" vertical="center"/>
    </xf>
    <xf numFmtId="38" fontId="14" fillId="2" borderId="0" xfId="5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8" fontId="16" fillId="2" borderId="0" xfId="5" applyFont="1" applyFill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14" fillId="2" borderId="21" xfId="0" applyNumberFormat="1" applyFont="1" applyFill="1" applyBorder="1" applyAlignment="1">
      <alignment horizontal="right" vertical="center"/>
    </xf>
    <xf numFmtId="176" fontId="14" fillId="2" borderId="22" xfId="0" applyNumberFormat="1" applyFont="1" applyFill="1" applyBorder="1" applyAlignment="1">
      <alignment horizontal="right" vertical="center"/>
    </xf>
    <xf numFmtId="176" fontId="14" fillId="2" borderId="23" xfId="0" applyNumberFormat="1" applyFont="1" applyFill="1" applyBorder="1" applyAlignment="1">
      <alignment vertical="center"/>
    </xf>
    <xf numFmtId="176" fontId="14" fillId="2" borderId="6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176" fontId="14" fillId="2" borderId="24" xfId="0" applyNumberFormat="1" applyFont="1" applyFill="1" applyBorder="1" applyAlignment="1">
      <alignment horizontal="right" vertical="center"/>
    </xf>
    <xf numFmtId="176" fontId="14" fillId="2" borderId="25" xfId="0" applyNumberFormat="1" applyFont="1" applyFill="1" applyBorder="1" applyAlignment="1">
      <alignment horizontal="right" vertical="center"/>
    </xf>
    <xf numFmtId="176" fontId="14" fillId="2" borderId="26" xfId="0" applyNumberFormat="1" applyFont="1" applyFill="1" applyBorder="1" applyAlignment="1">
      <alignment vertical="center"/>
    </xf>
    <xf numFmtId="176" fontId="14" fillId="2" borderId="9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176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2" borderId="2" xfId="0" applyFont="1" applyFill="1" applyBorder="1" applyAlignment="1">
      <alignment horizontal="center" vertical="center"/>
    </xf>
    <xf numFmtId="38" fontId="7" fillId="0" borderId="3" xfId="5" applyFont="1" applyFill="1" applyBorder="1" applyAlignment="1">
      <alignment vertical="center"/>
    </xf>
    <xf numFmtId="38" fontId="7" fillId="0" borderId="12" xfId="5" applyFont="1" applyFill="1" applyBorder="1" applyAlignment="1">
      <alignment vertical="center"/>
    </xf>
    <xf numFmtId="38" fontId="7" fillId="0" borderId="2" xfId="5" applyFont="1" applyFill="1" applyBorder="1" applyAlignment="1">
      <alignment vertical="center"/>
    </xf>
    <xf numFmtId="38" fontId="7" fillId="0" borderId="27" xfId="5" applyFont="1" applyFill="1" applyBorder="1" applyAlignment="1">
      <alignment vertical="center"/>
    </xf>
    <xf numFmtId="38" fontId="7" fillId="0" borderId="0" xfId="5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7" fillId="2" borderId="4" xfId="0" applyFont="1" applyFill="1" applyBorder="1" applyAlignment="1">
      <alignment horizontal="center" vertical="center"/>
    </xf>
    <xf numFmtId="38" fontId="7" fillId="2" borderId="0" xfId="5" applyFont="1" applyFill="1" applyBorder="1" applyAlignment="1">
      <alignment vertical="center"/>
    </xf>
    <xf numFmtId="38" fontId="7" fillId="0" borderId="15" xfId="5" applyFont="1" applyFill="1" applyBorder="1" applyAlignment="1">
      <alignment vertical="center"/>
    </xf>
    <xf numFmtId="38" fontId="7" fillId="0" borderId="4" xfId="5" applyFont="1" applyFill="1" applyBorder="1" applyAlignment="1">
      <alignment vertical="center"/>
    </xf>
    <xf numFmtId="38" fontId="21" fillId="0" borderId="0" xfId="5" applyFont="1" applyFill="1" applyBorder="1" applyAlignment="1">
      <alignment vertical="center"/>
    </xf>
    <xf numFmtId="38" fontId="21" fillId="0" borderId="27" xfId="5" applyFont="1" applyFill="1" applyBorder="1" applyAlignment="1">
      <alignment vertical="center"/>
    </xf>
    <xf numFmtId="38" fontId="7" fillId="2" borderId="15" xfId="5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27" xfId="0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13" fillId="0" borderId="0" xfId="0" applyFont="1" applyBorder="1" applyAlignment="1"/>
    <xf numFmtId="0" fontId="13" fillId="2" borderId="6" xfId="0" applyFont="1" applyFill="1" applyBorder="1" applyAlignment="1">
      <alignment horizontal="center"/>
    </xf>
    <xf numFmtId="176" fontId="13" fillId="0" borderId="7" xfId="0" applyNumberFormat="1" applyFont="1" applyBorder="1" applyAlignment="1">
      <alignment vertical="center"/>
    </xf>
    <xf numFmtId="176" fontId="13" fillId="0" borderId="21" xfId="0" applyNumberFormat="1" applyFont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horizontal="right" vertical="center"/>
    </xf>
    <xf numFmtId="176" fontId="13" fillId="0" borderId="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13" fillId="0" borderId="0" xfId="0" applyFont="1" applyBorder="1" applyAlignment="1">
      <alignment horizontal="right"/>
    </xf>
    <xf numFmtId="0" fontId="13" fillId="2" borderId="9" xfId="0" applyFont="1" applyFill="1" applyBorder="1" applyAlignment="1">
      <alignment horizontal="center"/>
    </xf>
    <xf numFmtId="176" fontId="13" fillId="0" borderId="10" xfId="0" applyNumberFormat="1" applyFont="1" applyBorder="1" applyAlignment="1">
      <alignment vertical="center"/>
    </xf>
    <xf numFmtId="176" fontId="13" fillId="0" borderId="24" xfId="0" applyNumberFormat="1" applyFont="1" applyBorder="1" applyAlignment="1">
      <alignment vertical="center"/>
    </xf>
    <xf numFmtId="176" fontId="13" fillId="0" borderId="29" xfId="0" applyNumberFormat="1" applyFont="1" applyBorder="1" applyAlignment="1">
      <alignment vertical="center"/>
    </xf>
    <xf numFmtId="176" fontId="13" fillId="0" borderId="10" xfId="0" applyNumberFormat="1" applyFont="1" applyBorder="1" applyAlignment="1">
      <alignment horizontal="right" vertical="center"/>
    </xf>
    <xf numFmtId="176" fontId="13" fillId="0" borderId="9" xfId="0" applyNumberFormat="1" applyFont="1" applyBorder="1" applyAlignment="1">
      <alignment vertical="center"/>
    </xf>
    <xf numFmtId="0" fontId="22" fillId="0" borderId="0" xfId="0" applyFont="1" applyBorder="1" applyAlignment="1"/>
    <xf numFmtId="0" fontId="4" fillId="0" borderId="0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 applyBorder="1" applyAlignment="1">
      <alignment horizontal="center"/>
    </xf>
    <xf numFmtId="0" fontId="24" fillId="0" borderId="0" xfId="0" applyFont="1" applyAlignment="1">
      <alignment horizontal="right" vertical="center"/>
    </xf>
    <xf numFmtId="0" fontId="25" fillId="0" borderId="0" xfId="0" applyFont="1" applyBorder="1" applyAlignment="1">
      <alignment horizontal="center"/>
    </xf>
    <xf numFmtId="0" fontId="0" fillId="0" borderId="0" xfId="0" applyFont="1" applyBorder="1" applyAlignment="1"/>
    <xf numFmtId="0" fontId="7" fillId="2" borderId="3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2" fillId="0" borderId="31" xfId="5" applyFont="1" applyFill="1" applyBorder="1" applyAlignment="1">
      <alignment vertical="center"/>
    </xf>
    <xf numFmtId="38" fontId="2" fillId="0" borderId="3" xfId="5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3" applyFont="1" applyFill="1" applyBorder="1" applyAlignment="1">
      <alignment horizontal="left" vertical="center"/>
    </xf>
    <xf numFmtId="38" fontId="2" fillId="0" borderId="13" xfId="5" applyFont="1" applyFill="1" applyBorder="1" applyAlignment="1">
      <alignment vertical="center"/>
    </xf>
    <xf numFmtId="38" fontId="2" fillId="0" borderId="12" xfId="5" applyFont="1" applyFill="1" applyBorder="1" applyAlignment="1">
      <alignment vertical="center"/>
    </xf>
    <xf numFmtId="38" fontId="2" fillId="0" borderId="32" xfId="5" applyFont="1" applyFill="1" applyBorder="1" applyAlignment="1">
      <alignment vertical="center"/>
    </xf>
    <xf numFmtId="38" fontId="2" fillId="0" borderId="14" xfId="5" applyFont="1" applyFill="1" applyBorder="1" applyAlignment="1">
      <alignment vertical="center"/>
    </xf>
    <xf numFmtId="0" fontId="26" fillId="0" borderId="27" xfId="0" applyFont="1" applyBorder="1" applyAlignment="1">
      <alignment vertical="top" wrapText="1"/>
    </xf>
    <xf numFmtId="0" fontId="26" fillId="0" borderId="0" xfId="0" applyFont="1" applyBorder="1" applyAlignment="1">
      <alignment vertical="top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38" fontId="2" fillId="0" borderId="33" xfId="5" applyFont="1" applyFill="1" applyBorder="1" applyAlignment="1">
      <alignment vertical="center"/>
    </xf>
    <xf numFmtId="38" fontId="2" fillId="0" borderId="0" xfId="5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6" xfId="3" applyFont="1" applyFill="1" applyBorder="1" applyAlignment="1">
      <alignment vertical="center"/>
    </xf>
    <xf numFmtId="0" fontId="2" fillId="0" borderId="15" xfId="3" applyFont="1" applyFill="1" applyBorder="1" applyAlignment="1">
      <alignment vertical="center"/>
    </xf>
    <xf numFmtId="0" fontId="2" fillId="0" borderId="34" xfId="3" applyFont="1" applyFill="1" applyBorder="1" applyAlignment="1">
      <alignment vertical="center"/>
    </xf>
    <xf numFmtId="0" fontId="2" fillId="0" borderId="17" xfId="3" applyFont="1" applyFill="1" applyBorder="1" applyAlignment="1">
      <alignment vertical="center"/>
    </xf>
    <xf numFmtId="0" fontId="26" fillId="0" borderId="27" xfId="0" applyFont="1" applyBorder="1" applyAlignment="1">
      <alignment vertical="top"/>
    </xf>
    <xf numFmtId="38" fontId="27" fillId="0" borderId="33" xfId="5" applyFont="1" applyFill="1" applyBorder="1" applyAlignment="1">
      <alignment vertical="center"/>
    </xf>
    <xf numFmtId="38" fontId="27" fillId="0" borderId="0" xfId="5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0" fontId="27" fillId="0" borderId="0" xfId="3" applyFont="1" applyFill="1" applyBorder="1" applyAlignment="1">
      <alignment horizontal="left" vertical="center"/>
    </xf>
    <xf numFmtId="0" fontId="27" fillId="0" borderId="16" xfId="3" applyFont="1" applyFill="1" applyBorder="1" applyAlignment="1">
      <alignment vertical="center"/>
    </xf>
    <xf numFmtId="0" fontId="27" fillId="0" borderId="34" xfId="3" applyFont="1" applyFill="1" applyBorder="1" applyAlignment="1">
      <alignment vertical="center"/>
    </xf>
    <xf numFmtId="0" fontId="27" fillId="0" borderId="17" xfId="3" applyFont="1" applyFill="1" applyBorder="1" applyAlignment="1">
      <alignment vertical="center"/>
    </xf>
    <xf numFmtId="0" fontId="27" fillId="0" borderId="34" xfId="3" applyFont="1" applyFill="1" applyBorder="1" applyAlignment="1">
      <alignment horizontal="left" vertical="center"/>
    </xf>
    <xf numFmtId="0" fontId="2" fillId="0" borderId="15" xfId="3" applyFont="1" applyFill="1" applyBorder="1" applyAlignment="1">
      <alignment horizontal="left" vertical="center"/>
    </xf>
    <xf numFmtId="0" fontId="27" fillId="0" borderId="16" xfId="3" applyFont="1" applyFill="1" applyBorder="1" applyAlignment="1">
      <alignment horizontal="left" vertical="center"/>
    </xf>
    <xf numFmtId="0" fontId="27" fillId="0" borderId="17" xfId="3" applyFont="1" applyFill="1" applyBorder="1" applyAlignment="1">
      <alignment horizontal="left" vertical="center"/>
    </xf>
    <xf numFmtId="0" fontId="28" fillId="0" borderId="34" xfId="3" applyFont="1" applyFill="1" applyBorder="1" applyAlignment="1">
      <alignment horizontal="left" vertical="center"/>
    </xf>
    <xf numFmtId="0" fontId="0" fillId="0" borderId="0" xfId="0" applyFont="1" applyBorder="1" applyAlignment="1">
      <alignment horizontal="right"/>
    </xf>
    <xf numFmtId="0" fontId="7" fillId="2" borderId="3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7" fillId="0" borderId="33" xfId="0" applyFont="1" applyBorder="1" applyAlignment="1">
      <alignment vertical="center"/>
    </xf>
    <xf numFmtId="0" fontId="29" fillId="0" borderId="0" xfId="0" applyFont="1" applyBorder="1" applyAlignment="1"/>
    <xf numFmtId="0" fontId="13" fillId="2" borderId="3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76" fontId="30" fillId="0" borderId="37" xfId="0" applyNumberFormat="1" applyFont="1" applyBorder="1" applyAlignment="1">
      <alignment vertical="center"/>
    </xf>
    <xf numFmtId="176" fontId="30" fillId="0" borderId="7" xfId="0" applyNumberFormat="1" applyFont="1" applyBorder="1" applyAlignment="1">
      <alignment horizontal="right" vertical="center"/>
    </xf>
    <xf numFmtId="176" fontId="30" fillId="0" borderId="22" xfId="0" applyNumberFormat="1" applyFont="1" applyBorder="1" applyAlignment="1">
      <alignment horizontal="right" vertical="center"/>
    </xf>
    <xf numFmtId="176" fontId="30" fillId="0" borderId="21" xfId="0" applyNumberFormat="1" applyFont="1" applyBorder="1" applyAlignment="1">
      <alignment horizontal="right" vertical="center"/>
    </xf>
    <xf numFmtId="176" fontId="30" fillId="0" borderId="38" xfId="0" applyNumberFormat="1" applyFont="1" applyBorder="1" applyAlignment="1">
      <alignment horizontal="right" vertical="center"/>
    </xf>
    <xf numFmtId="41" fontId="30" fillId="0" borderId="7" xfId="0" applyNumberFormat="1" applyFont="1" applyBorder="1" applyAlignment="1">
      <alignment horizontal="right" vertical="center"/>
    </xf>
    <xf numFmtId="176" fontId="30" fillId="0" borderId="22" xfId="0" applyNumberFormat="1" applyFont="1" applyBorder="1" applyAlignment="1">
      <alignment vertical="center"/>
    </xf>
    <xf numFmtId="176" fontId="30" fillId="0" borderId="23" xfId="0" applyNumberFormat="1" applyFont="1" applyBorder="1" applyAlignment="1">
      <alignment vertical="center"/>
    </xf>
    <xf numFmtId="176" fontId="30" fillId="0" borderId="6" xfId="0" applyNumberFormat="1" applyFont="1" applyBorder="1" applyAlignment="1">
      <alignment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76" fontId="30" fillId="0" borderId="39" xfId="0" applyNumberFormat="1" applyFont="1" applyBorder="1" applyAlignment="1">
      <alignment vertical="center"/>
    </xf>
    <xf numFmtId="176" fontId="30" fillId="0" borderId="0" xfId="0" applyNumberFormat="1" applyFont="1" applyBorder="1" applyAlignment="1">
      <alignment horizontal="right" vertical="center"/>
    </xf>
    <xf numFmtId="176" fontId="30" fillId="0" borderId="16" xfId="0" applyNumberFormat="1" applyFont="1" applyBorder="1" applyAlignment="1">
      <alignment horizontal="right" vertical="center"/>
    </xf>
    <xf numFmtId="176" fontId="30" fillId="0" borderId="15" xfId="0" applyNumberFormat="1" applyFont="1" applyBorder="1" applyAlignment="1">
      <alignment horizontal="right" vertical="center"/>
    </xf>
    <xf numFmtId="176" fontId="30" fillId="0" borderId="40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176" fontId="30" fillId="0" borderId="19" xfId="0" applyNumberFormat="1" applyFont="1" applyBorder="1" applyAlignment="1">
      <alignment vertical="center"/>
    </xf>
    <xf numFmtId="176" fontId="30" fillId="0" borderId="41" xfId="0" applyNumberFormat="1" applyFont="1" applyBorder="1" applyAlignment="1">
      <alignment vertical="center"/>
    </xf>
    <xf numFmtId="176" fontId="30" fillId="0" borderId="5" xfId="0" applyNumberFormat="1" applyFont="1" applyBorder="1" applyAlignment="1">
      <alignment vertical="center"/>
    </xf>
    <xf numFmtId="0" fontId="30" fillId="0" borderId="0" xfId="0" applyFont="1" applyAlignment="1">
      <alignment horizontal="right" vertical="center"/>
    </xf>
    <xf numFmtId="0" fontId="13" fillId="2" borderId="27" xfId="0" applyFont="1" applyFill="1" applyBorder="1">
      <alignment vertical="center"/>
    </xf>
    <xf numFmtId="0" fontId="31" fillId="2" borderId="42" xfId="0" applyFont="1" applyFill="1" applyBorder="1" applyAlignment="1">
      <alignment horizontal="center" vertical="center" wrapText="1"/>
    </xf>
    <xf numFmtId="176" fontId="30" fillId="0" borderId="43" xfId="0" applyNumberFormat="1" applyFont="1" applyBorder="1">
      <alignment vertical="center"/>
    </xf>
    <xf numFmtId="176" fontId="30" fillId="0" borderId="44" xfId="0" applyNumberFormat="1" applyFont="1" applyBorder="1" applyAlignment="1">
      <alignment horizontal="right" vertical="center"/>
    </xf>
    <xf numFmtId="176" fontId="30" fillId="0" borderId="45" xfId="0" applyNumberFormat="1" applyFont="1" applyBorder="1" applyAlignment="1">
      <alignment horizontal="right" vertical="center"/>
    </xf>
    <xf numFmtId="176" fontId="30" fillId="0" borderId="46" xfId="0" applyNumberFormat="1" applyFont="1" applyBorder="1" applyAlignment="1">
      <alignment horizontal="right" vertical="center"/>
    </xf>
    <xf numFmtId="176" fontId="30" fillId="0" borderId="47" xfId="0" applyNumberFormat="1" applyFont="1" applyBorder="1" applyAlignment="1">
      <alignment horizontal="right" vertical="center"/>
    </xf>
    <xf numFmtId="41" fontId="30" fillId="0" borderId="47" xfId="0" applyNumberFormat="1" applyFont="1" applyBorder="1" applyAlignment="1">
      <alignment horizontal="right" vertical="center"/>
    </xf>
    <xf numFmtId="176" fontId="30" fillId="0" borderId="48" xfId="0" applyNumberFormat="1" applyFont="1" applyBorder="1" applyAlignment="1">
      <alignment vertical="center"/>
    </xf>
    <xf numFmtId="176" fontId="30" fillId="2" borderId="42" xfId="5" applyNumberFormat="1" applyFont="1" applyFill="1" applyBorder="1" applyAlignment="1">
      <alignment vertical="center"/>
    </xf>
    <xf numFmtId="176" fontId="30" fillId="0" borderId="49" xfId="0" applyNumberFormat="1" applyFont="1" applyBorder="1" applyAlignment="1">
      <alignment vertical="center"/>
    </xf>
    <xf numFmtId="177" fontId="30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31" fillId="0" borderId="0" xfId="0" applyFont="1" applyBorder="1" applyAlignment="1">
      <alignment horizontal="right"/>
    </xf>
    <xf numFmtId="0" fontId="13" fillId="2" borderId="50" xfId="0" applyFont="1" applyFill="1" applyBorder="1">
      <alignment vertical="center"/>
    </xf>
    <xf numFmtId="0" fontId="31" fillId="2" borderId="26" xfId="0" applyFont="1" applyFill="1" applyBorder="1" applyAlignment="1">
      <alignment horizontal="center" vertical="center" wrapText="1"/>
    </xf>
    <xf numFmtId="176" fontId="30" fillId="3" borderId="51" xfId="5" applyNumberFormat="1" applyFont="1" applyFill="1" applyBorder="1" applyAlignment="1">
      <alignment vertical="center"/>
    </xf>
    <xf numFmtId="176" fontId="30" fillId="0" borderId="52" xfId="0" applyNumberFormat="1" applyFont="1" applyBorder="1" applyAlignment="1">
      <alignment horizontal="right" vertical="center"/>
    </xf>
    <xf numFmtId="176" fontId="30" fillId="0" borderId="53" xfId="0" applyNumberFormat="1" applyFont="1" applyBorder="1" applyAlignment="1">
      <alignment horizontal="right" vertical="center"/>
    </xf>
    <xf numFmtId="176" fontId="30" fillId="0" borderId="54" xfId="0" applyNumberFormat="1" applyFont="1" applyBorder="1" applyAlignment="1">
      <alignment horizontal="right" vertical="center"/>
    </xf>
    <xf numFmtId="176" fontId="30" fillId="2" borderId="55" xfId="5" applyNumberFormat="1" applyFont="1" applyFill="1" applyBorder="1" applyAlignment="1">
      <alignment vertical="center"/>
    </xf>
    <xf numFmtId="176" fontId="30" fillId="2" borderId="56" xfId="5" applyNumberFormat="1" applyFont="1" applyFill="1" applyBorder="1" applyAlignment="1">
      <alignment vertical="center"/>
    </xf>
    <xf numFmtId="176" fontId="30" fillId="2" borderId="57" xfId="5" applyNumberFormat="1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38" fontId="7" fillId="0" borderId="30" xfId="5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27" xfId="3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19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176" fontId="13" fillId="0" borderId="36" xfId="0" applyNumberFormat="1" applyFont="1" applyBorder="1" applyAlignment="1">
      <alignment vertical="center"/>
    </xf>
    <xf numFmtId="41" fontId="13" fillId="0" borderId="7" xfId="0" applyNumberFormat="1" applyFont="1" applyBorder="1" applyAlignment="1">
      <alignment horizontal="right" vertical="center" wrapText="1"/>
    </xf>
    <xf numFmtId="176" fontId="13" fillId="0" borderId="22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176" fontId="13" fillId="0" borderId="37" xfId="0" applyNumberFormat="1" applyFont="1" applyBorder="1" applyAlignment="1">
      <alignment vertical="center"/>
    </xf>
    <xf numFmtId="176" fontId="13" fillId="0" borderId="23" xfId="0" applyNumberFormat="1" applyFont="1" applyBorder="1" applyAlignment="1">
      <alignment vertical="center"/>
    </xf>
    <xf numFmtId="177" fontId="13" fillId="0" borderId="0" xfId="0" applyNumberFormat="1" applyFont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76" fontId="13" fillId="0" borderId="50" xfId="0" applyNumberFormat="1" applyFont="1" applyBorder="1" applyAlignment="1">
      <alignment vertical="center"/>
    </xf>
    <xf numFmtId="41" fontId="13" fillId="0" borderId="10" xfId="0" applyNumberFormat="1" applyFont="1" applyBorder="1" applyAlignment="1">
      <alignment horizontal="right" vertical="center" wrapText="1"/>
    </xf>
    <xf numFmtId="176" fontId="13" fillId="0" borderId="25" xfId="0" applyNumberFormat="1" applyFont="1" applyBorder="1" applyAlignment="1">
      <alignment vertical="center"/>
    </xf>
    <xf numFmtId="176" fontId="13" fillId="0" borderId="27" xfId="0" applyNumberFormat="1" applyFont="1" applyBorder="1" applyAlignment="1">
      <alignment vertical="center"/>
    </xf>
    <xf numFmtId="176" fontId="13" fillId="0" borderId="59" xfId="0" applyNumberFormat="1" applyFont="1" applyBorder="1" applyAlignment="1">
      <alignment vertical="center"/>
    </xf>
    <xf numFmtId="176" fontId="13" fillId="0" borderId="26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>
      <alignment vertical="center"/>
    </xf>
  </cellXfs>
  <cellStyles count="6">
    <cellStyle name="標準" xfId="0" builtinId="0"/>
    <cellStyle name="標準 2" xfId="1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4"/>
    <cellStyle name="桁区切り" xfId="5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280"/>
  <sheetViews>
    <sheetView showGridLines="0" tabSelected="1" view="pageBreakPreview" zoomScaleSheetLayoutView="100" workbookViewId="0">
      <selection activeCell="B5" sqref="B5:M5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17.25" style="2" customWidth="1"/>
    <col min="14" max="15" width="6.625" style="2" customWidth="1"/>
    <col min="16" max="17" width="2.125" style="2" customWidth="1"/>
    <col min="18" max="25" width="3.875" style="2" customWidth="1"/>
    <col min="26" max="26" width="4.125" style="2" customWidth="1"/>
    <col min="27" max="28" width="6.625" style="2" customWidth="1"/>
    <col min="29" max="29" width="0.625" style="1" customWidth="1"/>
    <col min="30" max="30" width="9" style="3"/>
    <col min="31" max="31" width="10.25" style="3" bestFit="1" customWidth="1"/>
    <col min="32" max="32" width="10.875" style="1" bestFit="1" customWidth="1"/>
    <col min="33" max="16384" width="9" style="1"/>
  </cols>
  <sheetData>
    <row r="1" spans="1:31" ht="18" customHeight="1">
      <c r="B1" s="11" t="s">
        <v>157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31" ht="23.25" customHeight="1">
      <c r="A2" s="9"/>
      <c r="B2" s="12" t="s">
        <v>167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1" ht="21" customHeight="1">
      <c r="B3" s="13" t="s">
        <v>80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31" s="4" customFormat="1" ht="16.5" customHeight="1">
      <c r="B4" s="8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71" t="s">
        <v>166</v>
      </c>
      <c r="AD4" s="76"/>
      <c r="AE4" s="76"/>
    </row>
    <row r="5" spans="1:31" s="5" customFormat="1" ht="14.25" customHeight="1">
      <c r="B5" s="14" t="s">
        <v>3</v>
      </c>
      <c r="C5" s="18"/>
      <c r="D5" s="18"/>
      <c r="E5" s="18"/>
      <c r="F5" s="18"/>
      <c r="G5" s="18"/>
      <c r="H5" s="18"/>
      <c r="I5" s="24"/>
      <c r="J5" s="24"/>
      <c r="K5" s="24"/>
      <c r="L5" s="24"/>
      <c r="M5" s="24"/>
      <c r="N5" s="37" t="s">
        <v>5</v>
      </c>
      <c r="O5" s="41"/>
      <c r="P5" s="45" t="s">
        <v>3</v>
      </c>
      <c r="Q5" s="45"/>
      <c r="R5" s="45"/>
      <c r="S5" s="45"/>
      <c r="T5" s="45"/>
      <c r="U5" s="45"/>
      <c r="V5" s="45"/>
      <c r="W5" s="45"/>
      <c r="X5" s="45"/>
      <c r="Y5" s="45"/>
      <c r="Z5" s="45"/>
      <c r="AA5" s="37" t="s">
        <v>5</v>
      </c>
      <c r="AB5" s="41"/>
      <c r="AD5" s="77" t="s">
        <v>173</v>
      </c>
      <c r="AE5" s="77"/>
    </row>
    <row r="6" spans="1:31" s="6" customFormat="1" ht="14.65" customHeight="1">
      <c r="A6" s="6"/>
      <c r="B6" s="15" t="s">
        <v>10</v>
      </c>
      <c r="C6" s="19"/>
      <c r="D6" s="20"/>
      <c r="E6" s="19"/>
      <c r="F6" s="19"/>
      <c r="G6" s="19"/>
      <c r="H6" s="19"/>
      <c r="I6" s="19"/>
      <c r="J6" s="19"/>
      <c r="K6" s="19"/>
      <c r="L6" s="19"/>
      <c r="M6" s="28"/>
      <c r="N6" s="38"/>
      <c r="O6" s="42"/>
      <c r="P6" s="46" t="s">
        <v>0</v>
      </c>
      <c r="Q6" s="46"/>
      <c r="R6" s="46"/>
      <c r="S6" s="46"/>
      <c r="T6" s="46"/>
      <c r="U6" s="46"/>
      <c r="V6" s="36"/>
      <c r="W6" s="47"/>
      <c r="X6" s="47"/>
      <c r="Y6" s="47"/>
      <c r="Z6" s="47"/>
      <c r="AA6" s="38"/>
      <c r="AB6" s="42"/>
      <c r="AC6" s="6"/>
      <c r="AD6" s="78"/>
      <c r="AE6" s="78"/>
    </row>
    <row r="7" spans="1:31" s="6" customFormat="1" ht="14.65" customHeight="1">
      <c r="A7" s="6"/>
      <c r="B7" s="16"/>
      <c r="C7" s="20" t="s">
        <v>12</v>
      </c>
      <c r="D7" s="20"/>
      <c r="E7" s="20"/>
      <c r="F7" s="20"/>
      <c r="G7" s="20"/>
      <c r="H7" s="20"/>
      <c r="I7" s="19"/>
      <c r="J7" s="19"/>
      <c r="K7" s="19"/>
      <c r="L7" s="19"/>
      <c r="M7" s="28"/>
      <c r="N7" s="38">
        <f>N8+N36+N39</f>
        <v>183803005</v>
      </c>
      <c r="O7" s="42"/>
      <c r="P7" s="46"/>
      <c r="Q7" s="54" t="s">
        <v>8</v>
      </c>
      <c r="R7" s="54"/>
      <c r="S7" s="54"/>
      <c r="T7" s="54"/>
      <c r="U7" s="54"/>
      <c r="V7" s="28"/>
      <c r="W7" s="28"/>
      <c r="X7" s="28"/>
      <c r="Y7" s="28"/>
      <c r="Z7" s="28"/>
      <c r="AA7" s="38">
        <f>SUM(AA8:AB12)</f>
        <v>65891462</v>
      </c>
      <c r="AB7" s="42"/>
      <c r="AC7" s="6"/>
      <c r="AD7" s="78"/>
      <c r="AE7" s="78"/>
    </row>
    <row r="8" spans="1:31" s="6" customFormat="1" ht="14.65" customHeight="1">
      <c r="A8" s="6"/>
      <c r="B8" s="16"/>
      <c r="C8" s="20"/>
      <c r="D8" s="20" t="s">
        <v>9</v>
      </c>
      <c r="E8" s="20"/>
      <c r="F8" s="20"/>
      <c r="G8" s="20"/>
      <c r="H8" s="20"/>
      <c r="I8" s="19"/>
      <c r="J8" s="19"/>
      <c r="K8" s="19"/>
      <c r="L8" s="19"/>
      <c r="M8" s="28"/>
      <c r="N8" s="38">
        <f>N9+N25+N34+N35</f>
        <v>177711925</v>
      </c>
      <c r="O8" s="42"/>
      <c r="P8" s="46"/>
      <c r="Q8" s="54"/>
      <c r="R8" s="54" t="s">
        <v>4</v>
      </c>
      <c r="S8" s="54"/>
      <c r="T8" s="54"/>
      <c r="U8" s="54"/>
      <c r="V8" s="28"/>
      <c r="W8" s="28"/>
      <c r="X8" s="28"/>
      <c r="Y8" s="28"/>
      <c r="Z8" s="28"/>
      <c r="AA8" s="38">
        <v>39782080</v>
      </c>
      <c r="AB8" s="42"/>
      <c r="AC8" s="6"/>
      <c r="AD8" s="78"/>
      <c r="AE8" s="78"/>
    </row>
    <row r="9" spans="1:31" s="6" customFormat="1" ht="14.65" customHeight="1">
      <c r="A9" s="6"/>
      <c r="B9" s="16"/>
      <c r="C9" s="20"/>
      <c r="D9" s="20"/>
      <c r="E9" s="20" t="s">
        <v>14</v>
      </c>
      <c r="F9" s="20"/>
      <c r="G9" s="20"/>
      <c r="H9" s="20"/>
      <c r="I9" s="19"/>
      <c r="J9" s="19"/>
      <c r="K9" s="19"/>
      <c r="L9" s="19"/>
      <c r="M9" s="28"/>
      <c r="N9" s="38">
        <f>SUM(N10:O24)</f>
        <v>72642020</v>
      </c>
      <c r="O9" s="42"/>
      <c r="P9" s="46"/>
      <c r="Q9" s="54"/>
      <c r="R9" s="54" t="s">
        <v>16</v>
      </c>
      <c r="S9" s="54"/>
      <c r="T9" s="54"/>
      <c r="U9" s="54"/>
      <c r="V9" s="28"/>
      <c r="W9" s="28"/>
      <c r="X9" s="28"/>
      <c r="Y9" s="28"/>
      <c r="Z9" s="28"/>
      <c r="AA9" s="38">
        <v>16512</v>
      </c>
      <c r="AB9" s="42"/>
      <c r="AC9" s="6"/>
      <c r="AD9" s="78"/>
      <c r="AE9" s="78"/>
    </row>
    <row r="10" spans="1:31" s="6" customFormat="1" ht="14.65" customHeight="1">
      <c r="A10" s="6"/>
      <c r="B10" s="16"/>
      <c r="C10" s="20"/>
      <c r="D10" s="20"/>
      <c r="E10" s="20"/>
      <c r="F10" s="20" t="s">
        <v>17</v>
      </c>
      <c r="G10" s="20"/>
      <c r="H10" s="20"/>
      <c r="I10" s="19"/>
      <c r="J10" s="19"/>
      <c r="K10" s="19"/>
      <c r="L10" s="19"/>
      <c r="M10" s="28"/>
      <c r="N10" s="38">
        <v>48899110</v>
      </c>
      <c r="O10" s="42"/>
      <c r="P10" s="46"/>
      <c r="Q10" s="54"/>
      <c r="R10" s="54" t="s">
        <v>20</v>
      </c>
      <c r="S10" s="54"/>
      <c r="T10" s="54"/>
      <c r="U10" s="54"/>
      <c r="V10" s="28"/>
      <c r="W10" s="28"/>
      <c r="X10" s="28"/>
      <c r="Y10" s="28"/>
      <c r="Z10" s="28"/>
      <c r="AA10" s="38">
        <v>5136253</v>
      </c>
      <c r="AB10" s="42"/>
      <c r="AC10" s="6"/>
      <c r="AD10" s="78"/>
      <c r="AE10" s="78"/>
    </row>
    <row r="11" spans="1:31" s="6" customFormat="1" ht="14.65" customHeight="1">
      <c r="A11" s="6"/>
      <c r="B11" s="16"/>
      <c r="C11" s="20"/>
      <c r="D11" s="20"/>
      <c r="E11" s="20"/>
      <c r="F11" s="20" t="s">
        <v>13</v>
      </c>
      <c r="G11" s="20"/>
      <c r="H11" s="20"/>
      <c r="I11" s="19"/>
      <c r="J11" s="19"/>
      <c r="K11" s="19"/>
      <c r="L11" s="19"/>
      <c r="M11" s="28"/>
      <c r="N11" s="38">
        <v>29190</v>
      </c>
      <c r="O11" s="42"/>
      <c r="P11" s="46"/>
      <c r="Q11" s="54"/>
      <c r="R11" s="54" t="s">
        <v>21</v>
      </c>
      <c r="S11" s="54"/>
      <c r="T11" s="54"/>
      <c r="U11" s="54"/>
      <c r="V11" s="28"/>
      <c r="W11" s="28"/>
      <c r="X11" s="28"/>
      <c r="Y11" s="28"/>
      <c r="Z11" s="28"/>
      <c r="AA11" s="38" t="s">
        <v>171</v>
      </c>
      <c r="AB11" s="42"/>
      <c r="AC11" s="6"/>
      <c r="AD11" s="78"/>
      <c r="AE11" s="78"/>
    </row>
    <row r="12" spans="1:31" s="6" customFormat="1" ht="14.65" customHeight="1">
      <c r="A12" s="6"/>
      <c r="B12" s="16"/>
      <c r="C12" s="20"/>
      <c r="D12" s="20"/>
      <c r="E12" s="20"/>
      <c r="F12" s="20" t="s">
        <v>22</v>
      </c>
      <c r="G12" s="20"/>
      <c r="H12" s="20"/>
      <c r="I12" s="19"/>
      <c r="J12" s="19"/>
      <c r="K12" s="19"/>
      <c r="L12" s="19"/>
      <c r="M12" s="28"/>
      <c r="N12" s="38">
        <v>62156038</v>
      </c>
      <c r="O12" s="42"/>
      <c r="P12" s="46"/>
      <c r="Q12" s="46"/>
      <c r="R12" s="54" t="s">
        <v>25</v>
      </c>
      <c r="S12" s="54"/>
      <c r="T12" s="54"/>
      <c r="U12" s="54"/>
      <c r="V12" s="28"/>
      <c r="W12" s="28"/>
      <c r="X12" s="28"/>
      <c r="Y12" s="28"/>
      <c r="Z12" s="28"/>
      <c r="AA12" s="38">
        <v>20956617</v>
      </c>
      <c r="AB12" s="42"/>
      <c r="AC12" s="6"/>
      <c r="AD12" s="78"/>
      <c r="AE12" s="78"/>
    </row>
    <row r="13" spans="1:31" s="6" customFormat="1" ht="14.65" customHeight="1">
      <c r="A13" s="6"/>
      <c r="B13" s="16"/>
      <c r="C13" s="20"/>
      <c r="D13" s="20"/>
      <c r="E13" s="20"/>
      <c r="F13" s="20" t="s">
        <v>28</v>
      </c>
      <c r="G13" s="20"/>
      <c r="H13" s="20"/>
      <c r="I13" s="19"/>
      <c r="J13" s="19"/>
      <c r="K13" s="19"/>
      <c r="L13" s="19"/>
      <c r="M13" s="28"/>
      <c r="N13" s="38">
        <v>-39444806</v>
      </c>
      <c r="O13" s="42"/>
      <c r="P13" s="46"/>
      <c r="Q13" s="54" t="s">
        <v>158</v>
      </c>
      <c r="R13" s="54"/>
      <c r="S13" s="54"/>
      <c r="T13" s="54"/>
      <c r="U13" s="54"/>
      <c r="V13" s="28"/>
      <c r="W13" s="28"/>
      <c r="X13" s="28"/>
      <c r="Y13" s="28"/>
      <c r="Z13" s="28"/>
      <c r="AA13" s="38">
        <f>SUM(AA14:AB21)</f>
        <v>5954406</v>
      </c>
      <c r="AB13" s="42"/>
      <c r="AC13" s="6"/>
      <c r="AD13" s="78"/>
      <c r="AE13" s="78"/>
    </row>
    <row r="14" spans="1:31" s="6" customFormat="1" ht="14.65" customHeight="1">
      <c r="A14" s="6"/>
      <c r="B14" s="16"/>
      <c r="C14" s="20"/>
      <c r="D14" s="20"/>
      <c r="E14" s="20"/>
      <c r="F14" s="20" t="s">
        <v>29</v>
      </c>
      <c r="G14" s="20"/>
      <c r="H14" s="20"/>
      <c r="I14" s="19"/>
      <c r="J14" s="19"/>
      <c r="K14" s="19"/>
      <c r="L14" s="19"/>
      <c r="M14" s="28"/>
      <c r="N14" s="38">
        <v>3350973</v>
      </c>
      <c r="O14" s="42"/>
      <c r="P14" s="46"/>
      <c r="Q14" s="46"/>
      <c r="R14" s="54" t="s">
        <v>34</v>
      </c>
      <c r="S14" s="54"/>
      <c r="T14" s="54"/>
      <c r="U14" s="54"/>
      <c r="V14" s="28"/>
      <c r="W14" s="28"/>
      <c r="X14" s="28"/>
      <c r="Y14" s="28"/>
      <c r="Z14" s="28"/>
      <c r="AA14" s="38">
        <v>4855201</v>
      </c>
      <c r="AB14" s="42"/>
      <c r="AC14" s="6"/>
      <c r="AD14" s="78"/>
      <c r="AE14" s="78"/>
    </row>
    <row r="15" spans="1:31" s="6" customFormat="1" ht="14.65" customHeight="1">
      <c r="A15" s="6"/>
      <c r="B15" s="16"/>
      <c r="C15" s="20"/>
      <c r="D15" s="20"/>
      <c r="E15" s="20"/>
      <c r="F15" s="20" t="s">
        <v>36</v>
      </c>
      <c r="G15" s="20"/>
      <c r="H15" s="20"/>
      <c r="I15" s="19"/>
      <c r="J15" s="19"/>
      <c r="K15" s="19"/>
      <c r="L15" s="19"/>
      <c r="M15" s="28"/>
      <c r="N15" s="38">
        <v>-2354323</v>
      </c>
      <c r="O15" s="42"/>
      <c r="P15" s="46"/>
      <c r="Q15" s="46"/>
      <c r="R15" s="54" t="s">
        <v>38</v>
      </c>
      <c r="S15" s="54"/>
      <c r="T15" s="54"/>
      <c r="U15" s="54"/>
      <c r="V15" s="28"/>
      <c r="W15" s="28"/>
      <c r="X15" s="28"/>
      <c r="Y15" s="28"/>
      <c r="Z15" s="28"/>
      <c r="AA15" s="38">
        <v>466834</v>
      </c>
      <c r="AB15" s="42"/>
      <c r="AC15" s="6"/>
      <c r="AD15" s="78"/>
      <c r="AE15" s="78"/>
    </row>
    <row r="16" spans="1:31" s="6" customFormat="1" ht="14.65" customHeight="1">
      <c r="A16" s="6"/>
      <c r="B16" s="16"/>
      <c r="C16" s="20"/>
      <c r="D16" s="20"/>
      <c r="E16" s="20"/>
      <c r="F16" s="20" t="s">
        <v>131</v>
      </c>
      <c r="G16" s="22"/>
      <c r="H16" s="22"/>
      <c r="I16" s="25"/>
      <c r="J16" s="25"/>
      <c r="K16" s="25"/>
      <c r="L16" s="25"/>
      <c r="M16" s="29"/>
      <c r="N16" s="38" t="s">
        <v>171</v>
      </c>
      <c r="O16" s="42"/>
      <c r="P16" s="46"/>
      <c r="Q16" s="46"/>
      <c r="R16" s="54" t="s">
        <v>40</v>
      </c>
      <c r="S16" s="54"/>
      <c r="T16" s="54"/>
      <c r="U16" s="54"/>
      <c r="V16" s="28"/>
      <c r="W16" s="28"/>
      <c r="X16" s="28"/>
      <c r="Y16" s="28"/>
      <c r="Z16" s="28"/>
      <c r="AA16" s="38" t="s">
        <v>171</v>
      </c>
      <c r="AB16" s="42"/>
      <c r="AC16" s="6"/>
      <c r="AD16" s="78"/>
      <c r="AE16" s="78"/>
    </row>
    <row r="17" spans="1:32" s="6" customFormat="1" ht="14.65" customHeight="1">
      <c r="A17" s="6"/>
      <c r="B17" s="16"/>
      <c r="C17" s="20"/>
      <c r="D17" s="20"/>
      <c r="E17" s="20"/>
      <c r="F17" s="20" t="s">
        <v>115</v>
      </c>
      <c r="G17" s="22"/>
      <c r="H17" s="22"/>
      <c r="I17" s="25"/>
      <c r="J17" s="25"/>
      <c r="K17" s="25"/>
      <c r="L17" s="25"/>
      <c r="M17" s="29"/>
      <c r="N17" s="38" t="s">
        <v>171</v>
      </c>
      <c r="O17" s="42"/>
      <c r="P17" s="47"/>
      <c r="Q17" s="46"/>
      <c r="R17" s="54" t="s">
        <v>23</v>
      </c>
      <c r="S17" s="54"/>
      <c r="T17" s="54"/>
      <c r="U17" s="54"/>
      <c r="V17" s="28"/>
      <c r="W17" s="28"/>
      <c r="X17" s="28"/>
      <c r="Y17" s="28"/>
      <c r="Z17" s="28"/>
      <c r="AA17" s="38" t="s">
        <v>171</v>
      </c>
      <c r="AB17" s="42"/>
      <c r="AC17" s="6"/>
      <c r="AD17" s="78"/>
      <c r="AE17" s="78"/>
      <c r="AF17" s="6"/>
    </row>
    <row r="18" spans="1:32" s="6" customFormat="1" ht="14.65" customHeight="1">
      <c r="A18" s="6"/>
      <c r="B18" s="16"/>
      <c r="C18" s="20"/>
      <c r="D18" s="20"/>
      <c r="E18" s="20"/>
      <c r="F18" s="20" t="s">
        <v>32</v>
      </c>
      <c r="G18" s="22"/>
      <c r="H18" s="22"/>
      <c r="I18" s="25"/>
      <c r="J18" s="25"/>
      <c r="K18" s="25"/>
      <c r="L18" s="25"/>
      <c r="M18" s="29"/>
      <c r="N18" s="38" t="s">
        <v>171</v>
      </c>
      <c r="O18" s="42"/>
      <c r="P18" s="47"/>
      <c r="Q18" s="46"/>
      <c r="R18" s="54" t="s">
        <v>42</v>
      </c>
      <c r="S18" s="54"/>
      <c r="T18" s="54"/>
      <c r="U18" s="54"/>
      <c r="V18" s="28"/>
      <c r="W18" s="28"/>
      <c r="X18" s="28"/>
      <c r="Y18" s="28"/>
      <c r="Z18" s="28"/>
      <c r="AA18" s="38" t="s">
        <v>171</v>
      </c>
      <c r="AB18" s="42"/>
      <c r="AC18" s="6"/>
      <c r="AD18" s="78"/>
      <c r="AE18" s="78"/>
      <c r="AF18" s="6"/>
    </row>
    <row r="19" spans="1:32" s="6" customFormat="1" ht="14.65" customHeight="1">
      <c r="A19" s="6"/>
      <c r="B19" s="16"/>
      <c r="C19" s="20"/>
      <c r="D19" s="20"/>
      <c r="E19" s="20"/>
      <c r="F19" s="20" t="s">
        <v>159</v>
      </c>
      <c r="G19" s="22"/>
      <c r="H19" s="22"/>
      <c r="I19" s="25"/>
      <c r="J19" s="25"/>
      <c r="K19" s="25"/>
      <c r="L19" s="25"/>
      <c r="M19" s="29"/>
      <c r="N19" s="38" t="s">
        <v>171</v>
      </c>
      <c r="O19" s="42"/>
      <c r="P19" s="46"/>
      <c r="Q19" s="46"/>
      <c r="R19" s="54" t="s">
        <v>45</v>
      </c>
      <c r="S19" s="54"/>
      <c r="T19" s="54"/>
      <c r="U19" s="54"/>
      <c r="V19" s="28"/>
      <c r="W19" s="28"/>
      <c r="X19" s="28"/>
      <c r="Y19" s="28"/>
      <c r="Z19" s="28"/>
      <c r="AA19" s="38">
        <v>395756</v>
      </c>
      <c r="AB19" s="42"/>
      <c r="AC19" s="6"/>
      <c r="AD19" s="78"/>
      <c r="AE19" s="78"/>
      <c r="AF19" s="6"/>
    </row>
    <row r="20" spans="1:32" s="6" customFormat="1" ht="14.65" customHeight="1">
      <c r="A20" s="6"/>
      <c r="B20" s="16"/>
      <c r="C20" s="20"/>
      <c r="D20" s="20"/>
      <c r="E20" s="20"/>
      <c r="F20" s="20" t="s">
        <v>26</v>
      </c>
      <c r="G20" s="22"/>
      <c r="H20" s="22"/>
      <c r="I20" s="25"/>
      <c r="J20" s="25"/>
      <c r="K20" s="25"/>
      <c r="L20" s="25"/>
      <c r="M20" s="29"/>
      <c r="N20" s="38" t="s">
        <v>171</v>
      </c>
      <c r="O20" s="42"/>
      <c r="P20" s="46"/>
      <c r="Q20" s="46"/>
      <c r="R20" s="46" t="s">
        <v>160</v>
      </c>
      <c r="S20" s="46"/>
      <c r="T20" s="46"/>
      <c r="U20" s="46"/>
      <c r="V20" s="47"/>
      <c r="W20" s="47"/>
      <c r="X20" s="47"/>
      <c r="Y20" s="47"/>
      <c r="Z20" s="47"/>
      <c r="AA20" s="38">
        <v>236615</v>
      </c>
      <c r="AB20" s="42"/>
      <c r="AC20" s="6"/>
      <c r="AD20" s="78"/>
      <c r="AE20" s="78"/>
      <c r="AF20" s="6"/>
    </row>
    <row r="21" spans="1:32" s="6" customFormat="1" ht="14.65" customHeight="1">
      <c r="A21" s="6"/>
      <c r="B21" s="16"/>
      <c r="C21" s="20"/>
      <c r="D21" s="20"/>
      <c r="E21" s="20"/>
      <c r="F21" s="20" t="s">
        <v>46</v>
      </c>
      <c r="G21" s="22"/>
      <c r="H21" s="22"/>
      <c r="I21" s="25"/>
      <c r="J21" s="25"/>
      <c r="K21" s="25"/>
      <c r="L21" s="25"/>
      <c r="M21" s="29"/>
      <c r="N21" s="38" t="s">
        <v>171</v>
      </c>
      <c r="O21" s="42"/>
      <c r="P21" s="46"/>
      <c r="Q21" s="46"/>
      <c r="R21" s="46" t="s">
        <v>25</v>
      </c>
      <c r="S21" s="46"/>
      <c r="T21" s="46"/>
      <c r="U21" s="46"/>
      <c r="V21" s="47"/>
      <c r="W21" s="47"/>
      <c r="X21" s="47"/>
      <c r="Y21" s="47"/>
      <c r="Z21" s="47"/>
      <c r="AA21" s="38" t="s">
        <v>171</v>
      </c>
      <c r="AB21" s="42"/>
      <c r="AC21" s="6"/>
      <c r="AD21" s="78"/>
      <c r="AE21" s="78"/>
      <c r="AF21" s="6"/>
    </row>
    <row r="22" spans="1:32" s="6" customFormat="1" ht="14.65" customHeight="1">
      <c r="A22" s="6"/>
      <c r="B22" s="16"/>
      <c r="C22" s="20"/>
      <c r="D22" s="20"/>
      <c r="E22" s="20"/>
      <c r="F22" s="20" t="s">
        <v>161</v>
      </c>
      <c r="G22" s="20"/>
      <c r="H22" s="20"/>
      <c r="I22" s="19"/>
      <c r="J22" s="19"/>
      <c r="K22" s="19"/>
      <c r="L22" s="19"/>
      <c r="M22" s="28"/>
      <c r="N22" s="38">
        <v>1478</v>
      </c>
      <c r="O22" s="42"/>
      <c r="P22" s="48" t="s">
        <v>37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66">
        <f>AA7+AA13</f>
        <v>71845868</v>
      </c>
      <c r="AB22" s="72"/>
      <c r="AC22" s="6"/>
      <c r="AD22" s="78"/>
      <c r="AE22" s="78"/>
      <c r="AF22" s="6"/>
    </row>
    <row r="23" spans="1:32" s="6" customFormat="1" ht="14.65" customHeight="1">
      <c r="A23" s="6"/>
      <c r="B23" s="16"/>
      <c r="C23" s="20"/>
      <c r="D23" s="20"/>
      <c r="E23" s="20"/>
      <c r="F23" s="20" t="s">
        <v>177</v>
      </c>
      <c r="G23" s="20"/>
      <c r="H23" s="20"/>
      <c r="I23" s="19"/>
      <c r="J23" s="19"/>
      <c r="K23" s="19"/>
      <c r="L23" s="19"/>
      <c r="M23" s="28"/>
      <c r="N23" s="38">
        <v>-370</v>
      </c>
      <c r="O23" s="42"/>
      <c r="P23" s="46" t="s">
        <v>47</v>
      </c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38"/>
      <c r="AB23" s="42"/>
      <c r="AC23" s="6"/>
      <c r="AD23" s="78"/>
      <c r="AE23" s="78"/>
      <c r="AF23" s="6"/>
    </row>
    <row r="24" spans="1:32" s="6" customFormat="1" ht="14.65" customHeight="1">
      <c r="A24" s="6"/>
      <c r="B24" s="16"/>
      <c r="C24" s="20"/>
      <c r="D24" s="20"/>
      <c r="E24" s="20"/>
      <c r="F24" s="20" t="s">
        <v>35</v>
      </c>
      <c r="G24" s="20"/>
      <c r="H24" s="20"/>
      <c r="I24" s="19"/>
      <c r="J24" s="19"/>
      <c r="K24" s="19"/>
      <c r="L24" s="19"/>
      <c r="M24" s="28"/>
      <c r="N24" s="38">
        <v>4730</v>
      </c>
      <c r="O24" s="42"/>
      <c r="P24" s="46"/>
      <c r="Q24" s="54" t="s">
        <v>50</v>
      </c>
      <c r="R24" s="60"/>
      <c r="S24" s="60"/>
      <c r="T24" s="60"/>
      <c r="U24" s="60"/>
      <c r="V24" s="30"/>
      <c r="W24" s="30"/>
      <c r="X24" s="30"/>
      <c r="Y24" s="30"/>
      <c r="Z24" s="30"/>
      <c r="AA24" s="38">
        <v>185644309</v>
      </c>
      <c r="AB24" s="42"/>
      <c r="AC24" s="6"/>
      <c r="AD24" s="78" t="b">
        <f>AA24='3.純資産変動計算書'!L23</f>
        <v>1</v>
      </c>
      <c r="AE24" s="78" t="b">
        <f>AA24=N7+N55+N56</f>
        <v>1</v>
      </c>
      <c r="AF24" s="82"/>
    </row>
    <row r="25" spans="1:32" s="6" customFormat="1" ht="14.65" customHeight="1">
      <c r="A25" s="6"/>
      <c r="B25" s="16"/>
      <c r="C25" s="20"/>
      <c r="D25" s="20"/>
      <c r="E25" s="20" t="s">
        <v>53</v>
      </c>
      <c r="F25" s="20"/>
      <c r="G25" s="20"/>
      <c r="H25" s="20"/>
      <c r="I25" s="19"/>
      <c r="J25" s="19"/>
      <c r="K25" s="19"/>
      <c r="L25" s="19"/>
      <c r="M25" s="28"/>
      <c r="N25" s="38">
        <f>SUM(N26:O33)</f>
        <v>100546980</v>
      </c>
      <c r="O25" s="42"/>
      <c r="P25" s="46"/>
      <c r="Q25" s="47" t="s">
        <v>55</v>
      </c>
      <c r="R25" s="60"/>
      <c r="S25" s="60"/>
      <c r="T25" s="60"/>
      <c r="U25" s="60"/>
      <c r="V25" s="30"/>
      <c r="W25" s="30"/>
      <c r="X25" s="30"/>
      <c r="Y25" s="30"/>
      <c r="Z25" s="30"/>
      <c r="AA25" s="38">
        <v>-66110875</v>
      </c>
      <c r="AB25" s="42"/>
      <c r="AC25" s="6"/>
      <c r="AD25" s="78" t="b">
        <f>AA25='3.純資産変動計算書'!M23</f>
        <v>1</v>
      </c>
      <c r="AE25" s="78"/>
      <c r="AF25" s="6"/>
    </row>
    <row r="26" spans="1:32" s="6" customFormat="1" ht="14.65" customHeight="1">
      <c r="A26" s="6"/>
      <c r="B26" s="16"/>
      <c r="C26" s="20"/>
      <c r="D26" s="20"/>
      <c r="E26" s="20"/>
      <c r="F26" s="20" t="s">
        <v>57</v>
      </c>
      <c r="G26" s="20"/>
      <c r="H26" s="20"/>
      <c r="I26" s="19"/>
      <c r="J26" s="19"/>
      <c r="K26" s="19"/>
      <c r="L26" s="19"/>
      <c r="M26" s="28"/>
      <c r="N26" s="38">
        <v>43385519</v>
      </c>
      <c r="O26" s="42"/>
      <c r="P26" s="49"/>
      <c r="Q26" s="47"/>
      <c r="R26" s="47"/>
      <c r="S26" s="47"/>
      <c r="T26" s="47"/>
      <c r="U26" s="47"/>
      <c r="V26" s="47"/>
      <c r="W26" s="47"/>
      <c r="X26" s="47"/>
      <c r="Y26" s="47"/>
      <c r="Z26" s="61"/>
      <c r="AA26" s="38"/>
      <c r="AB26" s="42"/>
      <c r="AC26" s="6"/>
      <c r="AD26" s="78"/>
      <c r="AE26" s="78"/>
      <c r="AF26" s="6"/>
    </row>
    <row r="27" spans="1:32" s="6" customFormat="1" ht="14.65" customHeight="1">
      <c r="A27" s="6"/>
      <c r="B27" s="16"/>
      <c r="C27" s="20"/>
      <c r="D27" s="20"/>
      <c r="E27" s="20"/>
      <c r="F27" s="20" t="s">
        <v>22</v>
      </c>
      <c r="G27" s="20"/>
      <c r="H27" s="20"/>
      <c r="I27" s="19"/>
      <c r="J27" s="19"/>
      <c r="K27" s="19"/>
      <c r="L27" s="19"/>
      <c r="M27" s="28"/>
      <c r="N27" s="38">
        <v>3089864</v>
      </c>
      <c r="O27" s="42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38"/>
      <c r="AB27" s="42"/>
      <c r="AC27" s="6"/>
      <c r="AD27" s="78"/>
      <c r="AE27" s="78"/>
      <c r="AF27" s="6"/>
    </row>
    <row r="28" spans="1:32" s="6" customFormat="1" ht="14.65" customHeight="1">
      <c r="A28" s="6"/>
      <c r="B28" s="16"/>
      <c r="C28" s="20"/>
      <c r="D28" s="20"/>
      <c r="E28" s="20"/>
      <c r="F28" s="20" t="s">
        <v>28</v>
      </c>
      <c r="G28" s="20"/>
      <c r="H28" s="20"/>
      <c r="I28" s="19"/>
      <c r="J28" s="19"/>
      <c r="K28" s="19"/>
      <c r="L28" s="19"/>
      <c r="M28" s="28"/>
      <c r="N28" s="38">
        <v>-1380061</v>
      </c>
      <c r="O28" s="42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38"/>
      <c r="AB28" s="42"/>
      <c r="AC28" s="6"/>
      <c r="AD28" s="78"/>
      <c r="AE28" s="78"/>
      <c r="AF28" s="6"/>
    </row>
    <row r="29" spans="1:32" s="6" customFormat="1" ht="14.65" customHeight="1">
      <c r="A29" s="6"/>
      <c r="B29" s="16"/>
      <c r="C29" s="20"/>
      <c r="D29" s="20"/>
      <c r="E29" s="20"/>
      <c r="F29" s="20" t="s">
        <v>59</v>
      </c>
      <c r="G29" s="20"/>
      <c r="H29" s="20"/>
      <c r="I29" s="19"/>
      <c r="J29" s="19"/>
      <c r="K29" s="19"/>
      <c r="L29" s="19"/>
      <c r="M29" s="28"/>
      <c r="N29" s="38">
        <v>105807568</v>
      </c>
      <c r="O29" s="42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38"/>
      <c r="AB29" s="42"/>
      <c r="AC29" s="6"/>
      <c r="AD29" s="78"/>
      <c r="AE29" s="78"/>
      <c r="AF29" s="6"/>
    </row>
    <row r="30" spans="1:32" s="6" customFormat="1" ht="14.65" customHeight="1">
      <c r="A30" s="6"/>
      <c r="B30" s="16"/>
      <c r="C30" s="20"/>
      <c r="D30" s="20"/>
      <c r="E30" s="20"/>
      <c r="F30" s="20" t="s">
        <v>36</v>
      </c>
      <c r="G30" s="20"/>
      <c r="H30" s="20"/>
      <c r="I30" s="19"/>
      <c r="J30" s="19"/>
      <c r="K30" s="19"/>
      <c r="L30" s="19"/>
      <c r="M30" s="28"/>
      <c r="N30" s="38">
        <v>-50947725</v>
      </c>
      <c r="O30" s="42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38"/>
      <c r="AB30" s="42"/>
      <c r="AC30" s="6"/>
      <c r="AD30" s="78"/>
      <c r="AE30" s="78"/>
      <c r="AF30" s="6"/>
    </row>
    <row r="31" spans="1:32" s="6" customFormat="1" ht="14.65" customHeight="1">
      <c r="A31" s="6"/>
      <c r="B31" s="16"/>
      <c r="C31" s="20"/>
      <c r="D31" s="20"/>
      <c r="E31" s="20"/>
      <c r="F31" s="20" t="s">
        <v>19</v>
      </c>
      <c r="G31" s="20"/>
      <c r="H31" s="20"/>
      <c r="I31" s="19"/>
      <c r="J31" s="19"/>
      <c r="K31" s="19"/>
      <c r="L31" s="19"/>
      <c r="M31" s="28"/>
      <c r="N31" s="38">
        <v>657</v>
      </c>
      <c r="O31" s="42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38"/>
      <c r="AB31" s="42"/>
      <c r="AC31" s="6"/>
      <c r="AD31" s="78"/>
      <c r="AE31" s="78"/>
      <c r="AF31" s="6"/>
    </row>
    <row r="32" spans="1:32" s="6" customFormat="1" ht="14.65" customHeight="1">
      <c r="A32" s="6"/>
      <c r="B32" s="16"/>
      <c r="C32" s="20"/>
      <c r="D32" s="20"/>
      <c r="E32" s="20"/>
      <c r="F32" s="20" t="s">
        <v>177</v>
      </c>
      <c r="G32" s="20"/>
      <c r="H32" s="20"/>
      <c r="I32" s="19"/>
      <c r="J32" s="19"/>
      <c r="K32" s="19"/>
      <c r="L32" s="19"/>
      <c r="M32" s="28"/>
      <c r="N32" s="38">
        <v>-624</v>
      </c>
      <c r="O32" s="42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38"/>
      <c r="AB32" s="42"/>
      <c r="AC32" s="6"/>
      <c r="AD32" s="78"/>
      <c r="AE32" s="78"/>
      <c r="AF32" s="6"/>
    </row>
    <row r="33" spans="1:31" s="6" customFormat="1" ht="14.65" customHeight="1">
      <c r="A33" s="6"/>
      <c r="B33" s="16"/>
      <c r="C33" s="20"/>
      <c r="D33" s="20"/>
      <c r="E33" s="20"/>
      <c r="F33" s="20" t="s">
        <v>35</v>
      </c>
      <c r="G33" s="20"/>
      <c r="H33" s="20"/>
      <c r="I33" s="19"/>
      <c r="J33" s="19"/>
      <c r="K33" s="19"/>
      <c r="L33" s="19"/>
      <c r="M33" s="28"/>
      <c r="N33" s="38">
        <v>591782</v>
      </c>
      <c r="O33" s="42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38"/>
      <c r="AB33" s="42"/>
      <c r="AC33" s="6"/>
      <c r="AD33" s="78"/>
      <c r="AE33" s="78"/>
    </row>
    <row r="34" spans="1:31" s="6" customFormat="1" ht="14.65" customHeight="1">
      <c r="A34" s="6"/>
      <c r="B34" s="16"/>
      <c r="C34" s="20"/>
      <c r="D34" s="20"/>
      <c r="E34" s="20" t="s">
        <v>2</v>
      </c>
      <c r="F34" s="22"/>
      <c r="G34" s="22"/>
      <c r="H34" s="22"/>
      <c r="I34" s="25"/>
      <c r="J34" s="25"/>
      <c r="K34" s="25"/>
      <c r="L34" s="25"/>
      <c r="M34" s="29"/>
      <c r="N34" s="38">
        <v>10294493</v>
      </c>
      <c r="O34" s="42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38"/>
      <c r="AB34" s="42"/>
      <c r="AC34" s="6"/>
      <c r="AD34" s="78"/>
      <c r="AE34" s="78"/>
    </row>
    <row r="35" spans="1:31" s="6" customFormat="1" ht="14.65" customHeight="1">
      <c r="A35" s="6"/>
      <c r="B35" s="16"/>
      <c r="C35" s="20"/>
      <c r="D35" s="20"/>
      <c r="E35" s="20" t="s">
        <v>51</v>
      </c>
      <c r="F35" s="22"/>
      <c r="G35" s="22"/>
      <c r="H35" s="22"/>
      <c r="I35" s="25"/>
      <c r="J35" s="25"/>
      <c r="K35" s="25"/>
      <c r="L35" s="25"/>
      <c r="M35" s="29"/>
      <c r="N35" s="38">
        <v>-5771568</v>
      </c>
      <c r="O35" s="42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38"/>
      <c r="AB35" s="42"/>
      <c r="AC35" s="6"/>
      <c r="AD35" s="78"/>
      <c r="AE35" s="78"/>
    </row>
    <row r="36" spans="1:31" s="6" customFormat="1" ht="14.65" customHeight="1">
      <c r="A36" s="6"/>
      <c r="B36" s="16"/>
      <c r="C36" s="20"/>
      <c r="D36" s="20" t="s">
        <v>60</v>
      </c>
      <c r="E36" s="20"/>
      <c r="F36" s="22"/>
      <c r="G36" s="22"/>
      <c r="H36" s="22"/>
      <c r="I36" s="25"/>
      <c r="J36" s="25"/>
      <c r="K36" s="25"/>
      <c r="L36" s="25"/>
      <c r="M36" s="29"/>
      <c r="N36" s="38">
        <f>SUM(N37:O38)</f>
        <v>7108</v>
      </c>
      <c r="O36" s="42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38"/>
      <c r="AB36" s="42"/>
      <c r="AC36" s="6"/>
      <c r="AD36" s="78"/>
      <c r="AE36" s="78"/>
    </row>
    <row r="37" spans="1:31" s="6" customFormat="1" ht="14.65" customHeight="1">
      <c r="A37" s="6"/>
      <c r="B37" s="16"/>
      <c r="C37" s="20"/>
      <c r="D37" s="20"/>
      <c r="E37" s="20" t="s">
        <v>61</v>
      </c>
      <c r="F37" s="20"/>
      <c r="G37" s="20"/>
      <c r="H37" s="20"/>
      <c r="I37" s="19"/>
      <c r="J37" s="19"/>
      <c r="K37" s="19"/>
      <c r="L37" s="19"/>
      <c r="M37" s="28"/>
      <c r="N37" s="38">
        <v>1063</v>
      </c>
      <c r="O37" s="42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38"/>
      <c r="AB37" s="42"/>
      <c r="AC37" s="6"/>
      <c r="AD37" s="78"/>
      <c r="AE37" s="78"/>
    </row>
    <row r="38" spans="1:31" s="6" customFormat="1" ht="14.65" customHeight="1">
      <c r="A38" s="6"/>
      <c r="B38" s="16"/>
      <c r="C38" s="20"/>
      <c r="D38" s="20"/>
      <c r="E38" s="20" t="s">
        <v>161</v>
      </c>
      <c r="F38" s="20"/>
      <c r="G38" s="20"/>
      <c r="H38" s="20"/>
      <c r="I38" s="19"/>
      <c r="J38" s="19"/>
      <c r="K38" s="19"/>
      <c r="L38" s="19"/>
      <c r="M38" s="28"/>
      <c r="N38" s="38">
        <v>6045</v>
      </c>
      <c r="O38" s="42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38"/>
      <c r="AB38" s="42"/>
      <c r="AC38" s="6"/>
      <c r="AD38" s="78"/>
      <c r="AE38" s="78"/>
    </row>
    <row r="39" spans="1:31" s="6" customFormat="1" ht="14.65" customHeight="1">
      <c r="A39" s="6"/>
      <c r="B39" s="16"/>
      <c r="C39" s="20"/>
      <c r="D39" s="20" t="s">
        <v>27</v>
      </c>
      <c r="E39" s="20"/>
      <c r="F39" s="20"/>
      <c r="G39" s="20"/>
      <c r="H39" s="20"/>
      <c r="I39" s="20"/>
      <c r="J39" s="19"/>
      <c r="K39" s="19"/>
      <c r="L39" s="19"/>
      <c r="M39" s="28"/>
      <c r="N39" s="38">
        <f>SUM(N40,N44:O47,N50:O51)</f>
        <v>6083972</v>
      </c>
      <c r="O39" s="42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38"/>
      <c r="AB39" s="42"/>
      <c r="AC39" s="6"/>
      <c r="AD39" s="78"/>
      <c r="AE39" s="78"/>
    </row>
    <row r="40" spans="1:31" s="6" customFormat="1" ht="14.65" customHeight="1">
      <c r="A40" s="6"/>
      <c r="B40" s="16"/>
      <c r="C40" s="20"/>
      <c r="D40" s="20"/>
      <c r="E40" s="20" t="s">
        <v>7</v>
      </c>
      <c r="F40" s="20"/>
      <c r="G40" s="20"/>
      <c r="H40" s="20"/>
      <c r="I40" s="20"/>
      <c r="J40" s="19"/>
      <c r="K40" s="19"/>
      <c r="L40" s="19"/>
      <c r="M40" s="28"/>
      <c r="N40" s="38">
        <f>SUM(N41:O43)</f>
        <v>1055180</v>
      </c>
      <c r="O40" s="42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38"/>
      <c r="AB40" s="42"/>
      <c r="AC40" s="6"/>
      <c r="AD40" s="78"/>
      <c r="AE40" s="78"/>
    </row>
    <row r="41" spans="1:31" s="6" customFormat="1" ht="14.65" customHeight="1">
      <c r="A41" s="6"/>
      <c r="B41" s="16"/>
      <c r="C41" s="20"/>
      <c r="D41" s="20"/>
      <c r="E41" s="20"/>
      <c r="F41" s="20" t="s">
        <v>62</v>
      </c>
      <c r="G41" s="20"/>
      <c r="H41" s="20"/>
      <c r="I41" s="20"/>
      <c r="J41" s="19"/>
      <c r="K41" s="19"/>
      <c r="L41" s="19"/>
      <c r="M41" s="28"/>
      <c r="N41" s="38">
        <v>609206</v>
      </c>
      <c r="O41" s="42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38"/>
      <c r="AB41" s="42"/>
      <c r="AC41" s="6"/>
      <c r="AD41" s="78"/>
      <c r="AE41" s="78"/>
    </row>
    <row r="42" spans="1:31" s="6" customFormat="1" ht="14.65" customHeight="1">
      <c r="A42" s="6"/>
      <c r="B42" s="16"/>
      <c r="C42" s="20"/>
      <c r="D42" s="20"/>
      <c r="E42" s="20"/>
      <c r="F42" s="20" t="s">
        <v>56</v>
      </c>
      <c r="G42" s="20"/>
      <c r="H42" s="20"/>
      <c r="I42" s="20"/>
      <c r="J42" s="19"/>
      <c r="K42" s="19"/>
      <c r="L42" s="19"/>
      <c r="M42" s="28"/>
      <c r="N42" s="38">
        <v>445974</v>
      </c>
      <c r="O42" s="42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38"/>
      <c r="AB42" s="42"/>
      <c r="AC42" s="6"/>
      <c r="AD42" s="78"/>
      <c r="AE42" s="78"/>
    </row>
    <row r="43" spans="1:31" s="6" customFormat="1" ht="14.65" customHeight="1">
      <c r="A43" s="6"/>
      <c r="B43" s="16"/>
      <c r="C43" s="20"/>
      <c r="D43" s="20"/>
      <c r="E43" s="20"/>
      <c r="F43" s="20" t="s">
        <v>25</v>
      </c>
      <c r="G43" s="20"/>
      <c r="H43" s="20"/>
      <c r="I43" s="20"/>
      <c r="J43" s="19"/>
      <c r="K43" s="19"/>
      <c r="L43" s="19"/>
      <c r="M43" s="28"/>
      <c r="N43" s="38" t="s">
        <v>171</v>
      </c>
      <c r="O43" s="42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38"/>
      <c r="AB43" s="42"/>
      <c r="AC43" s="6"/>
      <c r="AD43" s="78"/>
      <c r="AE43" s="78"/>
    </row>
    <row r="44" spans="1:31" s="6" customFormat="1" ht="14.65" customHeight="1">
      <c r="A44" s="6"/>
      <c r="B44" s="16"/>
      <c r="C44" s="20"/>
      <c r="D44" s="20"/>
      <c r="E44" s="20" t="s">
        <v>162</v>
      </c>
      <c r="F44" s="20"/>
      <c r="G44" s="20"/>
      <c r="H44" s="20"/>
      <c r="I44" s="19"/>
      <c r="J44" s="19"/>
      <c r="K44" s="19"/>
      <c r="L44" s="19"/>
      <c r="M44" s="28"/>
      <c r="N44" s="38" t="s">
        <v>171</v>
      </c>
      <c r="O44" s="42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38"/>
      <c r="AB44" s="42"/>
      <c r="AC44" s="6"/>
      <c r="AD44" s="78"/>
      <c r="AE44" s="78"/>
    </row>
    <row r="45" spans="1:31" s="6" customFormat="1" ht="14.65" customHeight="1">
      <c r="A45" s="6"/>
      <c r="B45" s="16"/>
      <c r="C45" s="20"/>
      <c r="D45" s="20"/>
      <c r="E45" s="20" t="s">
        <v>63</v>
      </c>
      <c r="F45" s="20"/>
      <c r="G45" s="20"/>
      <c r="H45" s="20"/>
      <c r="I45" s="19"/>
      <c r="J45" s="19"/>
      <c r="K45" s="19"/>
      <c r="L45" s="19"/>
      <c r="M45" s="28"/>
      <c r="N45" s="38">
        <v>446194</v>
      </c>
      <c r="O45" s="42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38"/>
      <c r="AB45" s="42"/>
      <c r="AC45" s="6"/>
      <c r="AD45" s="78"/>
      <c r="AE45" s="78"/>
    </row>
    <row r="46" spans="1:31" s="6" customFormat="1" ht="14.65" customHeight="1">
      <c r="A46" s="6"/>
      <c r="B46" s="16"/>
      <c r="C46" s="20"/>
      <c r="D46" s="20"/>
      <c r="E46" s="20" t="s">
        <v>15</v>
      </c>
      <c r="F46" s="20"/>
      <c r="G46" s="20"/>
      <c r="H46" s="20"/>
      <c r="I46" s="19"/>
      <c r="J46" s="19"/>
      <c r="K46" s="19"/>
      <c r="L46" s="19"/>
      <c r="M46" s="28"/>
      <c r="N46" s="38">
        <v>31774</v>
      </c>
      <c r="O46" s="42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38"/>
      <c r="AB46" s="42"/>
      <c r="AC46" s="6"/>
      <c r="AD46" s="78"/>
      <c r="AE46" s="78"/>
    </row>
    <row r="47" spans="1:31" s="6" customFormat="1" ht="14.65" customHeight="1">
      <c r="A47" s="6"/>
      <c r="B47" s="16"/>
      <c r="C47" s="20"/>
      <c r="D47" s="20"/>
      <c r="E47" s="20" t="s">
        <v>6</v>
      </c>
      <c r="F47" s="20"/>
      <c r="G47" s="20"/>
      <c r="H47" s="20"/>
      <c r="I47" s="19"/>
      <c r="J47" s="19"/>
      <c r="K47" s="19"/>
      <c r="L47" s="19"/>
      <c r="M47" s="28"/>
      <c r="N47" s="38">
        <f>SUM(N48:O49)</f>
        <v>4592080</v>
      </c>
      <c r="O47" s="42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38"/>
      <c r="AB47" s="42"/>
      <c r="AC47" s="6"/>
      <c r="AD47" s="78"/>
      <c r="AE47" s="78"/>
    </row>
    <row r="48" spans="1:31" s="6" customFormat="1" ht="14.65" customHeight="1">
      <c r="A48" s="6"/>
      <c r="B48" s="16"/>
      <c r="C48" s="20"/>
      <c r="D48" s="20"/>
      <c r="E48" s="20"/>
      <c r="F48" s="20" t="s">
        <v>65</v>
      </c>
      <c r="G48" s="20"/>
      <c r="H48" s="20"/>
      <c r="I48" s="19"/>
      <c r="J48" s="19"/>
      <c r="K48" s="19"/>
      <c r="L48" s="19"/>
      <c r="M48" s="28"/>
      <c r="N48" s="38">
        <v>454339</v>
      </c>
      <c r="O48" s="42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38"/>
      <c r="AB48" s="42"/>
      <c r="AC48" s="6"/>
      <c r="AD48" s="78"/>
      <c r="AE48" s="78"/>
    </row>
    <row r="49" spans="1:31" s="6" customFormat="1" ht="14.65" customHeight="1">
      <c r="A49" s="6"/>
      <c r="B49" s="16"/>
      <c r="C49" s="19"/>
      <c r="D49" s="20"/>
      <c r="E49" s="20"/>
      <c r="F49" s="20" t="s">
        <v>19</v>
      </c>
      <c r="G49" s="20"/>
      <c r="H49" s="20"/>
      <c r="I49" s="19"/>
      <c r="J49" s="19"/>
      <c r="K49" s="19"/>
      <c r="L49" s="19"/>
      <c r="M49" s="28"/>
      <c r="N49" s="38">
        <v>4137741</v>
      </c>
      <c r="O49" s="42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38"/>
      <c r="AB49" s="42"/>
      <c r="AC49" s="6"/>
      <c r="AD49" s="78"/>
      <c r="AE49" s="78"/>
    </row>
    <row r="50" spans="1:31" s="6" customFormat="1" ht="14.65" customHeight="1">
      <c r="A50" s="6"/>
      <c r="B50" s="16"/>
      <c r="C50" s="19"/>
      <c r="D50" s="20"/>
      <c r="E50" s="20" t="s">
        <v>25</v>
      </c>
      <c r="F50" s="20"/>
      <c r="G50" s="20"/>
      <c r="H50" s="20"/>
      <c r="I50" s="19"/>
      <c r="J50" s="19"/>
      <c r="K50" s="19"/>
      <c r="L50" s="19"/>
      <c r="M50" s="28"/>
      <c r="N50" s="38" t="s">
        <v>171</v>
      </c>
      <c r="O50" s="42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38"/>
      <c r="AB50" s="42"/>
      <c r="AC50" s="6"/>
      <c r="AD50" s="78"/>
      <c r="AE50" s="78"/>
    </row>
    <row r="51" spans="1:31" s="6" customFormat="1" ht="14.65" customHeight="1">
      <c r="A51" s="6"/>
      <c r="B51" s="16"/>
      <c r="C51" s="19"/>
      <c r="D51" s="20"/>
      <c r="E51" s="20" t="s">
        <v>43</v>
      </c>
      <c r="F51" s="20"/>
      <c r="G51" s="20"/>
      <c r="H51" s="20"/>
      <c r="I51" s="19"/>
      <c r="J51" s="19"/>
      <c r="K51" s="19"/>
      <c r="L51" s="19"/>
      <c r="M51" s="28"/>
      <c r="N51" s="38">
        <v>-41256</v>
      </c>
      <c r="O51" s="42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38"/>
      <c r="AB51" s="42"/>
      <c r="AC51" s="6"/>
      <c r="AD51" s="78"/>
      <c r="AE51" s="78"/>
    </row>
    <row r="52" spans="1:31" s="6" customFormat="1" ht="14.65" customHeight="1">
      <c r="A52" s="6"/>
      <c r="B52" s="16"/>
      <c r="C52" s="19" t="s">
        <v>30</v>
      </c>
      <c r="D52" s="20"/>
      <c r="E52" s="19"/>
      <c r="F52" s="19"/>
      <c r="G52" s="19"/>
      <c r="H52" s="19"/>
      <c r="I52" s="19"/>
      <c r="J52" s="19"/>
      <c r="K52" s="19"/>
      <c r="L52" s="19"/>
      <c r="M52" s="28"/>
      <c r="N52" s="38">
        <f>SUM(N53:O56,N59:O61)</f>
        <v>7576297</v>
      </c>
      <c r="O52" s="42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38"/>
      <c r="AB52" s="42"/>
      <c r="AC52" s="6"/>
      <c r="AD52" s="78"/>
      <c r="AE52" s="78"/>
    </row>
    <row r="53" spans="1:31" s="6" customFormat="1" ht="14.65" customHeight="1">
      <c r="A53" s="6"/>
      <c r="B53" s="16"/>
      <c r="C53" s="19"/>
      <c r="D53" s="20" t="s">
        <v>66</v>
      </c>
      <c r="E53" s="19"/>
      <c r="F53" s="19"/>
      <c r="G53" s="19"/>
      <c r="H53" s="19"/>
      <c r="I53" s="19"/>
      <c r="J53" s="19"/>
      <c r="K53" s="19"/>
      <c r="L53" s="19"/>
      <c r="M53" s="28"/>
      <c r="N53" s="38">
        <v>5054520</v>
      </c>
      <c r="O53" s="42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38"/>
      <c r="AB53" s="42"/>
      <c r="AC53" s="6"/>
      <c r="AD53" s="78" t="b">
        <f>N53='4.資金収支計算書'!L59</f>
        <v>1</v>
      </c>
      <c r="AE53" s="78"/>
    </row>
    <row r="54" spans="1:31" s="6" customFormat="1" ht="14.65" customHeight="1">
      <c r="A54" s="6"/>
      <c r="B54" s="16"/>
      <c r="C54" s="19"/>
      <c r="D54" s="20" t="s">
        <v>67</v>
      </c>
      <c r="E54" s="20"/>
      <c r="F54" s="22"/>
      <c r="G54" s="23"/>
      <c r="H54" s="23"/>
      <c r="I54" s="26"/>
      <c r="J54" s="19"/>
      <c r="K54" s="19"/>
      <c r="L54" s="19"/>
      <c r="M54" s="28"/>
      <c r="N54" s="38">
        <v>646477</v>
      </c>
      <c r="O54" s="42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38"/>
      <c r="AB54" s="42"/>
      <c r="AC54" s="6"/>
      <c r="AD54" s="78"/>
      <c r="AE54" s="78"/>
    </row>
    <row r="55" spans="1:31" s="6" customFormat="1" ht="14.65" customHeight="1">
      <c r="A55" s="6"/>
      <c r="B55" s="16"/>
      <c r="C55" s="19"/>
      <c r="D55" s="20" t="s">
        <v>39</v>
      </c>
      <c r="E55" s="20"/>
      <c r="F55" s="20"/>
      <c r="G55" s="20"/>
      <c r="H55" s="20"/>
      <c r="I55" s="19"/>
      <c r="J55" s="19"/>
      <c r="K55" s="19"/>
      <c r="L55" s="19"/>
      <c r="M55" s="28"/>
      <c r="N55" s="38">
        <v>32481</v>
      </c>
      <c r="O55" s="42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38"/>
      <c r="AB55" s="42"/>
      <c r="AC55" s="6"/>
      <c r="AD55" s="78"/>
      <c r="AE55" s="78"/>
    </row>
    <row r="56" spans="1:31" s="6" customFormat="1" ht="14.65" customHeight="1">
      <c r="A56" s="6"/>
      <c r="B56" s="16"/>
      <c r="C56" s="20"/>
      <c r="D56" s="20" t="s">
        <v>6</v>
      </c>
      <c r="E56" s="20"/>
      <c r="F56" s="22"/>
      <c r="G56" s="23"/>
      <c r="H56" s="23"/>
      <c r="I56" s="26"/>
      <c r="J56" s="26"/>
      <c r="K56" s="26"/>
      <c r="L56" s="26"/>
      <c r="M56" s="30"/>
      <c r="N56" s="38">
        <f>SUM(N57:O58)</f>
        <v>1808823</v>
      </c>
      <c r="O56" s="42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38"/>
      <c r="AB56" s="42"/>
      <c r="AC56" s="6"/>
      <c r="AD56" s="78"/>
      <c r="AE56" s="78"/>
    </row>
    <row r="57" spans="1:31" s="6" customFormat="1" ht="14.65" customHeight="1">
      <c r="A57" s="6"/>
      <c r="B57" s="16"/>
      <c r="C57" s="20"/>
      <c r="D57" s="20"/>
      <c r="E57" s="20" t="s">
        <v>68</v>
      </c>
      <c r="F57" s="20"/>
      <c r="G57" s="20"/>
      <c r="H57" s="20"/>
      <c r="I57" s="19"/>
      <c r="J57" s="19"/>
      <c r="K57" s="19"/>
      <c r="L57" s="19"/>
      <c r="M57" s="28"/>
      <c r="N57" s="38">
        <v>1490823</v>
      </c>
      <c r="O57" s="42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38"/>
      <c r="AB57" s="42"/>
      <c r="AC57" s="6"/>
      <c r="AD57" s="78"/>
      <c r="AE57" s="78"/>
    </row>
    <row r="58" spans="1:31" s="6" customFormat="1" ht="14.65" customHeight="1">
      <c r="A58" s="6"/>
      <c r="B58" s="16"/>
      <c r="C58" s="20"/>
      <c r="D58" s="20"/>
      <c r="E58" s="20" t="s">
        <v>65</v>
      </c>
      <c r="F58" s="20"/>
      <c r="G58" s="20"/>
      <c r="H58" s="20"/>
      <c r="I58" s="19"/>
      <c r="J58" s="19"/>
      <c r="K58" s="19"/>
      <c r="L58" s="19"/>
      <c r="M58" s="28"/>
      <c r="N58" s="38">
        <v>318000</v>
      </c>
      <c r="O58" s="42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38"/>
      <c r="AB58" s="42"/>
      <c r="AC58" s="6"/>
      <c r="AD58" s="78"/>
      <c r="AE58" s="78"/>
    </row>
    <row r="59" spans="1:31" s="6" customFormat="1" ht="14.65" customHeight="1">
      <c r="A59" s="6"/>
      <c r="B59" s="16"/>
      <c r="C59" s="20"/>
      <c r="D59" s="20" t="s">
        <v>58</v>
      </c>
      <c r="E59" s="20"/>
      <c r="F59" s="22"/>
      <c r="G59" s="23"/>
      <c r="H59" s="23"/>
      <c r="I59" s="26"/>
      <c r="J59" s="26"/>
      <c r="K59" s="26"/>
      <c r="L59" s="26"/>
      <c r="M59" s="30"/>
      <c r="N59" s="38">
        <v>28371</v>
      </c>
      <c r="O59" s="42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38"/>
      <c r="AB59" s="42"/>
      <c r="AC59" s="6"/>
      <c r="AD59" s="78"/>
      <c r="AE59" s="78"/>
    </row>
    <row r="60" spans="1:31" s="6" customFormat="1" ht="14.65" customHeight="1">
      <c r="A60" s="6"/>
      <c r="B60" s="16"/>
      <c r="C60" s="20"/>
      <c r="D60" s="20" t="s">
        <v>19</v>
      </c>
      <c r="E60" s="20"/>
      <c r="F60" s="20"/>
      <c r="G60" s="20"/>
      <c r="H60" s="20"/>
      <c r="I60" s="19"/>
      <c r="J60" s="19"/>
      <c r="K60" s="19"/>
      <c r="L60" s="19"/>
      <c r="M60" s="28"/>
      <c r="N60" s="38">
        <v>24200</v>
      </c>
      <c r="O60" s="42"/>
      <c r="P60" s="51"/>
      <c r="Q60" s="57"/>
      <c r="R60" s="57"/>
      <c r="S60" s="57"/>
      <c r="T60" s="57"/>
      <c r="U60" s="57"/>
      <c r="V60" s="57"/>
      <c r="W60" s="57"/>
      <c r="X60" s="57"/>
      <c r="Y60" s="57"/>
      <c r="Z60" s="62"/>
      <c r="AA60" s="67"/>
      <c r="AB60" s="73"/>
      <c r="AC60" s="6"/>
      <c r="AD60" s="78"/>
      <c r="AE60" s="78"/>
    </row>
    <row r="61" spans="1:31" s="6" customFormat="1" ht="16.5" customHeight="1">
      <c r="A61" s="6"/>
      <c r="B61" s="16"/>
      <c r="C61" s="20"/>
      <c r="D61" s="20" t="s">
        <v>43</v>
      </c>
      <c r="E61" s="20"/>
      <c r="F61" s="20"/>
      <c r="G61" s="20"/>
      <c r="H61" s="20"/>
      <c r="I61" s="19"/>
      <c r="J61" s="19"/>
      <c r="K61" s="19"/>
      <c r="L61" s="19"/>
      <c r="M61" s="28"/>
      <c r="N61" s="39">
        <v>-18575</v>
      </c>
      <c r="O61" s="43"/>
      <c r="P61" s="52" t="s">
        <v>64</v>
      </c>
      <c r="Q61" s="58"/>
      <c r="R61" s="58"/>
      <c r="S61" s="58"/>
      <c r="T61" s="58"/>
      <c r="U61" s="58"/>
      <c r="V61" s="58"/>
      <c r="W61" s="58"/>
      <c r="X61" s="58"/>
      <c r="Y61" s="58"/>
      <c r="Z61" s="63"/>
      <c r="AA61" s="68">
        <f>SUM(AA24:AB25)</f>
        <v>119533434</v>
      </c>
      <c r="AB61" s="74"/>
      <c r="AC61" s="6"/>
      <c r="AD61" s="78" t="b">
        <f>AA61='3.純資産変動計算書'!J23</f>
        <v>1</v>
      </c>
      <c r="AE61" s="78"/>
    </row>
    <row r="62" spans="1:31" s="6" customFormat="1" ht="14.65" customHeight="1">
      <c r="A62" s="6"/>
      <c r="B62" s="17" t="s">
        <v>31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31"/>
      <c r="N62" s="40">
        <f>N7+N52</f>
        <v>191379302</v>
      </c>
      <c r="O62" s="44"/>
      <c r="P62" s="53" t="s">
        <v>69</v>
      </c>
      <c r="Q62" s="59"/>
      <c r="R62" s="59"/>
      <c r="S62" s="59"/>
      <c r="T62" s="59"/>
      <c r="U62" s="59"/>
      <c r="V62" s="59"/>
      <c r="W62" s="59"/>
      <c r="X62" s="59"/>
      <c r="Y62" s="59"/>
      <c r="Z62" s="64"/>
      <c r="AA62" s="69">
        <f>AA22+AA61</f>
        <v>191379302</v>
      </c>
      <c r="AB62" s="75"/>
      <c r="AC62" s="6"/>
      <c r="AD62" s="78" t="b">
        <f>N62=AA62</f>
        <v>1</v>
      </c>
      <c r="AE62" s="78"/>
    </row>
    <row r="63" spans="1:31" s="6" customFormat="1" ht="9.75" customHeight="1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32"/>
      <c r="N63" s="32"/>
      <c r="O63" s="32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47"/>
      <c r="AB63" s="47"/>
      <c r="AC63" s="6"/>
      <c r="AD63" s="78"/>
      <c r="AE63" s="78"/>
    </row>
    <row r="64" spans="1:31" s="6" customFormat="1" ht="14.65" customHeight="1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33"/>
      <c r="N64" s="33"/>
      <c r="O64" s="33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2"/>
      <c r="AB64" s="32"/>
      <c r="AC64" s="6"/>
      <c r="AD64" s="78"/>
      <c r="AE64" s="78"/>
    </row>
    <row r="65" spans="1:31" s="6" customFormat="1" ht="5.25" customHeight="1">
      <c r="A65" s="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2"/>
      <c r="O65" s="2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3"/>
      <c r="AB65" s="33"/>
      <c r="AC65" s="6"/>
      <c r="AD65" s="78"/>
      <c r="AE65" s="78"/>
    </row>
    <row r="66" spans="1:31" s="6" customFormat="1" ht="14.65" customHeight="1">
      <c r="A66" s="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  <c r="N66" s="2"/>
      <c r="O66" s="2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65"/>
      <c r="AA66" s="70"/>
      <c r="AB66" s="35"/>
      <c r="AC66" s="6"/>
      <c r="AD66" s="78"/>
      <c r="AE66" s="78"/>
    </row>
    <row r="67" spans="1:31" s="6" customFormat="1" ht="14.6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2"/>
      <c r="AB67" s="2"/>
      <c r="AC67" s="6"/>
      <c r="AD67" s="78"/>
      <c r="AE67" s="78"/>
    </row>
    <row r="68" spans="1:31" s="6" customFormat="1" ht="14.6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6"/>
      <c r="AD68" s="78"/>
      <c r="AE68" s="78"/>
    </row>
    <row r="69" spans="1:31" s="6" customFormat="1" ht="14.6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6"/>
      <c r="AD69" s="78"/>
      <c r="AE69" s="78"/>
    </row>
    <row r="70" spans="1:31" s="6" customFormat="1" ht="14.6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6"/>
      <c r="AD70" s="78"/>
      <c r="AE70" s="78"/>
    </row>
    <row r="71" spans="1:31" s="6" customFormat="1" ht="14.6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6"/>
      <c r="AD71" s="78"/>
      <c r="AE71" s="78"/>
    </row>
    <row r="72" spans="1:31" s="6" customFormat="1" ht="14.6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6"/>
      <c r="AD72" s="78"/>
      <c r="AE72" s="78"/>
    </row>
    <row r="73" spans="1:31" s="6" customFormat="1" ht="14.6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6"/>
      <c r="AD73" s="78"/>
      <c r="AE73" s="78"/>
    </row>
    <row r="74" spans="1:31" s="6" customFormat="1" ht="14.6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6"/>
      <c r="AD74" s="78"/>
      <c r="AE74" s="78"/>
    </row>
    <row r="75" spans="1:31" s="6" customFormat="1" ht="14.6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6"/>
      <c r="AD75" s="78"/>
      <c r="AE75" s="78"/>
    </row>
    <row r="76" spans="1:31" s="6" customFormat="1" ht="14.6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6"/>
      <c r="AD76" s="78"/>
      <c r="AE76" s="78"/>
    </row>
    <row r="77" spans="1:31" s="6" customFormat="1" ht="14.65" customHeight="1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6"/>
      <c r="AD77" s="78"/>
      <c r="AE77" s="78"/>
    </row>
    <row r="78" spans="1:31" s="6" customFormat="1" ht="14.65" customHeight="1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6"/>
      <c r="AD78" s="78"/>
      <c r="AE78" s="78"/>
    </row>
    <row r="79" spans="1:31" s="6" customFormat="1" ht="14.65" customHeight="1">
      <c r="A79" s="1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35"/>
      <c r="N79" s="35"/>
      <c r="O79" s="35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5"/>
      <c r="AB79" s="35"/>
      <c r="AC79" s="6"/>
      <c r="AD79" s="78"/>
      <c r="AE79" s="78"/>
    </row>
    <row r="80" spans="1:31" s="6" customFormat="1" ht="14.65" customHeight="1">
      <c r="A80" s="1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35"/>
      <c r="N80" s="35"/>
      <c r="O80" s="35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5"/>
      <c r="AB80" s="35"/>
      <c r="AC80" s="6"/>
      <c r="AD80" s="78"/>
      <c r="AE80" s="78"/>
    </row>
    <row r="81" spans="1:31" s="6" customFormat="1" ht="14.6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35"/>
      <c r="N81" s="35"/>
      <c r="O81" s="35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35"/>
      <c r="AB81" s="35"/>
      <c r="AC81" s="6"/>
      <c r="AD81" s="78"/>
      <c r="AE81" s="78"/>
    </row>
    <row r="82" spans="1:31" s="6" customFormat="1" ht="14.6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35"/>
      <c r="N82" s="35"/>
      <c r="O82" s="35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35"/>
      <c r="AB82" s="35"/>
      <c r="AC82" s="6"/>
      <c r="AD82" s="78"/>
      <c r="AE82" s="78"/>
    </row>
    <row r="83" spans="1:31" s="7" customFormat="1" ht="14.6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D83" s="79"/>
      <c r="AE83" s="79"/>
    </row>
    <row r="84" spans="1:31" s="5" customFormat="1" ht="14.65" hidden="1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D84" s="80"/>
      <c r="AE84" s="80"/>
    </row>
    <row r="85" spans="1:31" ht="14.65" hidden="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</row>
    <row r="86" spans="1:31" ht="14.65" hidden="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</row>
    <row r="87" spans="1:31" s="6" customFormat="1" ht="14.65" hidden="1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6"/>
      <c r="AD87" s="78"/>
      <c r="AE87" s="78"/>
    </row>
    <row r="88" spans="1:31" s="6" customFormat="1" ht="14.65" hidden="1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6"/>
      <c r="AD88" s="78"/>
      <c r="AE88" s="78"/>
    </row>
    <row r="89" spans="1:31" s="6" customFormat="1" ht="14.65" hidden="1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6"/>
      <c r="AD89" s="78"/>
      <c r="AE89" s="78"/>
    </row>
    <row r="90" spans="1:31" s="6" customFormat="1" ht="14.65" hidden="1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6"/>
      <c r="AD90" s="78"/>
      <c r="AE90" s="78"/>
    </row>
    <row r="91" spans="1:31" s="6" customFormat="1" ht="14.65" hidden="1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6"/>
      <c r="AD91" s="78"/>
      <c r="AE91" s="78"/>
    </row>
    <row r="92" spans="1:31" s="6" customFormat="1" ht="14.65" hidden="1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6"/>
      <c r="AD92" s="78"/>
      <c r="AE92" s="78"/>
    </row>
    <row r="93" spans="1:31" s="6" customFormat="1" ht="14.65" hidden="1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6"/>
      <c r="AD93" s="78"/>
      <c r="AE93" s="78"/>
    </row>
    <row r="94" spans="1:31" s="6" customFormat="1" ht="14.65" hidden="1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6"/>
      <c r="AD94" s="78"/>
      <c r="AE94" s="78"/>
    </row>
    <row r="95" spans="1:31" s="6" customFormat="1" ht="14.65" hidden="1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6"/>
      <c r="AD95" s="78"/>
      <c r="AE95" s="78"/>
    </row>
    <row r="96" spans="1:31" s="6" customFormat="1" ht="14.65" hidden="1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6"/>
      <c r="AD96" s="78"/>
      <c r="AE96" s="78"/>
    </row>
    <row r="97" spans="1:31" s="6" customFormat="1" ht="14.65" hidden="1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6"/>
      <c r="AD97" s="78"/>
      <c r="AE97" s="78"/>
    </row>
    <row r="98" spans="1:31" s="6" customFormat="1" ht="14.65" hidden="1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6"/>
      <c r="AD98" s="78"/>
      <c r="AE98" s="78"/>
    </row>
    <row r="99" spans="1:31" s="6" customFormat="1" ht="14.65" hidden="1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6"/>
      <c r="AD99" s="78"/>
      <c r="AE99" s="78"/>
    </row>
    <row r="100" spans="1:31" s="6" customFormat="1" ht="14.65" hidden="1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6"/>
      <c r="AD100" s="78"/>
      <c r="AE100" s="78"/>
    </row>
    <row r="101" spans="1:31" s="6" customFormat="1" ht="14.65" hidden="1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6"/>
      <c r="AD101" s="78"/>
      <c r="AE101" s="78"/>
    </row>
    <row r="102" spans="1:31" s="6" customFormat="1" ht="14.65" hidden="1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6"/>
      <c r="AD102" s="78"/>
      <c r="AE102" s="78"/>
    </row>
    <row r="103" spans="1:31" s="6" customFormat="1" ht="14.65" hidden="1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6"/>
      <c r="AD103" s="78"/>
      <c r="AE103" s="78"/>
    </row>
    <row r="104" spans="1:31" s="6" customFormat="1" ht="14.65" hidden="1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6"/>
      <c r="AD104" s="78"/>
      <c r="AE104" s="78"/>
    </row>
    <row r="105" spans="1:31" s="6" customFormat="1" ht="14.65" hidden="1" customHeight="1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2"/>
      <c r="N105" s="32"/>
      <c r="O105" s="32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6"/>
      <c r="AD105" s="78"/>
      <c r="AE105" s="78"/>
    </row>
    <row r="106" spans="1:31" s="6" customFormat="1" ht="14.65" hidden="1" customHeight="1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33"/>
      <c r="N106" s="33"/>
      <c r="O106" s="33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2"/>
      <c r="AB106" s="32"/>
      <c r="AC106" s="6"/>
      <c r="AD106" s="78"/>
      <c r="AE106" s="78"/>
    </row>
    <row r="107" spans="1:31" s="6" customFormat="1" ht="14.65" hidden="1" customHeight="1">
      <c r="A107" s="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"/>
      <c r="N107" s="2"/>
      <c r="O107" s="2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3"/>
      <c r="AB107" s="33"/>
      <c r="AC107" s="6"/>
      <c r="AD107" s="78"/>
      <c r="AE107" s="78"/>
    </row>
    <row r="108" spans="1:31" s="6" customFormat="1" ht="14.65" hidden="1" customHeight="1">
      <c r="A108" s="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"/>
      <c r="N108" s="2"/>
      <c r="O108" s="2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2"/>
      <c r="AB108" s="2"/>
      <c r="AC108" s="6"/>
      <c r="AD108" s="78"/>
      <c r="AE108" s="78"/>
    </row>
    <row r="109" spans="1:31" s="6" customFormat="1" ht="14.65" hidden="1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2"/>
      <c r="AB109" s="2"/>
      <c r="AC109" s="6"/>
      <c r="AD109" s="78"/>
      <c r="AE109" s="78"/>
    </row>
    <row r="110" spans="1:31" s="6" customFormat="1" ht="14.65" hidden="1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6"/>
      <c r="AD110" s="78"/>
      <c r="AE110" s="78"/>
    </row>
    <row r="111" spans="1:31" s="6" customFormat="1" ht="14.65" hidden="1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6"/>
      <c r="AD111" s="78"/>
      <c r="AE111" s="78"/>
    </row>
    <row r="112" spans="1:31" s="6" customFormat="1" ht="14.65" hidden="1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6"/>
      <c r="AD112" s="78"/>
      <c r="AE112" s="78"/>
    </row>
    <row r="113" spans="1:31" s="6" customFormat="1" ht="14.65" hidden="1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6"/>
      <c r="AD113" s="78"/>
      <c r="AE113" s="78"/>
    </row>
    <row r="114" spans="1:31" s="6" customFormat="1" ht="14.65" hidden="1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6"/>
      <c r="AD114" s="78"/>
      <c r="AE114" s="78"/>
    </row>
    <row r="115" spans="1:31" s="6" customFormat="1" ht="14.65" hidden="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6"/>
      <c r="AD115" s="78"/>
      <c r="AE115" s="78"/>
    </row>
    <row r="116" spans="1:31" s="6" customFormat="1" ht="14.65" hidden="1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6"/>
      <c r="AD116" s="78"/>
      <c r="AE116" s="78"/>
    </row>
    <row r="117" spans="1:31" s="6" customFormat="1" ht="14.65" hidden="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6"/>
      <c r="AD117" s="78"/>
      <c r="AE117" s="78"/>
    </row>
    <row r="118" spans="1:31" s="6" customFormat="1" ht="14.65" hidden="1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6"/>
      <c r="AD118" s="78"/>
      <c r="AE118" s="78"/>
    </row>
    <row r="119" spans="1:31" s="6" customFormat="1" ht="14.65" hidden="1" customHeight="1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6"/>
      <c r="AD119" s="78"/>
      <c r="AE119" s="78"/>
    </row>
    <row r="120" spans="1:31" s="6" customFormat="1" ht="14.65" hidden="1" customHeight="1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6"/>
      <c r="AD120" s="78"/>
      <c r="AE120" s="78"/>
    </row>
    <row r="121" spans="1:31" s="6" customFormat="1" ht="14.65" hidden="1" customHeight="1">
      <c r="A121" s="1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35"/>
      <c r="N121" s="35"/>
      <c r="O121" s="35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5"/>
      <c r="AB121" s="35"/>
      <c r="AC121" s="6"/>
      <c r="AD121" s="78"/>
      <c r="AE121" s="78"/>
    </row>
    <row r="122" spans="1:31" s="6" customFormat="1" ht="14.65" hidden="1" customHeight="1">
      <c r="A122" s="1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35"/>
      <c r="N122" s="35"/>
      <c r="O122" s="35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5"/>
      <c r="AB122" s="35"/>
      <c r="AC122" s="6"/>
      <c r="AD122" s="78"/>
      <c r="AE122" s="78"/>
    </row>
    <row r="123" spans="1:31" s="6" customFormat="1" ht="14.65" hidden="1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35"/>
      <c r="N123" s="35"/>
      <c r="O123" s="35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35"/>
      <c r="AB123" s="35"/>
      <c r="AC123" s="6"/>
      <c r="AD123" s="78"/>
      <c r="AE123" s="78"/>
    </row>
    <row r="124" spans="1:31" s="6" customFormat="1" ht="14.65" hidden="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35"/>
      <c r="N124" s="35"/>
      <c r="O124" s="35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35"/>
      <c r="AB124" s="35"/>
      <c r="AC124" s="6"/>
      <c r="AD124" s="78"/>
      <c r="AE124" s="78"/>
    </row>
    <row r="125" spans="1:31" s="7" customFormat="1" ht="14.65" hidden="1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D125" s="79"/>
      <c r="AE125" s="79"/>
    </row>
    <row r="126" spans="1:31" s="5" customFormat="1" ht="14.65" hidden="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D126" s="80"/>
      <c r="AE126" s="80"/>
    </row>
    <row r="127" spans="1:31" ht="14.65" hidden="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</row>
    <row r="128" spans="1:31" ht="14.65" hidden="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</row>
    <row r="129" spans="1:31" s="6" customFormat="1" ht="14.65" hidden="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6"/>
      <c r="AD129" s="78"/>
      <c r="AE129" s="78"/>
    </row>
    <row r="130" spans="1:31" s="6" customFormat="1" ht="14.65" hidden="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6"/>
      <c r="AD130" s="78"/>
      <c r="AE130" s="78"/>
    </row>
    <row r="131" spans="1:31" s="6" customFormat="1" ht="14.65" hidden="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6"/>
      <c r="AD131" s="78"/>
      <c r="AE131" s="78"/>
    </row>
    <row r="132" spans="1:31" s="6" customFormat="1" ht="14.65" hidden="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6"/>
      <c r="AD132" s="78"/>
      <c r="AE132" s="78"/>
    </row>
    <row r="133" spans="1:31" s="6" customFormat="1" ht="14.65" hidden="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6"/>
      <c r="AD133" s="78"/>
      <c r="AE133" s="78"/>
    </row>
    <row r="134" spans="1:31" s="6" customFormat="1" ht="14.65" hidden="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6"/>
      <c r="AD134" s="78"/>
      <c r="AE134" s="78"/>
    </row>
    <row r="135" spans="1:31" s="6" customFormat="1" ht="14.65" hidden="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6"/>
      <c r="AD135" s="78"/>
      <c r="AE135" s="78"/>
    </row>
    <row r="136" spans="1:31" s="6" customFormat="1" ht="14.65" hidden="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6"/>
      <c r="AD136" s="78"/>
      <c r="AE136" s="78"/>
    </row>
    <row r="137" spans="1:31" s="6" customFormat="1" ht="14.65" hidden="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6"/>
      <c r="AD137" s="78"/>
      <c r="AE137" s="78"/>
    </row>
    <row r="138" spans="1:31" s="6" customFormat="1" ht="14.65" hidden="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6"/>
      <c r="AD138" s="78"/>
      <c r="AE138" s="78"/>
    </row>
    <row r="139" spans="1:31" s="6" customFormat="1" ht="14.65" hidden="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6"/>
      <c r="AD139" s="78"/>
      <c r="AE139" s="78"/>
    </row>
    <row r="140" spans="1:31" s="6" customFormat="1" ht="14.65" hidden="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6"/>
      <c r="AD140" s="78"/>
      <c r="AE140" s="78"/>
    </row>
    <row r="141" spans="1:31" s="6" customFormat="1" ht="14.65" hidden="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6"/>
      <c r="AD141" s="78"/>
      <c r="AE141" s="78"/>
    </row>
    <row r="142" spans="1:31" s="6" customFormat="1" ht="14.65" hidden="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6"/>
      <c r="AD142" s="78"/>
      <c r="AE142" s="78"/>
    </row>
    <row r="143" spans="1:31" s="6" customFormat="1" ht="14.65" hidden="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6"/>
      <c r="AD143" s="78"/>
      <c r="AE143" s="78"/>
    </row>
    <row r="144" spans="1:31" s="6" customFormat="1" ht="14.65" hidden="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6"/>
      <c r="AD144" s="78"/>
      <c r="AE144" s="78"/>
    </row>
    <row r="145" spans="1:31" s="6" customFormat="1" ht="14.65" hidden="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6"/>
      <c r="AD145" s="78"/>
      <c r="AE145" s="78"/>
    </row>
    <row r="146" spans="1:31" s="6" customFormat="1" ht="14.65" hidden="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6"/>
      <c r="AD146" s="78"/>
      <c r="AE146" s="78"/>
    </row>
    <row r="147" spans="1:31" s="6" customFormat="1" ht="14.65" hidden="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6"/>
      <c r="AD147" s="78"/>
      <c r="AE147" s="78"/>
    </row>
    <row r="148" spans="1:31" s="6" customFormat="1" ht="14.65" hidden="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6"/>
      <c r="AD148" s="78"/>
      <c r="AE148" s="78"/>
    </row>
    <row r="149" spans="1:31" s="6" customFormat="1" ht="14.65" hidden="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6"/>
      <c r="AD149" s="78"/>
      <c r="AE149" s="78"/>
    </row>
    <row r="150" spans="1:31" s="6" customFormat="1" ht="14.65" hidden="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6"/>
      <c r="AD150" s="78"/>
      <c r="AE150" s="78"/>
    </row>
    <row r="151" spans="1:31" s="6" customFormat="1" ht="14.65" hidden="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6"/>
      <c r="AD151" s="78"/>
      <c r="AE151" s="78"/>
    </row>
    <row r="152" spans="1:31" s="6" customFormat="1" ht="14.65" hidden="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6"/>
      <c r="AD152" s="78"/>
      <c r="AE152" s="78"/>
    </row>
    <row r="153" spans="1:31" s="6" customFormat="1" ht="14.65" hidden="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6"/>
      <c r="AD153" s="78"/>
      <c r="AE153" s="78"/>
    </row>
    <row r="154" spans="1:31" s="6" customFormat="1" ht="14.65" hidden="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6"/>
      <c r="AD154" s="78"/>
      <c r="AE154" s="78"/>
    </row>
    <row r="155" spans="1:31" s="6" customFormat="1" ht="14.65" hidden="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6"/>
      <c r="AD155" s="78"/>
      <c r="AE155" s="78"/>
    </row>
    <row r="156" spans="1:31" s="6" customFormat="1" ht="14.65" hidden="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6"/>
      <c r="AD156" s="78"/>
      <c r="AE156" s="78"/>
    </row>
    <row r="157" spans="1:31" s="6" customFormat="1" ht="14.65" hidden="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6"/>
      <c r="AD157" s="78"/>
      <c r="AE157" s="78"/>
    </row>
    <row r="158" spans="1:31" s="6" customFormat="1" ht="14.65" hidden="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6"/>
      <c r="AD158" s="78"/>
      <c r="AE158" s="78"/>
    </row>
    <row r="159" spans="1:31" s="6" customFormat="1" ht="14.65" hidden="1" customHeight="1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2"/>
      <c r="N159" s="32"/>
      <c r="O159" s="32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6"/>
      <c r="AD159" s="78"/>
      <c r="AE159" s="78"/>
    </row>
    <row r="160" spans="1:31" s="6" customFormat="1" ht="14.65" hidden="1" customHeight="1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33"/>
      <c r="N160" s="33"/>
      <c r="O160" s="33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2"/>
      <c r="AB160" s="32"/>
      <c r="AC160" s="6"/>
      <c r="AD160" s="78"/>
      <c r="AE160" s="78"/>
    </row>
    <row r="161" spans="1:31" s="6" customFormat="1" ht="14.65" hidden="1" customHeight="1">
      <c r="A161" s="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"/>
      <c r="N161" s="2"/>
      <c r="O161" s="2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3"/>
      <c r="AB161" s="33"/>
      <c r="AC161" s="6"/>
      <c r="AD161" s="78"/>
      <c r="AE161" s="78"/>
    </row>
    <row r="162" spans="1:31" s="6" customFormat="1" ht="14.65" hidden="1" customHeight="1">
      <c r="A162" s="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"/>
      <c r="N162" s="2"/>
      <c r="O162" s="2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2"/>
      <c r="AB162" s="2"/>
      <c r="AC162" s="6"/>
      <c r="AD162" s="78"/>
      <c r="AE162" s="78"/>
    </row>
    <row r="163" spans="1:31" s="6" customFormat="1" ht="14.65" hidden="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2"/>
      <c r="AB163" s="2"/>
      <c r="AC163" s="6"/>
      <c r="AD163" s="78"/>
      <c r="AE163" s="78"/>
    </row>
    <row r="164" spans="1:31" s="6" customFormat="1" ht="14.65" hidden="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6"/>
      <c r="AD164" s="78"/>
      <c r="AE164" s="78"/>
    </row>
    <row r="165" spans="1:31" s="6" customFormat="1" ht="14.65" hidden="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6"/>
      <c r="AD165" s="78"/>
      <c r="AE165" s="78"/>
    </row>
    <row r="166" spans="1:31" s="6" customFormat="1" ht="14.65" hidden="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6"/>
      <c r="AD166" s="78"/>
      <c r="AE166" s="78"/>
    </row>
    <row r="167" spans="1:31" s="6" customFormat="1" ht="14.65" hidden="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6"/>
      <c r="AD167" s="78"/>
      <c r="AE167" s="78"/>
    </row>
    <row r="168" spans="1:31" s="6" customFormat="1" ht="14.65" hidden="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6"/>
      <c r="AD168" s="78"/>
      <c r="AE168" s="78"/>
    </row>
    <row r="169" spans="1:31" s="6" customFormat="1" ht="14.65" hidden="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6"/>
      <c r="AD169" s="78"/>
      <c r="AE169" s="78"/>
    </row>
    <row r="170" spans="1:31" s="6" customFormat="1" ht="14.65" hidden="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6"/>
      <c r="AD170" s="78"/>
      <c r="AE170" s="78"/>
    </row>
    <row r="171" spans="1:31" s="6" customFormat="1" ht="14.65" hidden="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6"/>
      <c r="AD171" s="78"/>
      <c r="AE171" s="78"/>
    </row>
    <row r="172" spans="1:31" s="6" customFormat="1" ht="14.65" hidden="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6"/>
      <c r="AD172" s="78"/>
      <c r="AE172" s="78"/>
    </row>
    <row r="173" spans="1:31" s="6" customFormat="1" ht="14.65" hidden="1" customHeight="1">
      <c r="A173" s="7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6"/>
      <c r="AD173" s="78"/>
      <c r="AE173" s="78"/>
    </row>
    <row r="174" spans="1:31" s="6" customFormat="1" ht="14.65" hidden="1" customHeight="1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6"/>
      <c r="AD174" s="78"/>
      <c r="AE174" s="78"/>
    </row>
    <row r="175" spans="1:31" s="6" customFormat="1" ht="14.65" hidden="1" customHeight="1">
      <c r="A175" s="1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35"/>
      <c r="N175" s="35"/>
      <c r="O175" s="35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5"/>
      <c r="AB175" s="35"/>
      <c r="AC175" s="6"/>
      <c r="AD175" s="78"/>
      <c r="AE175" s="78"/>
    </row>
    <row r="176" spans="1:31" s="6" customFormat="1" ht="14.65" hidden="1" customHeight="1">
      <c r="A176" s="1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35"/>
      <c r="N176" s="35"/>
      <c r="O176" s="35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5"/>
      <c r="AB176" s="35"/>
      <c r="AC176" s="6"/>
      <c r="AD176" s="78"/>
      <c r="AE176" s="78"/>
    </row>
    <row r="177" spans="1:31" s="6" customFormat="1" ht="14.65" hidden="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35"/>
      <c r="N177" s="35"/>
      <c r="O177" s="35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35"/>
      <c r="AB177" s="35"/>
      <c r="AC177" s="6"/>
      <c r="AD177" s="78"/>
      <c r="AE177" s="78"/>
    </row>
    <row r="178" spans="1:31" s="6" customFormat="1" ht="14.65" hidden="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35"/>
      <c r="N178" s="35"/>
      <c r="O178" s="35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35"/>
      <c r="AB178" s="35"/>
      <c r="AC178" s="6"/>
      <c r="AD178" s="78"/>
      <c r="AE178" s="78"/>
    </row>
    <row r="179" spans="1:31" s="7" customFormat="1" ht="14.65" hidden="1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D179" s="79"/>
      <c r="AE179" s="79"/>
    </row>
    <row r="180" spans="1:31" s="5" customFormat="1" ht="14.65" hidden="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D180" s="80"/>
      <c r="AE180" s="80"/>
    </row>
    <row r="181" spans="1:31" ht="14.65" hidden="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</row>
    <row r="182" spans="1:31" ht="14.65" hidden="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</row>
    <row r="183" spans="1:31" s="6" customFormat="1" ht="14.65" hidden="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6"/>
      <c r="AD183" s="78"/>
      <c r="AE183" s="78"/>
    </row>
    <row r="184" spans="1:31" s="6" customFormat="1" ht="14.65" hidden="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6"/>
      <c r="AD184" s="78"/>
      <c r="AE184" s="78"/>
    </row>
    <row r="185" spans="1:31" s="6" customFormat="1" ht="14.65" hidden="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6"/>
      <c r="AD185" s="78"/>
      <c r="AE185" s="78"/>
    </row>
    <row r="186" spans="1:31" s="6" customFormat="1" ht="14.65" hidden="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6"/>
      <c r="AD186" s="78"/>
      <c r="AE186" s="78"/>
    </row>
    <row r="187" spans="1:31" s="6" customFormat="1" ht="14.65" hidden="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6"/>
      <c r="AD187" s="78"/>
      <c r="AE187" s="78"/>
    </row>
    <row r="188" spans="1:31" s="6" customFormat="1" ht="14.65" hidden="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6"/>
      <c r="AD188" s="78"/>
      <c r="AE188" s="78"/>
    </row>
    <row r="189" spans="1:31" s="6" customFormat="1" ht="14.65" hidden="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6"/>
      <c r="AD189" s="78"/>
      <c r="AE189" s="78"/>
    </row>
    <row r="190" spans="1:31" s="6" customFormat="1" ht="14.65" hidden="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6"/>
      <c r="AD190" s="78"/>
      <c r="AE190" s="78"/>
    </row>
    <row r="191" spans="1:31" s="6" customFormat="1" ht="14.65" hidden="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6"/>
      <c r="AD191" s="78"/>
      <c r="AE191" s="78"/>
    </row>
    <row r="192" spans="1:31" s="6" customFormat="1" ht="14.65" hidden="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6"/>
      <c r="AD192" s="78"/>
      <c r="AE192" s="78"/>
    </row>
    <row r="193" spans="1:31" s="6" customFormat="1" ht="14.65" hidden="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6"/>
      <c r="AD193" s="78"/>
      <c r="AE193" s="78"/>
    </row>
    <row r="194" spans="1:31" s="6" customFormat="1" ht="14.65" hidden="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6"/>
      <c r="AD194" s="78"/>
      <c r="AE194" s="78"/>
    </row>
    <row r="195" spans="1:31" s="6" customFormat="1" ht="14.65" hidden="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6"/>
      <c r="AD195" s="78"/>
      <c r="AE195" s="78"/>
    </row>
    <row r="196" spans="1:31" s="6" customFormat="1" ht="14.65" hidden="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6"/>
      <c r="AD196" s="78"/>
      <c r="AE196" s="78"/>
    </row>
    <row r="197" spans="1:31" s="6" customFormat="1" ht="14.65" hidden="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6"/>
      <c r="AD197" s="78"/>
      <c r="AE197" s="78"/>
    </row>
    <row r="198" spans="1:31" s="6" customFormat="1" ht="14.65" hidden="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6"/>
      <c r="AD198" s="78"/>
      <c r="AE198" s="78"/>
    </row>
    <row r="199" spans="1:31" s="6" customFormat="1" ht="14.65" hidden="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6"/>
      <c r="AD199" s="78"/>
      <c r="AE199" s="78"/>
    </row>
    <row r="200" spans="1:31" s="6" customFormat="1" ht="14.65" hidden="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6"/>
      <c r="AD200" s="78"/>
      <c r="AE200" s="78"/>
    </row>
    <row r="201" spans="1:31" s="6" customFormat="1" ht="14.65" hidden="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6"/>
      <c r="AD201" s="78"/>
      <c r="AE201" s="78"/>
    </row>
    <row r="202" spans="1:31" s="6" customFormat="1" ht="14.65" hidden="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6"/>
      <c r="AD202" s="78"/>
      <c r="AE202" s="78"/>
    </row>
    <row r="203" spans="1:31" s="6" customFormat="1" ht="14.65" hidden="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6"/>
      <c r="AD203" s="78"/>
      <c r="AE203" s="78"/>
    </row>
    <row r="204" spans="1:31" s="6" customFormat="1" ht="14.65" hidden="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6"/>
      <c r="AD204" s="78"/>
      <c r="AE204" s="78"/>
    </row>
    <row r="205" spans="1:31" s="6" customFormat="1" ht="14.65" hidden="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6"/>
      <c r="AD205" s="78"/>
      <c r="AE205" s="78"/>
    </row>
    <row r="206" spans="1:31" s="6" customFormat="1" ht="14.65" hidden="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6"/>
      <c r="AD206" s="78"/>
      <c r="AE206" s="78"/>
    </row>
    <row r="207" spans="1:31" s="6" customFormat="1" ht="14.65" hidden="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6"/>
      <c r="AD207" s="78"/>
      <c r="AE207" s="78"/>
    </row>
    <row r="208" spans="1:31" s="6" customFormat="1" ht="14.65" hidden="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6"/>
      <c r="AD208" s="78"/>
      <c r="AE208" s="78"/>
    </row>
    <row r="209" spans="1:31" s="6" customFormat="1" ht="14.65" hidden="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6"/>
      <c r="AD209" s="78"/>
      <c r="AE209" s="78"/>
    </row>
    <row r="210" spans="1:31" s="6" customFormat="1" ht="14.65" hidden="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6"/>
      <c r="AD210" s="78"/>
      <c r="AE210" s="78"/>
    </row>
    <row r="211" spans="1:31" s="6" customFormat="1" ht="14.65" hidden="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6"/>
      <c r="AD211" s="78"/>
      <c r="AE211" s="78"/>
    </row>
    <row r="212" spans="1:31" s="6" customFormat="1" ht="14.65" hidden="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6"/>
      <c r="AD212" s="78"/>
      <c r="AE212" s="78"/>
    </row>
    <row r="213" spans="1:31" s="6" customFormat="1" ht="14.65" hidden="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6"/>
      <c r="AD213" s="78"/>
      <c r="AE213" s="78"/>
    </row>
    <row r="214" spans="1:31" s="6" customFormat="1" ht="14.65" hidden="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6"/>
      <c r="AD214" s="78"/>
      <c r="AE214" s="78"/>
    </row>
    <row r="215" spans="1:31" s="6" customFormat="1" ht="14.65" hidden="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6"/>
      <c r="AD215" s="78"/>
      <c r="AE215" s="78"/>
    </row>
    <row r="216" spans="1:31" s="6" customFormat="1" ht="14.65" hidden="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6"/>
      <c r="AD216" s="78"/>
      <c r="AE216" s="78"/>
    </row>
    <row r="217" spans="1:31" s="6" customFormat="1" ht="14.65" hidden="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6"/>
      <c r="AD217" s="78"/>
      <c r="AE217" s="78"/>
    </row>
    <row r="218" spans="1:31" s="6" customFormat="1" ht="14.65" hidden="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6"/>
      <c r="AD218" s="78"/>
      <c r="AE218" s="78"/>
    </row>
    <row r="219" spans="1:31" s="6" customFormat="1" ht="14.65" hidden="1" customHeight="1">
      <c r="A219" s="6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36"/>
      <c r="N219" s="36"/>
      <c r="O219" s="36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6"/>
      <c r="AD219" s="78"/>
      <c r="AE219" s="78"/>
    </row>
    <row r="220" spans="1:31" s="6" customFormat="1" ht="14.65" hidden="1" customHeight="1">
      <c r="A220" s="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"/>
      <c r="N220" s="2"/>
      <c r="O220" s="2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6"/>
      <c r="AB220" s="36"/>
      <c r="AC220" s="6"/>
      <c r="AD220" s="78"/>
      <c r="AE220" s="78"/>
    </row>
    <row r="221" spans="1:31" s="6" customFormat="1" ht="14.65" hidden="1" customHeight="1">
      <c r="A221" s="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27"/>
      <c r="N221" s="27"/>
      <c r="O221" s="27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2"/>
      <c r="AB221" s="2"/>
      <c r="AC221" s="6"/>
      <c r="AD221" s="78"/>
      <c r="AE221" s="78"/>
    </row>
    <row r="222" spans="1:31" s="6" customFormat="1" ht="14.65" hidden="1" customHeight="1">
      <c r="A222" s="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27"/>
      <c r="N222" s="27"/>
      <c r="O222" s="27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27"/>
      <c r="AB222" s="27"/>
      <c r="AC222" s="6"/>
      <c r="AD222" s="78"/>
      <c r="AE222" s="78"/>
    </row>
    <row r="223" spans="1:31" s="6" customFormat="1" ht="14.65" hidden="1" customHeight="1">
      <c r="A223" s="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27"/>
      <c r="N223" s="27"/>
      <c r="O223" s="27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27"/>
      <c r="AB223" s="27"/>
      <c r="AC223" s="6"/>
      <c r="AD223" s="78"/>
      <c r="AE223" s="78"/>
    </row>
    <row r="224" spans="1:31" s="6" customFormat="1" ht="14.65" hidden="1" customHeight="1">
      <c r="A224" s="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27"/>
      <c r="N224" s="27"/>
      <c r="O224" s="27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27"/>
      <c r="AB224" s="27"/>
      <c r="AC224" s="6"/>
      <c r="AD224" s="78"/>
      <c r="AE224" s="78"/>
    </row>
    <row r="225" spans="1:31" s="6" customFormat="1" ht="14.65" hidden="1" customHeight="1">
      <c r="A225" s="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27"/>
      <c r="N225" s="27"/>
      <c r="O225" s="27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27"/>
      <c r="AB225" s="27"/>
      <c r="AC225" s="6"/>
      <c r="AD225" s="78"/>
      <c r="AE225" s="78"/>
    </row>
    <row r="226" spans="1:31" s="6" customFormat="1" ht="14.65" hidden="1" customHeight="1">
      <c r="A226" s="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27"/>
      <c r="N226" s="27"/>
      <c r="O226" s="27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27"/>
      <c r="AB226" s="27"/>
      <c r="AC226" s="6"/>
      <c r="AD226" s="78"/>
      <c r="AE226" s="78"/>
    </row>
    <row r="227" spans="1:31" s="6" customFormat="1" ht="14.65" hidden="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27"/>
      <c r="AB227" s="27"/>
      <c r="AC227" s="6"/>
      <c r="AD227" s="78"/>
      <c r="AE227" s="78"/>
    </row>
    <row r="228" spans="1:31" s="6" customFormat="1" ht="14.65" hidden="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6"/>
      <c r="AD228" s="78"/>
      <c r="AE228" s="78"/>
    </row>
    <row r="229" spans="1:31" s="6" customFormat="1" ht="14.65" hidden="1" customHeight="1">
      <c r="A229" s="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27"/>
      <c r="N229" s="27"/>
      <c r="O229" s="27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6"/>
      <c r="AD229" s="78"/>
      <c r="AE229" s="78"/>
    </row>
    <row r="230" spans="1:31" s="6" customFormat="1" ht="14.65" hidden="1" customHeight="1">
      <c r="A230" s="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27"/>
      <c r="N230" s="27"/>
      <c r="O230" s="27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27"/>
      <c r="AB230" s="27"/>
      <c r="AC230" s="6"/>
      <c r="AD230" s="78"/>
      <c r="AE230" s="78"/>
    </row>
    <row r="231" spans="1:31" s="6" customFormat="1" ht="14.65" hidden="1" customHeight="1">
      <c r="A231" s="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27"/>
      <c r="N231" s="27"/>
      <c r="O231" s="27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27"/>
      <c r="AB231" s="27"/>
      <c r="AC231" s="6"/>
      <c r="AD231" s="78"/>
      <c r="AE231" s="78"/>
    </row>
    <row r="232" spans="1:31" s="6" customFormat="1" ht="14.65" hidden="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27"/>
      <c r="AB232" s="27"/>
      <c r="AC232" s="6"/>
      <c r="AD232" s="78"/>
      <c r="AE232" s="78"/>
    </row>
    <row r="233" spans="1:31" s="6" customFormat="1" ht="14.65" hidden="1" customHeight="1">
      <c r="A233" s="8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6"/>
      <c r="AD233" s="78"/>
      <c r="AE233" s="78"/>
    </row>
    <row r="234" spans="1:31" s="6" customFormat="1" ht="14.65" hidden="1" customHeight="1">
      <c r="A234" s="1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6"/>
      <c r="AD234" s="78"/>
      <c r="AE234" s="78"/>
    </row>
    <row r="235" spans="1:31" s="6" customFormat="1" ht="14.65" hidden="1" customHeight="1">
      <c r="A235" s="4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35"/>
      <c r="N235" s="35"/>
      <c r="O235" s="35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5"/>
      <c r="AB235" s="35"/>
      <c r="AC235" s="6"/>
      <c r="AD235" s="78"/>
      <c r="AE235" s="78"/>
    </row>
    <row r="236" spans="1:31" s="6" customFormat="1" ht="14.65" hidden="1" customHeight="1">
      <c r="A236" s="4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35"/>
      <c r="N236" s="35"/>
      <c r="O236" s="3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35"/>
      <c r="AB236" s="35"/>
      <c r="AC236" s="6"/>
      <c r="AD236" s="78"/>
      <c r="AE236" s="78"/>
    </row>
    <row r="237" spans="1:31" s="6" customFormat="1" ht="14.65" hidden="1" customHeight="1">
      <c r="A237" s="4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35"/>
      <c r="N237" s="35"/>
      <c r="O237" s="35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35"/>
      <c r="AB237" s="35"/>
      <c r="AC237" s="6"/>
      <c r="AD237" s="78"/>
      <c r="AE237" s="78"/>
    </row>
    <row r="238" spans="1:31" s="6" customFormat="1" ht="14.65" hidden="1" customHeight="1">
      <c r="A238" s="4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35"/>
      <c r="N238" s="35"/>
      <c r="O238" s="35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35"/>
      <c r="AB238" s="35"/>
      <c r="AC238" s="6"/>
      <c r="AD238" s="78"/>
      <c r="AE238" s="78"/>
    </row>
    <row r="239" spans="1:31" s="8" customFormat="1" ht="14.65" hidden="1" customHeight="1">
      <c r="A239" s="4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35"/>
      <c r="N239" s="35"/>
      <c r="O239" s="35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35"/>
      <c r="AB239" s="35"/>
      <c r="AD239" s="81"/>
      <c r="AE239" s="81"/>
    </row>
    <row r="240" spans="1:31" ht="14.65" hidden="1" customHeight="1">
      <c r="A240" s="4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35"/>
      <c r="N240" s="35"/>
      <c r="O240" s="35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35"/>
      <c r="AB240" s="35"/>
    </row>
    <row r="241" spans="1:31" s="4" customFormat="1" ht="14.65" hidden="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35"/>
      <c r="N241" s="35"/>
      <c r="O241" s="35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35"/>
      <c r="AB241" s="35"/>
      <c r="AD241" s="76"/>
      <c r="AE241" s="76"/>
    </row>
    <row r="242" spans="1:31" s="4" customFormat="1" ht="14.65" hidden="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35"/>
      <c r="N242" s="35"/>
      <c r="O242" s="35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35"/>
      <c r="AB242" s="35"/>
      <c r="AD242" s="76"/>
      <c r="AE242" s="76"/>
    </row>
    <row r="243" spans="1:31" s="4" customFormat="1" ht="14.65" hidden="1" customHeight="1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D243" s="76"/>
      <c r="AE243" s="76"/>
    </row>
    <row r="244" spans="1:31" s="4" customFormat="1" ht="14.65" hidden="1" customHeight="1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D244" s="76"/>
      <c r="AE244" s="76"/>
    </row>
    <row r="245" spans="1:31" s="4" customFormat="1" ht="14.65" hidden="1" customHeight="1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35"/>
      <c r="N245" s="35"/>
      <c r="O245" s="35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35"/>
      <c r="AB245" s="35"/>
      <c r="AD245" s="76"/>
      <c r="AE245" s="76"/>
    </row>
    <row r="246" spans="1:31" s="4" customFormat="1" ht="14.65" hidden="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35"/>
      <c r="N246" s="35"/>
      <c r="O246" s="35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35"/>
      <c r="AB246" s="35"/>
      <c r="AD246" s="76"/>
      <c r="AE246" s="76"/>
    </row>
    <row r="247" spans="1:31" s="6" customFormat="1" ht="14.65" hidden="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35"/>
      <c r="N247" s="35"/>
      <c r="O247" s="35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35"/>
      <c r="AB247" s="35"/>
      <c r="AC247" s="6"/>
      <c r="AD247" s="78"/>
      <c r="AE247" s="78"/>
    </row>
    <row r="248" spans="1:31" s="6" customFormat="1" ht="14.65" hidden="1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6"/>
      <c r="AD248" s="78"/>
      <c r="AE248" s="78"/>
    </row>
    <row r="249" spans="1:31" s="4" customFormat="1" ht="14.65" hidden="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D249" s="76"/>
      <c r="AE249" s="76"/>
    </row>
    <row r="250" spans="1:31" s="4" customFormat="1" ht="14.65" hidden="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D250" s="76"/>
      <c r="AE250" s="76"/>
    </row>
    <row r="251" spans="1:31" s="4" customFormat="1" ht="14.65" hidden="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D251" s="76"/>
      <c r="AE251" s="76"/>
    </row>
    <row r="252" spans="1:31" s="6" customFormat="1" ht="14.65" hidden="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6"/>
      <c r="AD252" s="78"/>
      <c r="AE252" s="78"/>
    </row>
    <row r="253" spans="1:31" s="6" customFormat="1" ht="14.65" hidden="1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6"/>
      <c r="AD253" s="78"/>
      <c r="AE253" s="78"/>
    </row>
    <row r="254" spans="1:31" s="6" customFormat="1" ht="14.65" hidden="1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6"/>
      <c r="AD254" s="78"/>
      <c r="AE254" s="78"/>
    </row>
    <row r="255" spans="1:31" s="6" customFormat="1" ht="14.65" hidden="1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6"/>
      <c r="AD255" s="78"/>
      <c r="AE255" s="78"/>
    </row>
    <row r="256" spans="1:31" s="6" customFormat="1" ht="14.65" hidden="1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6"/>
      <c r="AD256" s="78"/>
      <c r="AE256" s="78"/>
    </row>
    <row r="257" spans="1:31" s="6" customFormat="1" ht="14.65" hidden="1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6"/>
      <c r="AD257" s="78"/>
      <c r="AE257" s="78"/>
    </row>
    <row r="258" spans="1:31" s="6" customFormat="1" ht="14.65" hidden="1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6"/>
      <c r="AD258" s="78"/>
      <c r="AE258" s="78"/>
    </row>
    <row r="259" spans="1:31" s="6" customFormat="1" ht="14.65" hidden="1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6"/>
      <c r="AD259" s="78"/>
      <c r="AE259" s="78"/>
    </row>
    <row r="260" spans="1:31" s="6" customFormat="1" ht="14.65" hidden="1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6"/>
      <c r="AD260" s="78"/>
      <c r="AE260" s="78"/>
    </row>
    <row r="261" spans="1:31" s="6" customFormat="1" ht="14.65" hidden="1" customHeight="1">
      <c r="A261" s="6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  <c r="N261" s="2"/>
      <c r="O261" s="2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6"/>
      <c r="AD261" s="78"/>
      <c r="AE261" s="78"/>
    </row>
    <row r="262" spans="1:31" s="6" customFormat="1" ht="14.65" hidden="1" customHeight="1">
      <c r="A262" s="6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  <c r="N262" s="2"/>
      <c r="O262" s="2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2"/>
      <c r="AB262" s="2"/>
      <c r="AC262" s="6"/>
      <c r="AD262" s="78"/>
      <c r="AE262" s="78"/>
    </row>
    <row r="263" spans="1:31" s="6" customFormat="1" ht="14.65" hidden="1" customHeight="1">
      <c r="A263" s="6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  <c r="N263" s="2"/>
      <c r="O263" s="2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2"/>
      <c r="AB263" s="2"/>
      <c r="AC263" s="6"/>
      <c r="AD263" s="78"/>
      <c r="AE263" s="78"/>
    </row>
    <row r="264" spans="1:31" s="6" customFormat="1" ht="14.65" hidden="1" customHeight="1">
      <c r="A264" s="6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  <c r="N264" s="2"/>
      <c r="O264" s="2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2"/>
      <c r="AB264" s="2"/>
      <c r="AC264" s="6"/>
      <c r="AD264" s="78"/>
      <c r="AE264" s="78"/>
    </row>
    <row r="265" spans="1:31" s="6" customFormat="1" ht="14.65" hidden="1" customHeight="1">
      <c r="A265" s="6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  <c r="N265" s="2"/>
      <c r="O265" s="2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2"/>
      <c r="AB265" s="2"/>
      <c r="AC265" s="6"/>
      <c r="AD265" s="78"/>
      <c r="AE265" s="78"/>
    </row>
    <row r="266" spans="1:31" s="6" customFormat="1" ht="14.65" hidden="1" customHeight="1">
      <c r="A266" s="6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"/>
      <c r="N266" s="2"/>
      <c r="O266" s="2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2"/>
      <c r="AB266" s="2"/>
      <c r="AC266" s="6"/>
      <c r="AD266" s="78"/>
      <c r="AE266" s="78"/>
    </row>
    <row r="267" spans="1:31" s="6" customFormat="1" ht="14.65" hidden="1" customHeight="1">
      <c r="A267" s="6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"/>
      <c r="N267" s="2"/>
      <c r="O267" s="2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2"/>
      <c r="AB267" s="2"/>
      <c r="AC267" s="6"/>
      <c r="AD267" s="78"/>
      <c r="AE267" s="78"/>
    </row>
    <row r="268" spans="1:31" s="6" customFormat="1" ht="14.65" hidden="1" customHeight="1">
      <c r="A268" s="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"/>
      <c r="N268" s="2"/>
      <c r="O268" s="2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2"/>
      <c r="AB268" s="2"/>
      <c r="AC268" s="6"/>
      <c r="AD268" s="78"/>
      <c r="AE268" s="78"/>
    </row>
    <row r="269" spans="1:31" s="6" customFormat="1" ht="14.65" hidden="1" customHeight="1">
      <c r="A269" s="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"/>
      <c r="N269" s="2"/>
      <c r="O269" s="2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2"/>
      <c r="AB269" s="2"/>
      <c r="AC269" s="6"/>
      <c r="AD269" s="78"/>
      <c r="AE269" s="78"/>
    </row>
    <row r="270" spans="1:31" s="6" customFormat="1" ht="14.65" hidden="1" customHeight="1">
      <c r="A270" s="6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"/>
      <c r="N270" s="2"/>
      <c r="O270" s="2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2"/>
      <c r="AB270" s="2"/>
      <c r="AC270" s="6"/>
      <c r="AD270" s="78"/>
      <c r="AE270" s="78"/>
    </row>
    <row r="271" spans="1:31" s="6" customFormat="1" ht="14.65" hidden="1" customHeight="1">
      <c r="A271" s="6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"/>
      <c r="N271" s="2"/>
      <c r="O271" s="2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2"/>
      <c r="AB271" s="2"/>
      <c r="AC271" s="6"/>
      <c r="AD271" s="78"/>
      <c r="AE271" s="78"/>
    </row>
    <row r="272" spans="1:31" s="6" customFormat="1" ht="14.65" hidden="1" customHeight="1">
      <c r="A272" s="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"/>
      <c r="N272" s="2"/>
      <c r="O272" s="2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2"/>
      <c r="AB272" s="2"/>
      <c r="AC272" s="6"/>
      <c r="AD272" s="78"/>
      <c r="AE272" s="78"/>
    </row>
    <row r="273" spans="1:31" s="6" customFormat="1" ht="14.65" hidden="1" customHeight="1">
      <c r="A273" s="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"/>
      <c r="N273" s="2"/>
      <c r="O273" s="2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2"/>
      <c r="AB273" s="2"/>
      <c r="AC273" s="6"/>
      <c r="AD273" s="78"/>
      <c r="AE273" s="78"/>
    </row>
    <row r="274" spans="1:31" s="6" customFormat="1" ht="14.65" hidden="1" customHeight="1">
      <c r="A274" s="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"/>
      <c r="N274" s="2"/>
      <c r="O274" s="2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2"/>
      <c r="AB274" s="2"/>
      <c r="AC274" s="6"/>
      <c r="AD274" s="78"/>
      <c r="AE274" s="78"/>
    </row>
    <row r="275" spans="1:31" s="6" customFormat="1" ht="14.65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"/>
      <c r="N275" s="2"/>
      <c r="O275" s="2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2"/>
      <c r="AB275" s="2"/>
      <c r="AC275" s="6"/>
      <c r="AD275" s="78"/>
      <c r="AE275" s="78"/>
    </row>
    <row r="276" spans="1:31" s="6" customFormat="1" ht="14.6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"/>
      <c r="N276" s="2"/>
      <c r="O276" s="2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2"/>
      <c r="AB276" s="2"/>
      <c r="AC276" s="6"/>
      <c r="AD276" s="78"/>
      <c r="AE276" s="78"/>
    </row>
    <row r="277" spans="1:31" s="6" customFormat="1" ht="14.6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6"/>
      <c r="AD277" s="78"/>
      <c r="AE277" s="78"/>
    </row>
    <row r="278" spans="1:31" s="6" customFormat="1" ht="14.6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6"/>
      <c r="AD278" s="78"/>
      <c r="AE278" s="78"/>
    </row>
    <row r="279" spans="1:31" s="6" customFormat="1" ht="14.6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6"/>
      <c r="AD279" s="78"/>
      <c r="AE279" s="78"/>
    </row>
    <row r="280" spans="1:31" s="6" customFormat="1" ht="14.6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6"/>
      <c r="AD280" s="78"/>
      <c r="AE280" s="78"/>
    </row>
    <row r="281" spans="1:31" ht="14.65" hidden="1" customHeight="1"/>
    <row r="282" spans="1:31" ht="14.65" hidden="1" customHeight="1"/>
  </sheetData>
  <mergeCells count="122">
    <mergeCell ref="B1:AB1"/>
    <mergeCell ref="B2:AB2"/>
    <mergeCell ref="B3:AB3"/>
    <mergeCell ref="B5:M5"/>
    <mergeCell ref="N5:O5"/>
    <mergeCell ref="P5:Z5"/>
    <mergeCell ref="AA5:AB5"/>
    <mergeCell ref="AD5:AE5"/>
    <mergeCell ref="N6:O6"/>
    <mergeCell ref="AA6:AB6"/>
    <mergeCell ref="N7:O7"/>
    <mergeCell ref="AA7:AB7"/>
    <mergeCell ref="N8:O8"/>
    <mergeCell ref="AA8:AB8"/>
    <mergeCell ref="N9:O9"/>
    <mergeCell ref="AA9:AB9"/>
    <mergeCell ref="N10:O10"/>
    <mergeCell ref="AA10:AB10"/>
    <mergeCell ref="N11:O11"/>
    <mergeCell ref="AA11:AB11"/>
    <mergeCell ref="N12:O12"/>
    <mergeCell ref="AA12:AB12"/>
    <mergeCell ref="N13:O13"/>
    <mergeCell ref="AA13:AB13"/>
    <mergeCell ref="N14:O14"/>
    <mergeCell ref="AA14:AB14"/>
    <mergeCell ref="N15:O15"/>
    <mergeCell ref="AA15:AB15"/>
    <mergeCell ref="N16:O16"/>
    <mergeCell ref="AA16:AB16"/>
    <mergeCell ref="N17:O17"/>
    <mergeCell ref="AA17:AB17"/>
    <mergeCell ref="N18:O18"/>
    <mergeCell ref="AA18:AB18"/>
    <mergeCell ref="N19:O19"/>
    <mergeCell ref="AA19:AB19"/>
    <mergeCell ref="N20:O20"/>
    <mergeCell ref="AA20:AB20"/>
    <mergeCell ref="N21:O21"/>
    <mergeCell ref="AA21:AB21"/>
    <mergeCell ref="N22:O22"/>
    <mergeCell ref="P22:Z22"/>
    <mergeCell ref="AA22:AB22"/>
    <mergeCell ref="N23:O23"/>
    <mergeCell ref="N24:O24"/>
    <mergeCell ref="AA24:AB24"/>
    <mergeCell ref="N25:O25"/>
    <mergeCell ref="AA25:AB25"/>
    <mergeCell ref="N26:O26"/>
    <mergeCell ref="AA26:AB26"/>
    <mergeCell ref="N27:O27"/>
    <mergeCell ref="AA27:AB27"/>
    <mergeCell ref="N28:O28"/>
    <mergeCell ref="AA28:AB28"/>
    <mergeCell ref="N29:O29"/>
    <mergeCell ref="AA29:AB29"/>
    <mergeCell ref="N30:O30"/>
    <mergeCell ref="AA30:AB30"/>
    <mergeCell ref="N31:O31"/>
    <mergeCell ref="AA31:AB31"/>
    <mergeCell ref="N32:O32"/>
    <mergeCell ref="AA32:AB32"/>
    <mergeCell ref="N33:O33"/>
    <mergeCell ref="AA33:AB33"/>
    <mergeCell ref="N34:O34"/>
    <mergeCell ref="AA34:AB34"/>
    <mergeCell ref="N35:O35"/>
    <mergeCell ref="AA35:AB35"/>
    <mergeCell ref="N36:O36"/>
    <mergeCell ref="AA36:AB36"/>
    <mergeCell ref="N37:O37"/>
    <mergeCell ref="AA37:AB37"/>
    <mergeCell ref="N38:O38"/>
    <mergeCell ref="AA38:AB38"/>
    <mergeCell ref="N39:O39"/>
    <mergeCell ref="AA39:AB39"/>
    <mergeCell ref="N40:O40"/>
    <mergeCell ref="AA40:AB40"/>
    <mergeCell ref="N41:O41"/>
    <mergeCell ref="AA41:AB41"/>
    <mergeCell ref="N42:O42"/>
    <mergeCell ref="AA42:AB42"/>
    <mergeCell ref="N43:O43"/>
    <mergeCell ref="N44:O44"/>
    <mergeCell ref="N45:O45"/>
    <mergeCell ref="N46:O46"/>
    <mergeCell ref="AA46:AB46"/>
    <mergeCell ref="N47:O47"/>
    <mergeCell ref="N48:O48"/>
    <mergeCell ref="AA48:AB48"/>
    <mergeCell ref="N49:O49"/>
    <mergeCell ref="AA49:AB49"/>
    <mergeCell ref="N50:O50"/>
    <mergeCell ref="AA50:AB50"/>
    <mergeCell ref="N51:O51"/>
    <mergeCell ref="AA51:AB51"/>
    <mergeCell ref="N52:O52"/>
    <mergeCell ref="AA52:AB52"/>
    <mergeCell ref="N53:O53"/>
    <mergeCell ref="N54:O54"/>
    <mergeCell ref="AA54:AB54"/>
    <mergeCell ref="N55:O55"/>
    <mergeCell ref="AA55:AB55"/>
    <mergeCell ref="N56:O56"/>
    <mergeCell ref="AA56:AB56"/>
    <mergeCell ref="N57:O57"/>
    <mergeCell ref="AA57:AB57"/>
    <mergeCell ref="N58:O58"/>
    <mergeCell ref="AA58:AB58"/>
    <mergeCell ref="N59:O59"/>
    <mergeCell ref="AA59:AB59"/>
    <mergeCell ref="N60:O60"/>
    <mergeCell ref="P60:Z60"/>
    <mergeCell ref="AA60:AB60"/>
    <mergeCell ref="N61:O61"/>
    <mergeCell ref="P61:Z61"/>
    <mergeCell ref="AA61:AB61"/>
    <mergeCell ref="B62:M62"/>
    <mergeCell ref="N62:O62"/>
    <mergeCell ref="P62:Z62"/>
    <mergeCell ref="AA62:AB62"/>
    <mergeCell ref="AA66:AB66"/>
  </mergeCells>
  <phoneticPr fontId="3"/>
  <printOptions horizontalCentered="1"/>
  <pageMargins left="0.19685039370078738" right="0.19685039370078738" top="0.51181102362204722" bottom="0.46" header="0.35433070866141736" footer="0.31496062992125984"/>
  <pageSetup paperSize="9" scale="90" fitToWidth="1" fitToHeight="1" orientation="portrait" usePrinterDefaults="1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294"/>
  <sheetViews>
    <sheetView showGridLines="0" view="pageBreakPreview" zoomScale="130" zoomScaleSheetLayoutView="130" workbookViewId="0">
      <selection activeCell="P12" sqref="P12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3" width="7.625" style="2" customWidth="1"/>
    <col min="14" max="14" width="0.625" style="1" customWidth="1"/>
    <col min="15" max="16384" width="9" style="1"/>
  </cols>
  <sheetData>
    <row r="1" spans="1:16" ht="18" customHeight="1">
      <c r="A1" s="84" t="s">
        <v>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6" ht="23.25" customHeight="1">
      <c r="A2" s="85" t="s">
        <v>168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126"/>
      <c r="O2" s="126"/>
      <c r="P2" s="126"/>
    </row>
    <row r="3" spans="1:16" ht="14.1" customHeight="1">
      <c r="A3" s="86" t="s">
        <v>119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126"/>
      <c r="O3" s="126"/>
      <c r="P3" s="126"/>
    </row>
    <row r="4" spans="1:16" ht="14.1" customHeight="1">
      <c r="A4" s="87" t="s">
        <v>172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126"/>
      <c r="O4" s="126"/>
      <c r="P4" s="126"/>
    </row>
    <row r="5" spans="1:16" s="4" customFormat="1" ht="15.7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109"/>
      <c r="L5" s="110"/>
      <c r="M5" s="119" t="s">
        <v>166</v>
      </c>
      <c r="N5" s="88"/>
      <c r="O5" s="88"/>
      <c r="P5" s="88"/>
    </row>
    <row r="6" spans="1:16" s="4" customFormat="1" ht="15.75" customHeight="1">
      <c r="A6" s="89" t="s">
        <v>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111" t="s">
        <v>5</v>
      </c>
      <c r="M6" s="120"/>
      <c r="N6" s="88"/>
      <c r="O6" s="88"/>
      <c r="P6" s="88"/>
    </row>
    <row r="7" spans="1:16" s="4" customFormat="1" ht="15.75" customHeight="1">
      <c r="A7" s="90"/>
      <c r="B7" s="94" t="s">
        <v>163</v>
      </c>
      <c r="C7" s="94"/>
      <c r="D7" s="7"/>
      <c r="E7" s="94"/>
      <c r="F7" s="94"/>
      <c r="G7" s="94"/>
      <c r="H7" s="94"/>
      <c r="I7" s="7"/>
      <c r="J7" s="7"/>
      <c r="K7" s="7"/>
      <c r="L7" s="112">
        <f>SUM(L8+L23)</f>
        <v>49657512</v>
      </c>
      <c r="M7" s="121"/>
    </row>
    <row r="8" spans="1:16" s="4" customFormat="1" ht="15.75" customHeight="1">
      <c r="A8" s="90"/>
      <c r="B8" s="94"/>
      <c r="C8" s="94" t="s">
        <v>164</v>
      </c>
      <c r="D8" s="94"/>
      <c r="E8" s="94"/>
      <c r="F8" s="94"/>
      <c r="G8" s="94"/>
      <c r="H8" s="94"/>
      <c r="I8" s="7"/>
      <c r="J8" s="7"/>
      <c r="K8" s="7"/>
      <c r="L8" s="112">
        <f>L9+L14+L19</f>
        <v>18750234</v>
      </c>
      <c r="M8" s="121"/>
    </row>
    <row r="9" spans="1:16" s="4" customFormat="1" ht="15.75" customHeight="1">
      <c r="A9" s="90"/>
      <c r="B9" s="94"/>
      <c r="C9" s="94"/>
      <c r="D9" s="94" t="s">
        <v>24</v>
      </c>
      <c r="E9" s="94"/>
      <c r="F9" s="94"/>
      <c r="G9" s="94"/>
      <c r="H9" s="94"/>
      <c r="I9" s="7"/>
      <c r="J9" s="7"/>
      <c r="K9" s="7"/>
      <c r="L9" s="112">
        <f>SUM(L10:M13)</f>
        <v>5992928</v>
      </c>
      <c r="M9" s="121"/>
      <c r="O9" s="4" t="s">
        <v>165</v>
      </c>
    </row>
    <row r="10" spans="1:16" s="83" customFormat="1" ht="15.75" customHeight="1">
      <c r="A10" s="90"/>
      <c r="B10" s="94"/>
      <c r="C10" s="94"/>
      <c r="D10" s="94"/>
      <c r="E10" s="94" t="s">
        <v>128</v>
      </c>
      <c r="F10" s="94"/>
      <c r="G10" s="94"/>
      <c r="H10" s="94"/>
      <c r="L10" s="112">
        <v>4568206</v>
      </c>
      <c r="M10" s="121"/>
    </row>
    <row r="11" spans="1:16" s="83" customFormat="1" ht="15.75" customHeight="1">
      <c r="A11" s="90"/>
      <c r="B11" s="94"/>
      <c r="C11" s="94"/>
      <c r="D11" s="94"/>
      <c r="E11" s="94" t="s">
        <v>54</v>
      </c>
      <c r="F11" s="94"/>
      <c r="G11" s="94"/>
      <c r="H11" s="94"/>
      <c r="L11" s="112">
        <v>390623</v>
      </c>
      <c r="M11" s="121"/>
    </row>
    <row r="12" spans="1:16" s="83" customFormat="1" ht="15.75" customHeight="1">
      <c r="A12" s="90"/>
      <c r="B12" s="94"/>
      <c r="C12" s="94"/>
      <c r="D12" s="94"/>
      <c r="E12" s="94" t="s">
        <v>49</v>
      </c>
      <c r="F12" s="94"/>
      <c r="G12" s="94"/>
      <c r="H12" s="94"/>
      <c r="L12" s="112">
        <v>9</v>
      </c>
      <c r="M12" s="121"/>
    </row>
    <row r="13" spans="1:16" s="83" customFormat="1" ht="15.75" customHeight="1">
      <c r="A13" s="90"/>
      <c r="B13" s="94"/>
      <c r="C13" s="94"/>
      <c r="D13" s="94"/>
      <c r="E13" s="94" t="s">
        <v>19</v>
      </c>
      <c r="F13" s="94"/>
      <c r="G13" s="94"/>
      <c r="H13" s="94"/>
      <c r="L13" s="112">
        <v>1034090</v>
      </c>
      <c r="M13" s="121"/>
    </row>
    <row r="14" spans="1:16" s="83" customFormat="1" ht="15.75" customHeight="1">
      <c r="A14" s="90"/>
      <c r="B14" s="94"/>
      <c r="C14" s="94"/>
      <c r="D14" s="94" t="s">
        <v>71</v>
      </c>
      <c r="E14" s="94"/>
      <c r="F14" s="94"/>
      <c r="G14" s="94"/>
      <c r="H14" s="94"/>
      <c r="L14" s="112">
        <f>SUM(L15:M18)</f>
        <v>11944739</v>
      </c>
      <c r="M14" s="121"/>
    </row>
    <row r="15" spans="1:16" s="83" customFormat="1" ht="15.75" customHeight="1">
      <c r="A15" s="90"/>
      <c r="B15" s="94"/>
      <c r="C15" s="94"/>
      <c r="D15" s="94"/>
      <c r="E15" s="94" t="s">
        <v>52</v>
      </c>
      <c r="F15" s="94"/>
      <c r="G15" s="94"/>
      <c r="H15" s="94"/>
      <c r="L15" s="112">
        <v>7742182</v>
      </c>
      <c r="M15" s="121"/>
    </row>
    <row r="16" spans="1:16" s="83" customFormat="1" ht="15.75" customHeight="1">
      <c r="A16" s="90"/>
      <c r="B16" s="94"/>
      <c r="C16" s="94"/>
      <c r="D16" s="94"/>
      <c r="E16" s="94" t="s">
        <v>72</v>
      </c>
      <c r="F16" s="94"/>
      <c r="G16" s="94"/>
      <c r="H16" s="94"/>
      <c r="L16" s="112">
        <v>343906</v>
      </c>
      <c r="M16" s="121"/>
    </row>
    <row r="17" spans="1:23" s="83" customFormat="1" ht="15.75" customHeight="1">
      <c r="A17" s="90"/>
      <c r="B17" s="94"/>
      <c r="C17" s="94"/>
      <c r="D17" s="94"/>
      <c r="E17" s="94" t="s">
        <v>73</v>
      </c>
      <c r="F17" s="94"/>
      <c r="G17" s="94"/>
      <c r="H17" s="94"/>
      <c r="L17" s="112">
        <v>3838355</v>
      </c>
      <c r="M17" s="121"/>
    </row>
    <row r="18" spans="1:23" s="83" customFormat="1" ht="15.75" customHeight="1">
      <c r="A18" s="90"/>
      <c r="B18" s="94"/>
      <c r="C18" s="94"/>
      <c r="D18" s="94"/>
      <c r="E18" s="94" t="s">
        <v>19</v>
      </c>
      <c r="F18" s="94"/>
      <c r="G18" s="94"/>
      <c r="H18" s="94"/>
      <c r="L18" s="112">
        <v>20296</v>
      </c>
      <c r="M18" s="121"/>
    </row>
    <row r="19" spans="1:23" s="83" customFormat="1" ht="15.75" customHeight="1">
      <c r="A19" s="90"/>
      <c r="B19" s="94"/>
      <c r="C19" s="94"/>
      <c r="D19" s="94" t="s">
        <v>116</v>
      </c>
      <c r="E19" s="94"/>
      <c r="F19" s="94"/>
      <c r="G19" s="94"/>
      <c r="H19" s="94"/>
      <c r="L19" s="112">
        <f>SUM(L20:M22)</f>
        <v>812567</v>
      </c>
      <c r="M19" s="121"/>
      <c r="P19" s="98"/>
      <c r="Q19" s="98"/>
      <c r="R19" s="98"/>
      <c r="S19" s="98"/>
      <c r="T19" s="104"/>
      <c r="U19" s="104"/>
      <c r="V19" s="104"/>
      <c r="W19" s="104"/>
    </row>
    <row r="20" spans="1:23" s="83" customFormat="1" ht="15.75" customHeight="1">
      <c r="A20" s="90"/>
      <c r="B20" s="94"/>
      <c r="C20" s="94"/>
      <c r="E20" s="7" t="s">
        <v>74</v>
      </c>
      <c r="G20" s="94"/>
      <c r="H20" s="94"/>
      <c r="L20" s="112">
        <v>250218</v>
      </c>
      <c r="M20" s="121"/>
      <c r="P20" s="98"/>
      <c r="Q20" s="98"/>
      <c r="R20" s="98"/>
      <c r="S20" s="98"/>
      <c r="T20" s="104"/>
      <c r="U20" s="104"/>
      <c r="V20" s="104"/>
      <c r="W20" s="104"/>
    </row>
    <row r="21" spans="1:23" s="83" customFormat="1" ht="15.75" customHeight="1">
      <c r="A21" s="90"/>
      <c r="B21" s="94"/>
      <c r="C21" s="94"/>
      <c r="E21" s="94" t="s">
        <v>75</v>
      </c>
      <c r="F21" s="94"/>
      <c r="G21" s="94"/>
      <c r="H21" s="94"/>
      <c r="L21" s="112">
        <v>569</v>
      </c>
      <c r="M21" s="121"/>
      <c r="P21" s="98"/>
      <c r="Q21" s="98"/>
      <c r="R21" s="98"/>
      <c r="S21" s="98"/>
      <c r="T21" s="104"/>
      <c r="U21" s="104"/>
      <c r="V21" s="104"/>
      <c r="W21" s="104"/>
    </row>
    <row r="22" spans="1:23" s="83" customFormat="1" ht="15.75" customHeight="1">
      <c r="A22" s="90"/>
      <c r="B22" s="94"/>
      <c r="C22" s="94"/>
      <c r="E22" s="94" t="s">
        <v>25</v>
      </c>
      <c r="F22" s="94"/>
      <c r="G22" s="94"/>
      <c r="H22" s="94"/>
      <c r="L22" s="112">
        <v>561780</v>
      </c>
      <c r="M22" s="121"/>
      <c r="P22" s="98"/>
      <c r="Q22" s="98"/>
      <c r="R22" s="98"/>
      <c r="S22" s="98"/>
      <c r="T22" s="104"/>
      <c r="U22" s="104"/>
      <c r="V22" s="104"/>
      <c r="W22" s="104"/>
    </row>
    <row r="23" spans="1:23" s="83" customFormat="1" ht="15.75" customHeight="1">
      <c r="A23" s="90"/>
      <c r="B23" s="94"/>
      <c r="C23" s="7" t="s">
        <v>76</v>
      </c>
      <c r="E23" s="94"/>
      <c r="F23" s="94"/>
      <c r="G23" s="94"/>
      <c r="H23" s="94"/>
      <c r="L23" s="112">
        <f>SUM(L24:M27)</f>
        <v>30907278</v>
      </c>
      <c r="M23" s="121"/>
      <c r="P23" s="98"/>
      <c r="Q23" s="98"/>
      <c r="R23" s="98"/>
      <c r="S23" s="98"/>
      <c r="T23" s="104"/>
      <c r="U23" s="104"/>
      <c r="V23" s="104"/>
      <c r="W23" s="104"/>
    </row>
    <row r="24" spans="1:23" s="83" customFormat="1" ht="15.75" customHeight="1">
      <c r="A24" s="90"/>
      <c r="B24" s="94"/>
      <c r="C24" s="94"/>
      <c r="D24" s="94" t="s">
        <v>78</v>
      </c>
      <c r="E24" s="94"/>
      <c r="F24" s="94"/>
      <c r="G24" s="94"/>
      <c r="H24" s="94"/>
      <c r="L24" s="112">
        <v>9504693</v>
      </c>
      <c r="M24" s="121"/>
      <c r="P24" s="98"/>
      <c r="Q24" s="98"/>
      <c r="R24" s="98"/>
      <c r="S24" s="98"/>
      <c r="T24" s="104"/>
      <c r="U24" s="104"/>
      <c r="V24" s="104"/>
      <c r="W24" s="104"/>
    </row>
    <row r="25" spans="1:23" s="83" customFormat="1" ht="15.75" customHeight="1">
      <c r="A25" s="90"/>
      <c r="B25" s="94"/>
      <c r="C25" s="94"/>
      <c r="D25" s="94" t="s">
        <v>79</v>
      </c>
      <c r="E25" s="94"/>
      <c r="F25" s="94"/>
      <c r="G25" s="94"/>
      <c r="H25" s="94"/>
      <c r="L25" s="112">
        <v>18082811</v>
      </c>
      <c r="M25" s="121"/>
    </row>
    <row r="26" spans="1:23" s="83" customFormat="1" ht="15.75" customHeight="1">
      <c r="A26" s="90"/>
      <c r="B26" s="94"/>
      <c r="C26" s="94"/>
      <c r="D26" s="94" t="s">
        <v>81</v>
      </c>
      <c r="E26" s="94"/>
      <c r="F26" s="94"/>
      <c r="G26" s="94"/>
      <c r="H26" s="94"/>
      <c r="L26" s="112">
        <v>2509660</v>
      </c>
      <c r="M26" s="121"/>
    </row>
    <row r="27" spans="1:23" s="83" customFormat="1" ht="15.75" customHeight="1">
      <c r="A27" s="90"/>
      <c r="B27" s="94"/>
      <c r="C27" s="94"/>
      <c r="D27" s="98" t="s">
        <v>161</v>
      </c>
      <c r="E27" s="98"/>
      <c r="F27" s="98"/>
      <c r="G27" s="98"/>
      <c r="H27" s="98"/>
      <c r="I27" s="104"/>
      <c r="J27" s="104"/>
      <c r="K27" s="104"/>
      <c r="L27" s="112">
        <v>810114</v>
      </c>
      <c r="M27" s="121"/>
    </row>
    <row r="28" spans="1:23" s="83" customFormat="1" ht="15.75" customHeight="1">
      <c r="A28" s="90"/>
      <c r="B28" s="98" t="s">
        <v>84</v>
      </c>
      <c r="C28" s="98"/>
      <c r="D28" s="98"/>
      <c r="E28" s="98"/>
      <c r="F28" s="98"/>
      <c r="G28" s="98"/>
      <c r="H28" s="98"/>
      <c r="I28" s="104"/>
      <c r="J28" s="104"/>
      <c r="K28" s="104"/>
      <c r="L28" s="112">
        <f>SUM(L29:M30)</f>
        <v>3910150</v>
      </c>
      <c r="M28" s="121"/>
    </row>
    <row r="29" spans="1:23" s="83" customFormat="1" ht="15.75" customHeight="1">
      <c r="A29" s="90"/>
      <c r="B29" s="94"/>
      <c r="C29" s="94" t="s">
        <v>86</v>
      </c>
      <c r="D29" s="94"/>
      <c r="E29" s="94"/>
      <c r="F29" s="94"/>
      <c r="G29" s="94"/>
      <c r="H29" s="94"/>
      <c r="I29" s="105"/>
      <c r="J29" s="105"/>
      <c r="K29" s="105"/>
      <c r="L29" s="112">
        <v>2575661</v>
      </c>
      <c r="M29" s="121"/>
    </row>
    <row r="30" spans="1:23" s="83" customFormat="1" ht="15.75" customHeight="1">
      <c r="A30" s="90"/>
      <c r="B30" s="94"/>
      <c r="C30" s="94" t="s">
        <v>19</v>
      </c>
      <c r="D30" s="94"/>
      <c r="F30" s="94"/>
      <c r="G30" s="94"/>
      <c r="H30" s="94"/>
      <c r="I30" s="105"/>
      <c r="J30" s="105"/>
      <c r="K30" s="105"/>
      <c r="L30" s="112">
        <v>1334489</v>
      </c>
      <c r="M30" s="121"/>
    </row>
    <row r="31" spans="1:23" s="83" customFormat="1" ht="15.75" customHeight="1">
      <c r="A31" s="91" t="s">
        <v>87</v>
      </c>
      <c r="B31" s="99"/>
      <c r="C31" s="99"/>
      <c r="D31" s="99"/>
      <c r="E31" s="103"/>
      <c r="F31" s="103"/>
      <c r="G31" s="103"/>
      <c r="H31" s="103"/>
      <c r="I31" s="106"/>
      <c r="J31" s="106"/>
      <c r="K31" s="106"/>
      <c r="L31" s="113">
        <f>L7-L28</f>
        <v>45747362</v>
      </c>
      <c r="M31" s="122"/>
    </row>
    <row r="32" spans="1:23" s="83" customFormat="1" ht="15.75" customHeight="1">
      <c r="A32" s="90"/>
      <c r="B32" s="94" t="s">
        <v>88</v>
      </c>
      <c r="C32" s="94"/>
      <c r="E32" s="94"/>
      <c r="F32" s="94"/>
      <c r="G32" s="98"/>
      <c r="H32" s="98"/>
      <c r="I32" s="104"/>
      <c r="J32" s="104"/>
      <c r="K32" s="104"/>
      <c r="L32" s="114">
        <f>SUM(L33:M37)</f>
        <v>36848</v>
      </c>
      <c r="M32" s="123"/>
    </row>
    <row r="33" spans="1:13" s="83" customFormat="1" ht="15.75" customHeight="1">
      <c r="A33" s="90"/>
      <c r="B33" s="94"/>
      <c r="C33" s="7" t="s">
        <v>89</v>
      </c>
      <c r="E33" s="94"/>
      <c r="F33" s="94"/>
      <c r="G33" s="98"/>
      <c r="H33" s="98"/>
      <c r="I33" s="104"/>
      <c r="J33" s="104"/>
      <c r="K33" s="104"/>
      <c r="L33" s="115" t="s">
        <v>171</v>
      </c>
      <c r="M33" s="124"/>
    </row>
    <row r="34" spans="1:13" s="83" customFormat="1" ht="15.75" customHeight="1">
      <c r="A34" s="90"/>
      <c r="B34" s="94"/>
      <c r="C34" s="7" t="s">
        <v>90</v>
      </c>
      <c r="E34" s="94"/>
      <c r="F34" s="94"/>
      <c r="G34" s="98"/>
      <c r="H34" s="98"/>
      <c r="I34" s="104"/>
      <c r="J34" s="104"/>
      <c r="K34" s="104"/>
      <c r="L34" s="112">
        <v>33133</v>
      </c>
      <c r="M34" s="121"/>
    </row>
    <row r="35" spans="1:13" s="83" customFormat="1" ht="15.75" customHeight="1">
      <c r="A35" s="90"/>
      <c r="B35" s="94"/>
      <c r="C35" s="7" t="s">
        <v>91</v>
      </c>
      <c r="E35" s="94"/>
      <c r="G35" s="94"/>
      <c r="H35" s="94"/>
      <c r="L35" s="115" t="s">
        <v>171</v>
      </c>
      <c r="M35" s="124"/>
    </row>
    <row r="36" spans="1:13" s="83" customFormat="1" ht="15.75" customHeight="1">
      <c r="A36" s="90"/>
      <c r="B36" s="94"/>
      <c r="C36" s="94" t="s">
        <v>92</v>
      </c>
      <c r="D36" s="94"/>
      <c r="E36" s="94"/>
      <c r="F36" s="94"/>
      <c r="G36" s="94"/>
      <c r="H36" s="94"/>
      <c r="L36" s="115" t="s">
        <v>171</v>
      </c>
      <c r="M36" s="124"/>
    </row>
    <row r="37" spans="1:13" s="83" customFormat="1" ht="15.75" customHeight="1">
      <c r="A37" s="90"/>
      <c r="B37" s="94"/>
      <c r="C37" s="94" t="s">
        <v>19</v>
      </c>
      <c r="D37" s="94"/>
      <c r="E37" s="94"/>
      <c r="F37" s="94"/>
      <c r="G37" s="94"/>
      <c r="H37" s="94"/>
      <c r="L37" s="112">
        <v>3715</v>
      </c>
      <c r="M37" s="121"/>
    </row>
    <row r="38" spans="1:13" s="83" customFormat="1" ht="15.75" customHeight="1">
      <c r="A38" s="90"/>
      <c r="B38" s="94" t="s">
        <v>93</v>
      </c>
      <c r="C38" s="94"/>
      <c r="D38" s="94"/>
      <c r="E38" s="94"/>
      <c r="F38" s="94"/>
      <c r="G38" s="94"/>
      <c r="H38" s="94"/>
      <c r="I38" s="105"/>
      <c r="J38" s="105"/>
      <c r="K38" s="105"/>
      <c r="L38" s="112">
        <f>SUM(L39:M40)</f>
        <v>185859</v>
      </c>
      <c r="M38" s="121"/>
    </row>
    <row r="39" spans="1:13" s="83" customFormat="1" ht="15.75" customHeight="1">
      <c r="A39" s="90"/>
      <c r="B39" s="94"/>
      <c r="C39" s="94" t="s">
        <v>94</v>
      </c>
      <c r="D39" s="94"/>
      <c r="E39" s="94"/>
      <c r="F39" s="94"/>
      <c r="G39" s="94"/>
      <c r="H39" s="94"/>
      <c r="I39" s="105"/>
      <c r="J39" s="105"/>
      <c r="K39" s="105"/>
      <c r="L39" s="112">
        <v>185498</v>
      </c>
      <c r="M39" s="121"/>
    </row>
    <row r="40" spans="1:13" s="83" customFormat="1" ht="15.75" customHeight="1">
      <c r="A40" s="90"/>
      <c r="B40" s="94"/>
      <c r="C40" s="94" t="s">
        <v>25</v>
      </c>
      <c r="D40" s="94"/>
      <c r="E40" s="94"/>
      <c r="F40" s="94"/>
      <c r="G40" s="94"/>
      <c r="H40" s="94"/>
      <c r="I40" s="105"/>
      <c r="J40" s="105"/>
      <c r="K40" s="105"/>
      <c r="L40" s="112">
        <v>361</v>
      </c>
      <c r="M40" s="121"/>
    </row>
    <row r="41" spans="1:13" s="83" customFormat="1" ht="15.75" customHeight="1">
      <c r="A41" s="92" t="s">
        <v>95</v>
      </c>
      <c r="B41" s="100"/>
      <c r="C41" s="100"/>
      <c r="D41" s="100"/>
      <c r="E41" s="100"/>
      <c r="F41" s="100"/>
      <c r="G41" s="100"/>
      <c r="H41" s="100"/>
      <c r="I41" s="107"/>
      <c r="J41" s="107"/>
      <c r="K41" s="107"/>
      <c r="L41" s="116">
        <f>L31+L32-L38</f>
        <v>45598351</v>
      </c>
      <c r="M41" s="125"/>
    </row>
    <row r="42" spans="1:13" s="83" customFormat="1" ht="3.75" customHeight="1">
      <c r="A42" s="93"/>
      <c r="B42" s="93"/>
      <c r="C42" s="93"/>
      <c r="D42" s="102"/>
      <c r="E42" s="102"/>
      <c r="F42" s="102"/>
      <c r="G42" s="102"/>
      <c r="H42" s="102"/>
      <c r="I42" s="108"/>
      <c r="J42" s="108"/>
      <c r="K42" s="108"/>
      <c r="L42" s="117"/>
      <c r="M42" s="117"/>
    </row>
    <row r="43" spans="1:13" s="83" customFormat="1" ht="15.6" customHeight="1">
      <c r="A43" s="94"/>
      <c r="B43" s="94"/>
      <c r="C43" s="101"/>
      <c r="D43" s="101"/>
      <c r="E43" s="101"/>
      <c r="F43" s="101"/>
      <c r="G43" s="101"/>
      <c r="H43" s="101"/>
      <c r="I43" s="105"/>
      <c r="J43" s="105"/>
      <c r="K43" s="105"/>
      <c r="L43" s="117"/>
      <c r="M43" s="117"/>
    </row>
    <row r="44" spans="1:13" s="83" customFormat="1" ht="15.6" customHeight="1">
      <c r="A44" s="94"/>
      <c r="B44" s="94"/>
      <c r="C44" s="94"/>
      <c r="D44" s="101"/>
      <c r="E44" s="101"/>
      <c r="F44" s="101"/>
      <c r="G44" s="101"/>
      <c r="H44" s="101"/>
      <c r="I44" s="105"/>
      <c r="J44" s="105"/>
      <c r="K44" s="105"/>
      <c r="L44" s="117"/>
      <c r="M44" s="117"/>
    </row>
    <row r="45" spans="1:13" s="83" customFormat="1" ht="15.6" customHeight="1">
      <c r="L45" s="117"/>
      <c r="M45" s="117"/>
    </row>
    <row r="46" spans="1:13" s="83" customFormat="1" ht="3.75" customHeight="1">
      <c r="L46" s="117"/>
      <c r="M46" s="117"/>
    </row>
    <row r="47" spans="1:13" s="83" customFormat="1" ht="15.6" customHeight="1">
      <c r="L47" s="117"/>
      <c r="M47" s="117"/>
    </row>
    <row r="48" spans="1:13" s="83" customFormat="1" ht="15.6" customHeight="1">
      <c r="L48" s="117"/>
      <c r="M48" s="117"/>
    </row>
    <row r="49" spans="1:16" s="83" customFormat="1" ht="15.6" customHeight="1">
      <c r="L49" s="117"/>
      <c r="M49" s="117"/>
    </row>
    <row r="50" spans="1:16" s="83" customFormat="1" ht="15.6" customHeight="1">
      <c r="L50" s="117"/>
      <c r="M50" s="117"/>
    </row>
    <row r="51" spans="1:16" s="83" customFormat="1" ht="15.6" customHeight="1">
      <c r="L51" s="117"/>
      <c r="M51" s="117"/>
    </row>
    <row r="52" spans="1:16" s="83" customFormat="1" ht="15.6" customHeight="1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117"/>
      <c r="M52" s="117"/>
    </row>
    <row r="53" spans="1:16" s="83" customFormat="1" ht="15.6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117"/>
      <c r="M53" s="117"/>
    </row>
    <row r="54" spans="1:16" s="83" customFormat="1" ht="15.6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117"/>
      <c r="M54" s="117"/>
    </row>
    <row r="55" spans="1:16" s="83" customFormat="1" ht="5.25" customHeight="1">
      <c r="L55" s="117"/>
      <c r="M55" s="117"/>
    </row>
    <row r="56" spans="1:16" s="83" customFormat="1" ht="15.6" customHeight="1">
      <c r="L56" s="117"/>
      <c r="M56" s="117"/>
    </row>
    <row r="57" spans="1:16" s="83" customFormat="1" ht="15.6" customHeight="1">
      <c r="L57" s="117"/>
      <c r="M57" s="117"/>
    </row>
    <row r="58" spans="1:16" s="83" customFormat="1" ht="15.6" customHeight="1">
      <c r="L58" s="117"/>
      <c r="M58" s="117"/>
    </row>
    <row r="59" spans="1:16" s="83" customFormat="1" ht="15.6" customHeight="1">
      <c r="L59" s="117"/>
      <c r="M59" s="117"/>
    </row>
    <row r="60" spans="1:16" s="83" customFormat="1" ht="15.6" customHeight="1">
      <c r="L60" s="117"/>
      <c r="M60" s="117"/>
    </row>
    <row r="61" spans="1:16" s="83" customFormat="1" ht="15.6" customHeight="1">
      <c r="L61" s="117"/>
      <c r="M61" s="117"/>
    </row>
    <row r="62" spans="1:16" s="6" customFormat="1" ht="15.6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35"/>
      <c r="M62" s="35"/>
      <c r="N62" s="6"/>
      <c r="O62" s="6"/>
      <c r="P62" s="6"/>
    </row>
    <row r="63" spans="1:16" s="5" customFormat="1" ht="12.9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35"/>
      <c r="M63" s="35"/>
      <c r="N63" s="6"/>
      <c r="O63" s="6"/>
      <c r="P63" s="6"/>
    </row>
    <row r="64" spans="1:16" ht="18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33"/>
      <c r="M64" s="33"/>
      <c r="N64" s="5"/>
      <c r="O64" s="5"/>
      <c r="P64" s="5"/>
    </row>
    <row r="65" spans="1:16" ht="27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6" s="6" customFormat="1" ht="18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2"/>
      <c r="M66" s="2"/>
      <c r="N66" s="1"/>
      <c r="O66" s="1"/>
      <c r="P66" s="1"/>
    </row>
    <row r="67" spans="1:16" s="6" customFormat="1" ht="18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35"/>
      <c r="M67" s="35"/>
      <c r="N67" s="6"/>
      <c r="O67" s="6"/>
      <c r="P67" s="6"/>
    </row>
    <row r="68" spans="1:16" s="6" customFormat="1" ht="18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35"/>
      <c r="M68" s="35"/>
      <c r="N68" s="6"/>
      <c r="O68" s="6"/>
      <c r="P68" s="6"/>
    </row>
    <row r="69" spans="1:16" s="6" customFormat="1" ht="18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35"/>
      <c r="M69" s="35"/>
      <c r="N69" s="6"/>
      <c r="O69" s="6"/>
      <c r="P69" s="6"/>
    </row>
    <row r="70" spans="1:16" s="6" customFormat="1" ht="18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35"/>
      <c r="M70" s="35"/>
      <c r="N70" s="6"/>
      <c r="O70" s="6"/>
      <c r="P70" s="6"/>
    </row>
    <row r="71" spans="1:16" s="6" customFormat="1" ht="18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35"/>
      <c r="M71" s="35"/>
      <c r="N71" s="6"/>
      <c r="O71" s="6"/>
      <c r="P71" s="6"/>
    </row>
    <row r="72" spans="1:16" s="6" customFormat="1" ht="18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35"/>
      <c r="M72" s="35"/>
      <c r="N72" s="6"/>
      <c r="O72" s="6"/>
      <c r="P72" s="6"/>
    </row>
    <row r="73" spans="1:16" s="6" customFormat="1" ht="18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35"/>
      <c r="M73" s="35"/>
      <c r="N73" s="6"/>
      <c r="O73" s="6"/>
      <c r="P73" s="6"/>
    </row>
    <row r="74" spans="1:16" s="6" customFormat="1" ht="18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35"/>
      <c r="M74" s="35"/>
      <c r="N74" s="6"/>
      <c r="O74" s="6"/>
      <c r="P74" s="6"/>
    </row>
    <row r="75" spans="1:16" s="6" customFormat="1" ht="18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35"/>
      <c r="M75" s="35"/>
      <c r="N75" s="6"/>
      <c r="O75" s="6"/>
      <c r="P75" s="6"/>
    </row>
    <row r="76" spans="1:16" s="6" customFormat="1" ht="18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35"/>
      <c r="M76" s="35"/>
      <c r="N76" s="6"/>
      <c r="O76" s="6"/>
      <c r="P76" s="6"/>
    </row>
    <row r="77" spans="1:16" s="6" customFormat="1" ht="18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35"/>
      <c r="M77" s="35"/>
      <c r="N77" s="6"/>
      <c r="O77" s="6"/>
      <c r="P77" s="6"/>
    </row>
    <row r="78" spans="1:16" s="6" customFormat="1" ht="18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35"/>
      <c r="M78" s="35"/>
      <c r="N78" s="6"/>
      <c r="O78" s="6"/>
      <c r="P78" s="6"/>
    </row>
    <row r="79" spans="1:16" s="6" customFormat="1" ht="18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35"/>
      <c r="M79" s="35"/>
      <c r="N79" s="6"/>
      <c r="O79" s="6"/>
      <c r="P79" s="6"/>
    </row>
    <row r="80" spans="1:16" s="6" customFormat="1" ht="18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35"/>
      <c r="M80" s="35"/>
      <c r="N80" s="6"/>
      <c r="O80" s="6"/>
      <c r="P80" s="6"/>
    </row>
    <row r="81" spans="1:14" s="6" customFormat="1" ht="18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35"/>
      <c r="M81" s="35"/>
      <c r="N81" s="6"/>
    </row>
    <row r="82" spans="1:14" s="6" customFormat="1" ht="18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35"/>
      <c r="M82" s="35"/>
      <c r="N82" s="6"/>
    </row>
    <row r="83" spans="1:14" s="6" customFormat="1" ht="18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5"/>
      <c r="M83" s="35"/>
      <c r="N83" s="6"/>
    </row>
    <row r="84" spans="1:14" s="6" customFormat="1" ht="18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5"/>
      <c r="M84" s="35"/>
      <c r="N84" s="6"/>
    </row>
    <row r="85" spans="1:14" s="6" customFormat="1" ht="18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35"/>
      <c r="M85" s="35"/>
      <c r="N85" s="6"/>
    </row>
    <row r="86" spans="1:14" s="6" customFormat="1" ht="18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35"/>
      <c r="M86" s="35"/>
      <c r="N86" s="6"/>
    </row>
    <row r="87" spans="1:14" s="6" customFormat="1" ht="18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35"/>
      <c r="M87" s="35"/>
      <c r="N87" s="6"/>
    </row>
    <row r="88" spans="1:14" s="6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35"/>
      <c r="M88" s="35"/>
      <c r="N88" s="6"/>
    </row>
    <row r="89" spans="1:14" s="6" customFormat="1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35"/>
      <c r="M89" s="35"/>
      <c r="N89" s="6"/>
    </row>
    <row r="90" spans="1:14" s="6" customFormat="1" ht="18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35"/>
      <c r="M90" s="35"/>
      <c r="N90" s="6"/>
    </row>
    <row r="91" spans="1:14" s="6" customFormat="1" ht="18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35"/>
      <c r="M91" s="35"/>
      <c r="N91" s="6"/>
    </row>
    <row r="92" spans="1:14" s="6" customFormat="1" ht="18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35"/>
      <c r="M92" s="35"/>
      <c r="N92" s="6"/>
    </row>
    <row r="93" spans="1:14" s="6" customFormat="1" ht="18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35"/>
      <c r="M93" s="35"/>
      <c r="N93" s="6"/>
    </row>
    <row r="94" spans="1:14" s="6" customFormat="1" ht="18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35"/>
      <c r="M94" s="35"/>
      <c r="N94" s="6"/>
    </row>
    <row r="95" spans="1:14" s="6" customFormat="1" ht="18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35"/>
      <c r="M95" s="35"/>
      <c r="N95" s="6"/>
    </row>
    <row r="96" spans="1:14" s="6" customFormat="1" ht="18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35"/>
      <c r="M96" s="35"/>
      <c r="N96" s="6"/>
    </row>
    <row r="97" spans="1:16" s="7" customFormat="1" ht="18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34"/>
      <c r="M97" s="34"/>
      <c r="N97" s="10"/>
      <c r="O97" s="10"/>
      <c r="P97" s="10"/>
    </row>
    <row r="98" spans="1:16" s="5" customFormat="1" ht="12.9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32"/>
      <c r="M98" s="32"/>
      <c r="N98" s="7"/>
      <c r="O98" s="7"/>
      <c r="P98" s="7"/>
    </row>
    <row r="99" spans="1:16" ht="18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33"/>
      <c r="M99" s="33"/>
      <c r="N99" s="5"/>
      <c r="O99" s="5"/>
      <c r="P99" s="5"/>
    </row>
    <row r="100" spans="1:16" ht="27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6" s="6" customFormat="1" ht="18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2"/>
      <c r="M101" s="2"/>
      <c r="N101" s="1"/>
      <c r="O101" s="1"/>
      <c r="P101" s="1"/>
    </row>
    <row r="102" spans="1:16" s="6" customFormat="1" ht="18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35"/>
      <c r="M102" s="35"/>
      <c r="N102" s="6"/>
      <c r="O102" s="6"/>
      <c r="P102" s="6"/>
    </row>
    <row r="103" spans="1:16" s="6" customFormat="1" ht="18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35"/>
      <c r="M103" s="35"/>
      <c r="N103" s="6"/>
      <c r="O103" s="6"/>
      <c r="P103" s="6"/>
    </row>
    <row r="104" spans="1:16" s="6" customFormat="1" ht="18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35"/>
      <c r="M104" s="35"/>
      <c r="N104" s="6"/>
      <c r="O104" s="6"/>
      <c r="P104" s="6"/>
    </row>
    <row r="105" spans="1:16" s="6" customFormat="1" ht="18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35"/>
      <c r="M105" s="35"/>
      <c r="N105" s="6"/>
      <c r="O105" s="6"/>
      <c r="P105" s="6"/>
    </row>
    <row r="106" spans="1:16" s="6" customFormat="1" ht="18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35"/>
      <c r="M106" s="35"/>
      <c r="N106" s="6"/>
      <c r="O106" s="6"/>
      <c r="P106" s="6"/>
    </row>
    <row r="107" spans="1:16" s="6" customFormat="1" ht="18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35"/>
      <c r="M107" s="35"/>
      <c r="N107" s="6"/>
      <c r="O107" s="6"/>
      <c r="P107" s="6"/>
    </row>
    <row r="108" spans="1:16" s="6" customFormat="1" ht="18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35"/>
      <c r="M108" s="35"/>
      <c r="N108" s="6"/>
      <c r="O108" s="6"/>
      <c r="P108" s="6"/>
    </row>
    <row r="109" spans="1:16" s="6" customFormat="1" ht="18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35"/>
      <c r="M109" s="35"/>
      <c r="N109" s="6"/>
      <c r="O109" s="6"/>
      <c r="P109" s="6"/>
    </row>
    <row r="110" spans="1:16" s="6" customFormat="1" ht="18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35"/>
      <c r="M110" s="35"/>
      <c r="N110" s="6"/>
      <c r="O110" s="6"/>
      <c r="P110" s="6"/>
    </row>
    <row r="111" spans="1:16" s="6" customFormat="1" ht="18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35"/>
      <c r="M111" s="35"/>
      <c r="N111" s="6"/>
      <c r="O111" s="6"/>
      <c r="P111" s="6"/>
    </row>
    <row r="112" spans="1:16" s="6" customFormat="1" ht="18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35"/>
      <c r="M112" s="35"/>
      <c r="N112" s="6"/>
      <c r="O112" s="6"/>
      <c r="P112" s="6"/>
    </row>
    <row r="113" spans="1:14" s="6" customFormat="1" ht="18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35"/>
      <c r="M113" s="35"/>
      <c r="N113" s="6"/>
    </row>
    <row r="114" spans="1:14" s="6" customFormat="1" ht="18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35"/>
      <c r="M114" s="35"/>
      <c r="N114" s="6"/>
    </row>
    <row r="115" spans="1:14" s="6" customFormat="1" ht="18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35"/>
      <c r="M115" s="35"/>
      <c r="N115" s="6"/>
    </row>
    <row r="116" spans="1:14" s="6" customFormat="1" ht="18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35"/>
      <c r="M116" s="35"/>
      <c r="N116" s="6"/>
    </row>
    <row r="117" spans="1:14" s="6" customFormat="1" ht="18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35"/>
      <c r="M117" s="35"/>
      <c r="N117" s="6"/>
    </row>
    <row r="118" spans="1:14" s="6" customFormat="1" ht="18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35"/>
      <c r="M118" s="35"/>
      <c r="N118" s="6"/>
    </row>
    <row r="119" spans="1:14" s="6" customFormat="1" ht="18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35"/>
      <c r="M119" s="35"/>
      <c r="N119" s="6"/>
    </row>
    <row r="120" spans="1:14" s="6" customFormat="1" ht="18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35"/>
      <c r="M120" s="35"/>
      <c r="N120" s="6"/>
    </row>
    <row r="121" spans="1:14" s="6" customFormat="1" ht="18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35"/>
      <c r="M121" s="35"/>
      <c r="N121" s="6"/>
    </row>
    <row r="122" spans="1:14" s="6" customFormat="1" ht="18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35"/>
      <c r="M122" s="35"/>
      <c r="N122" s="6"/>
    </row>
    <row r="123" spans="1:14" s="6" customFormat="1" ht="18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35"/>
      <c r="M123" s="35"/>
      <c r="N123" s="6"/>
    </row>
    <row r="124" spans="1:14" s="6" customFormat="1" ht="18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35"/>
      <c r="M124" s="35"/>
      <c r="N124" s="6"/>
    </row>
    <row r="125" spans="1:14" s="6" customFormat="1" ht="18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35"/>
      <c r="M125" s="35"/>
      <c r="N125" s="6"/>
    </row>
    <row r="126" spans="1:14" s="6" customFormat="1" ht="18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35"/>
      <c r="M126" s="35"/>
      <c r="N126" s="6"/>
    </row>
    <row r="127" spans="1:14" s="6" customFormat="1" ht="18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35"/>
      <c r="M127" s="35"/>
      <c r="N127" s="6"/>
    </row>
    <row r="128" spans="1:14" s="6" customFormat="1" ht="18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35"/>
      <c r="M128" s="35"/>
      <c r="N128" s="6"/>
    </row>
    <row r="129" spans="1:16" s="6" customFormat="1" ht="18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35"/>
      <c r="M129" s="35"/>
      <c r="N129" s="6"/>
      <c r="O129" s="6"/>
      <c r="P129" s="6"/>
    </row>
    <row r="130" spans="1:16" s="6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5"/>
      <c r="M130" s="35"/>
      <c r="N130" s="6"/>
      <c r="O130" s="6"/>
      <c r="P130" s="6"/>
    </row>
    <row r="131" spans="1:16" s="6" customFormat="1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5"/>
      <c r="M131" s="35"/>
      <c r="N131" s="6"/>
      <c r="O131" s="6"/>
      <c r="P131" s="6"/>
    </row>
    <row r="132" spans="1:16" s="6" customFormat="1" ht="18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35"/>
      <c r="M132" s="35"/>
      <c r="N132" s="6"/>
      <c r="O132" s="6"/>
      <c r="P132" s="6"/>
    </row>
    <row r="133" spans="1:16" s="6" customFormat="1" ht="18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35"/>
      <c r="M133" s="35"/>
      <c r="N133" s="6"/>
      <c r="O133" s="6"/>
      <c r="P133" s="6"/>
    </row>
    <row r="134" spans="1:16" s="6" customFormat="1" ht="18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35"/>
      <c r="M134" s="35"/>
      <c r="N134" s="6"/>
      <c r="O134" s="6"/>
      <c r="P134" s="6"/>
    </row>
    <row r="135" spans="1:16" s="6" customFormat="1" ht="18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35"/>
      <c r="M135" s="35"/>
      <c r="N135" s="6"/>
      <c r="O135" s="6"/>
      <c r="P135" s="6"/>
    </row>
    <row r="136" spans="1:16" s="6" customFormat="1" ht="18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35"/>
      <c r="M136" s="35"/>
      <c r="N136" s="6"/>
      <c r="O136" s="6"/>
      <c r="P136" s="6"/>
    </row>
    <row r="137" spans="1:16" s="6" customFormat="1" ht="18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35"/>
      <c r="M137" s="35"/>
      <c r="N137" s="6"/>
      <c r="O137" s="6"/>
      <c r="P137" s="6"/>
    </row>
    <row r="138" spans="1:16" s="6" customFormat="1" ht="18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35"/>
      <c r="M138" s="35"/>
      <c r="N138" s="6"/>
      <c r="O138" s="6"/>
      <c r="P138" s="6"/>
    </row>
    <row r="139" spans="1:16" s="7" customFormat="1" ht="18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34"/>
      <c r="M139" s="34"/>
      <c r="N139" s="10"/>
      <c r="O139" s="10"/>
      <c r="P139" s="10"/>
    </row>
    <row r="140" spans="1:16" s="5" customFormat="1" ht="12.9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32"/>
      <c r="M140" s="32"/>
      <c r="N140" s="7"/>
      <c r="O140" s="7"/>
      <c r="P140" s="7"/>
    </row>
    <row r="141" spans="1:16" ht="18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33"/>
      <c r="M141" s="33"/>
      <c r="N141" s="5"/>
      <c r="O141" s="5"/>
      <c r="P141" s="5"/>
    </row>
    <row r="142" spans="1:16" ht="27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6" s="6" customFormat="1" ht="14.4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2"/>
      <c r="M143" s="2"/>
      <c r="N143" s="1"/>
      <c r="O143" s="1"/>
      <c r="P143" s="1"/>
    </row>
    <row r="144" spans="1:16" s="6" customFormat="1" ht="14.4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35"/>
      <c r="M144" s="35"/>
      <c r="N144" s="6"/>
      <c r="O144" s="6"/>
      <c r="P144" s="6"/>
    </row>
    <row r="145" spans="1:14" s="6" customFormat="1" ht="14.4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35"/>
      <c r="M145" s="35"/>
      <c r="N145" s="6"/>
    </row>
    <row r="146" spans="1:14" s="6" customFormat="1" ht="14.4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35"/>
      <c r="M146" s="35"/>
      <c r="N146" s="6"/>
    </row>
    <row r="147" spans="1:14" s="6" customFormat="1" ht="14.4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35"/>
      <c r="M147" s="35"/>
      <c r="N147" s="6"/>
    </row>
    <row r="148" spans="1:14" s="6" customFormat="1" ht="14.4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35"/>
      <c r="M148" s="35"/>
      <c r="N148" s="6"/>
    </row>
    <row r="149" spans="1:14" s="6" customFormat="1" ht="14.4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35"/>
      <c r="M149" s="35"/>
      <c r="N149" s="6"/>
    </row>
    <row r="150" spans="1:14" s="6" customFormat="1" ht="14.4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35"/>
      <c r="M150" s="35"/>
      <c r="N150" s="6"/>
    </row>
    <row r="151" spans="1:14" s="6" customFormat="1" ht="14.4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35"/>
      <c r="M151" s="35"/>
      <c r="N151" s="6"/>
    </row>
    <row r="152" spans="1:14" s="6" customFormat="1" ht="14.4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35"/>
      <c r="M152" s="35"/>
      <c r="N152" s="6"/>
    </row>
    <row r="153" spans="1:14" s="6" customFormat="1" ht="14.4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5"/>
      <c r="M153" s="35"/>
      <c r="N153" s="6"/>
    </row>
    <row r="154" spans="1:14" s="6" customFormat="1" ht="14.4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5"/>
      <c r="M154" s="35"/>
      <c r="N154" s="6"/>
    </row>
    <row r="155" spans="1:14" s="6" customFormat="1" ht="14.4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5"/>
      <c r="M155" s="35"/>
      <c r="N155" s="6"/>
    </row>
    <row r="156" spans="1:14" s="6" customFormat="1" ht="14.4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5"/>
      <c r="M156" s="35"/>
      <c r="N156" s="6"/>
    </row>
    <row r="157" spans="1:14" s="6" customFormat="1" ht="14.4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5"/>
      <c r="M157" s="35"/>
      <c r="N157" s="6"/>
    </row>
    <row r="158" spans="1:14" s="6" customFormat="1" ht="14.4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5"/>
      <c r="M158" s="35"/>
      <c r="N158" s="6"/>
    </row>
    <row r="159" spans="1:14" s="6" customFormat="1" ht="14.4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5"/>
      <c r="M159" s="35"/>
      <c r="N159" s="6"/>
    </row>
    <row r="160" spans="1:14" s="6" customFormat="1" ht="14.4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5"/>
      <c r="M160" s="35"/>
      <c r="N160" s="6"/>
    </row>
    <row r="161" spans="1:14" s="6" customFormat="1" ht="14.4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5"/>
      <c r="M161" s="35"/>
      <c r="N161" s="6"/>
    </row>
    <row r="162" spans="1:14" s="6" customFormat="1" ht="14.4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5"/>
      <c r="M162" s="35"/>
      <c r="N162" s="6"/>
    </row>
    <row r="163" spans="1:14" s="6" customFormat="1" ht="14.4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5"/>
      <c r="M163" s="35"/>
      <c r="N163" s="6"/>
    </row>
    <row r="164" spans="1:14" s="6" customFormat="1" ht="14.4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5"/>
      <c r="M164" s="35"/>
      <c r="N164" s="6"/>
    </row>
    <row r="165" spans="1:14" s="6" customFormat="1" ht="14.4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5"/>
      <c r="M165" s="35"/>
      <c r="N165" s="6"/>
    </row>
    <row r="166" spans="1:14" s="6" customFormat="1" ht="14.4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5"/>
      <c r="M166" s="35"/>
      <c r="N166" s="6"/>
    </row>
    <row r="167" spans="1:14" s="6" customFormat="1" ht="14.4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5"/>
      <c r="M167" s="35"/>
      <c r="N167" s="6"/>
    </row>
    <row r="168" spans="1:14" s="6" customFormat="1" ht="14.4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5"/>
      <c r="M168" s="35"/>
      <c r="N168" s="6"/>
    </row>
    <row r="169" spans="1:14" s="6" customFormat="1" ht="14.4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5"/>
      <c r="M169" s="35"/>
      <c r="N169" s="6"/>
    </row>
    <row r="170" spans="1:14" s="6" customFormat="1" ht="14.4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5"/>
      <c r="M170" s="35"/>
      <c r="N170" s="6"/>
    </row>
    <row r="171" spans="1:14" s="6" customFormat="1" ht="14.4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5"/>
      <c r="M171" s="35"/>
      <c r="N171" s="6"/>
    </row>
    <row r="172" spans="1:14" s="6" customFormat="1" ht="14.4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5"/>
      <c r="M172" s="35"/>
      <c r="N172" s="6"/>
    </row>
    <row r="173" spans="1:14" s="6" customFormat="1" ht="14.4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5"/>
      <c r="M173" s="35"/>
      <c r="N173" s="6"/>
    </row>
    <row r="174" spans="1:14" s="6" customFormat="1" ht="14.4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5"/>
      <c r="M174" s="35"/>
      <c r="N174" s="6"/>
    </row>
    <row r="175" spans="1:14" s="6" customFormat="1" ht="14.4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5"/>
      <c r="M175" s="35"/>
      <c r="N175" s="6"/>
    </row>
    <row r="176" spans="1:14" s="6" customFormat="1" ht="14.4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5"/>
      <c r="M176" s="35"/>
      <c r="N176" s="6"/>
    </row>
    <row r="177" spans="1:14" s="6" customFormat="1" ht="14.4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5"/>
      <c r="M177" s="35"/>
      <c r="N177" s="6"/>
    </row>
    <row r="178" spans="1:14" s="6" customFormat="1" ht="14.4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5"/>
      <c r="M178" s="35"/>
      <c r="N178" s="6"/>
    </row>
    <row r="179" spans="1:14" s="6" customFormat="1" ht="14.4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5"/>
      <c r="M179" s="35"/>
      <c r="N179" s="6"/>
    </row>
    <row r="180" spans="1:14" s="6" customFormat="1" ht="14.4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5"/>
      <c r="M180" s="35"/>
      <c r="N180" s="6"/>
    </row>
    <row r="181" spans="1:14" s="6" customFormat="1" ht="14.4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5"/>
      <c r="M181" s="35"/>
      <c r="N181" s="6"/>
    </row>
    <row r="182" spans="1:14" s="6" customFormat="1" ht="14.4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35"/>
      <c r="M182" s="35"/>
      <c r="N182" s="6"/>
    </row>
    <row r="183" spans="1:14" s="6" customFormat="1" ht="14.4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35"/>
      <c r="M183" s="35"/>
      <c r="N183" s="6"/>
    </row>
    <row r="184" spans="1:14" s="6" customFormat="1" ht="14.4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35"/>
      <c r="M184" s="35"/>
      <c r="N184" s="6"/>
    </row>
    <row r="185" spans="1:14" s="6" customFormat="1" ht="14.4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35"/>
      <c r="M185" s="35"/>
      <c r="N185" s="6"/>
    </row>
    <row r="186" spans="1:14" s="6" customFormat="1" ht="14.4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5"/>
      <c r="M186" s="35"/>
      <c r="N186" s="6"/>
    </row>
    <row r="187" spans="1:14" s="6" customFormat="1" ht="14.4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5"/>
      <c r="M187" s="35"/>
      <c r="N187" s="6"/>
    </row>
    <row r="188" spans="1:14" s="6" customFormat="1" ht="14.4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5"/>
      <c r="M188" s="35"/>
      <c r="N188" s="6"/>
    </row>
    <row r="189" spans="1:14" s="6" customFormat="1" ht="14.4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5"/>
      <c r="M189" s="35"/>
      <c r="N189" s="6"/>
    </row>
    <row r="190" spans="1:14" s="6" customFormat="1" ht="14.4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5"/>
      <c r="M190" s="35"/>
      <c r="N190" s="6"/>
    </row>
    <row r="191" spans="1:14" s="6" customFormat="1" ht="14.4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5"/>
      <c r="M191" s="35"/>
      <c r="N191" s="6"/>
    </row>
    <row r="192" spans="1:14" s="6" customFormat="1" ht="14.4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5"/>
      <c r="M192" s="35"/>
      <c r="N192" s="6"/>
    </row>
    <row r="193" spans="1:16" s="7" customFormat="1" ht="14.4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34"/>
      <c r="M193" s="34"/>
      <c r="N193" s="10"/>
      <c r="O193" s="10"/>
      <c r="P193" s="10"/>
    </row>
    <row r="194" spans="1:16" s="5" customFormat="1" ht="12.9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2"/>
      <c r="M194" s="32"/>
      <c r="N194" s="7"/>
      <c r="O194" s="7"/>
      <c r="P194" s="7"/>
    </row>
    <row r="195" spans="1:16" ht="18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3"/>
      <c r="M195" s="33"/>
      <c r="N195" s="5"/>
      <c r="O195" s="5"/>
      <c r="P195" s="5"/>
    </row>
    <row r="196" spans="1:16" ht="27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6" s="6" customFormat="1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2"/>
      <c r="M197" s="2"/>
      <c r="N197" s="1"/>
      <c r="O197" s="1"/>
      <c r="P197" s="1"/>
    </row>
    <row r="198" spans="1:16" s="6" customFormat="1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5"/>
      <c r="M198" s="35"/>
      <c r="N198" s="6"/>
      <c r="O198" s="6"/>
      <c r="P198" s="6"/>
    </row>
    <row r="199" spans="1:16" s="6" customFormat="1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5"/>
      <c r="M199" s="35"/>
      <c r="N199" s="6"/>
      <c r="O199" s="6"/>
      <c r="P199" s="6"/>
    </row>
    <row r="200" spans="1:16" s="6" customFormat="1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5"/>
      <c r="M200" s="35"/>
      <c r="N200" s="6"/>
      <c r="O200" s="6"/>
      <c r="P200" s="6"/>
    </row>
    <row r="201" spans="1:16" s="6" customFormat="1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5"/>
      <c r="M201" s="35"/>
      <c r="N201" s="6"/>
      <c r="O201" s="6"/>
      <c r="P201" s="6"/>
    </row>
    <row r="202" spans="1:16" s="6" customFormat="1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5"/>
      <c r="M202" s="35"/>
      <c r="N202" s="6"/>
      <c r="O202" s="6"/>
      <c r="P202" s="6"/>
    </row>
    <row r="203" spans="1:16" s="6" customFormat="1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5"/>
      <c r="M203" s="35"/>
      <c r="N203" s="6"/>
      <c r="O203" s="6"/>
      <c r="P203" s="6"/>
    </row>
    <row r="204" spans="1:16" s="6" customFormat="1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5"/>
      <c r="M204" s="35"/>
      <c r="N204" s="6"/>
      <c r="O204" s="6"/>
      <c r="P204" s="6"/>
    </row>
    <row r="205" spans="1:16" s="6" customFormat="1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5"/>
      <c r="M205" s="35"/>
      <c r="N205" s="6"/>
      <c r="O205" s="6"/>
      <c r="P205" s="6"/>
    </row>
    <row r="206" spans="1:16" s="6" customFormat="1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5"/>
      <c r="M206" s="35"/>
      <c r="N206" s="6"/>
      <c r="O206" s="6"/>
      <c r="P206" s="6"/>
    </row>
    <row r="207" spans="1:16" s="6" customFormat="1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5"/>
      <c r="M207" s="35"/>
      <c r="N207" s="6"/>
      <c r="O207" s="6"/>
      <c r="P207" s="6"/>
    </row>
    <row r="208" spans="1:16" s="6" customFormat="1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5"/>
      <c r="M208" s="35"/>
      <c r="N208" s="6"/>
      <c r="O208" s="6"/>
      <c r="P208" s="6"/>
    </row>
    <row r="209" spans="1:14" s="6" customFormat="1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5"/>
      <c r="M209" s="35"/>
      <c r="N209" s="6"/>
    </row>
    <row r="210" spans="1:14" s="6" customFormat="1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5"/>
      <c r="M210" s="35"/>
      <c r="N210" s="6"/>
    </row>
    <row r="211" spans="1:14" s="6" customFormat="1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5"/>
      <c r="M211" s="35"/>
      <c r="N211" s="6"/>
    </row>
    <row r="212" spans="1:14" s="6" customFormat="1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5"/>
      <c r="M212" s="35"/>
      <c r="N212" s="6"/>
    </row>
    <row r="213" spans="1:14" s="6" customFormat="1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5"/>
      <c r="M213" s="35"/>
      <c r="N213" s="6"/>
    </row>
    <row r="214" spans="1:14" s="6" customFormat="1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5"/>
      <c r="M214" s="35"/>
      <c r="N214" s="6"/>
    </row>
    <row r="215" spans="1:14" s="6" customFormat="1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5"/>
      <c r="M215" s="35"/>
      <c r="N215" s="6"/>
    </row>
    <row r="216" spans="1:14" s="6" customFormat="1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5"/>
      <c r="M216" s="35"/>
      <c r="N216" s="6"/>
    </row>
    <row r="217" spans="1:14" s="6" customFormat="1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5"/>
      <c r="M217" s="35"/>
      <c r="N217" s="6"/>
    </row>
    <row r="218" spans="1:14" s="6" customFormat="1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5"/>
      <c r="M218" s="35"/>
      <c r="N218" s="6"/>
    </row>
    <row r="219" spans="1:14" s="6" customFormat="1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5"/>
      <c r="M219" s="35"/>
      <c r="N219" s="6"/>
    </row>
    <row r="220" spans="1:14" s="6" customFormat="1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5"/>
      <c r="M220" s="35"/>
      <c r="N220" s="6"/>
    </row>
    <row r="221" spans="1:14" s="6" customFormat="1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5"/>
      <c r="M221" s="35"/>
      <c r="N221" s="6"/>
    </row>
    <row r="222" spans="1:14" s="6" customFormat="1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5"/>
      <c r="M222" s="35"/>
      <c r="N222" s="6"/>
    </row>
    <row r="223" spans="1:14" s="6" customFormat="1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5"/>
      <c r="M223" s="35"/>
      <c r="N223" s="6"/>
    </row>
    <row r="224" spans="1:14" s="6" customFormat="1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5"/>
      <c r="M224" s="35"/>
      <c r="N224" s="6"/>
    </row>
    <row r="225" spans="1:14" s="6" customFormat="1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5"/>
      <c r="M225" s="35"/>
      <c r="N225" s="6"/>
    </row>
    <row r="226" spans="1:14" s="6" customFormat="1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5"/>
      <c r="M226" s="35"/>
      <c r="N226" s="6"/>
    </row>
    <row r="227" spans="1:14" s="6" customFormat="1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5"/>
      <c r="M227" s="35"/>
      <c r="N227" s="6"/>
    </row>
    <row r="228" spans="1:14" s="6" customFormat="1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5"/>
      <c r="M228" s="35"/>
      <c r="N228" s="6"/>
    </row>
    <row r="229" spans="1:14" s="6" customFormat="1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5"/>
      <c r="M229" s="35"/>
      <c r="N229" s="6"/>
    </row>
    <row r="230" spans="1:14" s="6" customFormat="1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5"/>
      <c r="M230" s="35"/>
      <c r="N230" s="6"/>
    </row>
    <row r="231" spans="1:14" s="6" customFormat="1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5"/>
      <c r="M231" s="35"/>
      <c r="N231" s="6"/>
    </row>
    <row r="232" spans="1:14" s="6" customFormat="1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5"/>
      <c r="M232" s="35"/>
      <c r="N232" s="6"/>
    </row>
    <row r="233" spans="1:14" s="6" customFormat="1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5"/>
      <c r="M233" s="35"/>
      <c r="N233" s="6"/>
    </row>
    <row r="234" spans="1:14" s="6" customFormat="1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5"/>
      <c r="M234" s="35"/>
      <c r="N234" s="6"/>
    </row>
    <row r="235" spans="1:14" s="6" customFormat="1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5"/>
      <c r="M235" s="35"/>
      <c r="N235" s="6"/>
    </row>
    <row r="236" spans="1:14" s="6" customFormat="1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5"/>
      <c r="M236" s="35"/>
      <c r="N236" s="6"/>
    </row>
    <row r="237" spans="1:14" s="6" customFormat="1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5"/>
      <c r="M237" s="35"/>
      <c r="N237" s="6"/>
    </row>
    <row r="238" spans="1:14" s="6" customFormat="1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5"/>
      <c r="M238" s="35"/>
      <c r="N238" s="6"/>
    </row>
    <row r="239" spans="1:14" s="6" customFormat="1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5"/>
      <c r="M239" s="35"/>
      <c r="N239" s="6"/>
    </row>
    <row r="240" spans="1:14" s="6" customFormat="1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5"/>
      <c r="M240" s="35"/>
      <c r="N240" s="6"/>
    </row>
    <row r="241" spans="1:16" s="6" customFormat="1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5"/>
      <c r="M241" s="35"/>
      <c r="N241" s="6"/>
      <c r="O241" s="6"/>
      <c r="P241" s="6"/>
    </row>
    <row r="242" spans="1:16" s="6" customFormat="1" ht="13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35"/>
      <c r="M242" s="35"/>
      <c r="N242" s="6"/>
      <c r="O242" s="6"/>
      <c r="P242" s="6"/>
    </row>
    <row r="243" spans="1:16" s="6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35"/>
      <c r="M243" s="35"/>
      <c r="N243" s="6"/>
      <c r="O243" s="6"/>
      <c r="P243" s="6"/>
    </row>
    <row r="244" spans="1:16" s="6" customFormat="1" ht="13.5" customHeight="1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4"/>
      <c r="L244" s="35"/>
      <c r="M244" s="35"/>
      <c r="N244" s="6"/>
      <c r="O244" s="6"/>
      <c r="P244" s="6"/>
    </row>
    <row r="245" spans="1:16" s="6" customFormat="1" ht="13.5" customHeight="1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4"/>
      <c r="L245" s="35"/>
      <c r="M245" s="35"/>
      <c r="N245" s="6"/>
      <c r="O245" s="6"/>
      <c r="P245" s="6"/>
    </row>
    <row r="246" spans="1:16" s="6" customFormat="1" ht="13.5" customHeight="1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4"/>
      <c r="L246" s="35"/>
      <c r="M246" s="35"/>
      <c r="N246" s="6"/>
      <c r="O246" s="6"/>
      <c r="P246" s="6"/>
    </row>
    <row r="247" spans="1:16" s="6" customFormat="1" ht="13.5" customHeight="1">
      <c r="A247" s="96"/>
      <c r="B247" s="96"/>
      <c r="C247" s="96"/>
      <c r="D247" s="96"/>
      <c r="E247" s="96"/>
      <c r="F247" s="96"/>
      <c r="G247" s="96"/>
      <c r="H247" s="96"/>
      <c r="I247" s="96"/>
      <c r="J247" s="96"/>
      <c r="K247" s="4"/>
      <c r="L247" s="35"/>
      <c r="M247" s="35"/>
      <c r="N247" s="6"/>
      <c r="O247" s="6"/>
      <c r="P247" s="6"/>
    </row>
    <row r="248" spans="1:16" s="6" customFormat="1" ht="13.5" customHeight="1">
      <c r="A248" s="96"/>
      <c r="B248" s="96"/>
      <c r="C248" s="96"/>
      <c r="D248" s="96"/>
      <c r="E248" s="96"/>
      <c r="F248" s="96"/>
      <c r="G248" s="96"/>
      <c r="H248" s="96"/>
      <c r="I248" s="96"/>
      <c r="J248" s="96"/>
      <c r="K248" s="4"/>
      <c r="L248" s="35"/>
      <c r="M248" s="35"/>
      <c r="N248" s="6"/>
      <c r="O248" s="6"/>
      <c r="P248" s="6"/>
    </row>
    <row r="249" spans="1:16" s="6" customFormat="1" ht="13.5" customHeight="1">
      <c r="A249" s="96"/>
      <c r="B249" s="96"/>
      <c r="C249" s="96"/>
      <c r="D249" s="96"/>
      <c r="E249" s="96"/>
      <c r="F249" s="96"/>
      <c r="G249" s="96"/>
      <c r="H249" s="96"/>
      <c r="I249" s="96"/>
      <c r="J249" s="96"/>
      <c r="K249" s="4"/>
      <c r="L249" s="35"/>
      <c r="M249" s="35"/>
      <c r="N249" s="6"/>
      <c r="O249" s="6"/>
      <c r="P249" s="6"/>
    </row>
    <row r="250" spans="1:16" s="6" customFormat="1" ht="13.5" customHeight="1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6"/>
      <c r="L250" s="35"/>
      <c r="M250" s="35"/>
      <c r="N250" s="6"/>
      <c r="O250" s="6"/>
      <c r="P250" s="6"/>
    </row>
    <row r="251" spans="1:16" s="6" customFormat="1" ht="13.5" customHeight="1">
      <c r="A251" s="96"/>
      <c r="B251" s="96"/>
      <c r="C251" s="96"/>
      <c r="D251" s="96"/>
      <c r="E251" s="96"/>
      <c r="F251" s="96"/>
      <c r="G251" s="96"/>
      <c r="H251" s="96"/>
      <c r="I251" s="96"/>
      <c r="J251" s="96"/>
      <c r="K251" s="6"/>
      <c r="L251" s="35"/>
      <c r="M251" s="35"/>
      <c r="N251" s="6"/>
      <c r="O251" s="6"/>
      <c r="P251" s="6"/>
    </row>
    <row r="252" spans="1:16" s="6" customFormat="1" ht="13.5" customHeight="1">
      <c r="A252" s="96"/>
      <c r="B252" s="96"/>
      <c r="C252" s="96"/>
      <c r="D252" s="96"/>
      <c r="E252" s="96"/>
      <c r="F252" s="96"/>
      <c r="G252" s="96"/>
      <c r="H252" s="96"/>
      <c r="I252" s="96"/>
      <c r="J252" s="96"/>
      <c r="K252" s="4"/>
      <c r="L252" s="35"/>
      <c r="M252" s="35"/>
      <c r="N252" s="6"/>
      <c r="O252" s="6"/>
      <c r="P252" s="6"/>
    </row>
    <row r="253" spans="1:16" s="8" customFormat="1" ht="13.5" customHeight="1">
      <c r="A253" s="96"/>
      <c r="B253" s="96"/>
      <c r="C253" s="96"/>
      <c r="D253" s="96"/>
      <c r="E253" s="96"/>
      <c r="F253" s="96"/>
      <c r="G253" s="96"/>
      <c r="H253" s="96"/>
      <c r="I253" s="96"/>
      <c r="J253" s="96"/>
      <c r="K253" s="4"/>
      <c r="L253" s="35"/>
      <c r="M253" s="35"/>
      <c r="N253" s="6"/>
      <c r="O253" s="6"/>
      <c r="P253" s="6"/>
    </row>
    <row r="254" spans="1:16" ht="1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36"/>
      <c r="M254" s="36"/>
      <c r="N254" s="8"/>
      <c r="O254" s="8"/>
      <c r="P254" s="8"/>
    </row>
    <row r="255" spans="1:16" s="4" customFormat="1" ht="18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2"/>
      <c r="M255" s="2"/>
      <c r="N255" s="1"/>
      <c r="O255" s="1"/>
      <c r="P255" s="1"/>
    </row>
    <row r="256" spans="1:16" s="4" customFormat="1" ht="18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27"/>
      <c r="M256" s="27"/>
    </row>
    <row r="257" spans="1:16" s="4" customFormat="1" ht="18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27"/>
      <c r="M257" s="27"/>
    </row>
    <row r="258" spans="1:16" s="4" customFormat="1" ht="18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27"/>
      <c r="M258" s="27"/>
    </row>
    <row r="259" spans="1:16" s="4" customFormat="1" ht="18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27"/>
      <c r="M259" s="27"/>
    </row>
    <row r="260" spans="1:16" s="4" customFormat="1" ht="18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27"/>
      <c r="M260" s="27"/>
    </row>
    <row r="261" spans="1:16" s="6" customFormat="1" ht="18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27"/>
      <c r="M261" s="27"/>
      <c r="N261" s="4"/>
      <c r="O261" s="4"/>
      <c r="P261" s="4"/>
    </row>
    <row r="262" spans="1:16" s="6" customFormat="1" ht="18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118"/>
      <c r="M262" s="118"/>
      <c r="N262" s="127"/>
      <c r="O262" s="6"/>
      <c r="P262" s="6"/>
    </row>
    <row r="263" spans="1:16" s="4" customFormat="1" ht="18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118"/>
      <c r="M263" s="118"/>
      <c r="N263" s="127"/>
      <c r="O263" s="6"/>
      <c r="P263" s="6"/>
    </row>
    <row r="264" spans="1:16" s="4" customFormat="1" ht="18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27"/>
      <c r="M264" s="27"/>
    </row>
    <row r="265" spans="1:16" s="4" customFormat="1" ht="18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27"/>
      <c r="M265" s="27"/>
    </row>
    <row r="266" spans="1:16" s="6" customFormat="1" ht="18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27"/>
      <c r="M266" s="27"/>
      <c r="N266" s="4"/>
      <c r="O266" s="4"/>
      <c r="P266" s="4"/>
    </row>
    <row r="267" spans="1:16" s="6" customFormat="1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5"/>
      <c r="M267" s="35"/>
      <c r="N267" s="6"/>
      <c r="O267" s="6"/>
      <c r="P267" s="6"/>
    </row>
    <row r="268" spans="1:16" s="6" customFormat="1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5"/>
      <c r="M268" s="35"/>
      <c r="N268" s="6"/>
      <c r="O268" s="6"/>
      <c r="P268" s="6"/>
    </row>
    <row r="269" spans="1:16" s="6" customFormat="1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5"/>
      <c r="M269" s="35"/>
      <c r="N269" s="6"/>
      <c r="O269" s="6"/>
      <c r="P269" s="6"/>
    </row>
    <row r="270" spans="1:16" s="6" customFormat="1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5"/>
      <c r="M270" s="35"/>
      <c r="N270" s="6"/>
      <c r="O270" s="6"/>
      <c r="P270" s="6"/>
    </row>
    <row r="271" spans="1:16" s="6" customFormat="1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5"/>
      <c r="M271" s="35"/>
      <c r="N271" s="6"/>
      <c r="O271" s="6"/>
      <c r="P271" s="6"/>
    </row>
    <row r="272" spans="1:16" s="6" customFormat="1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5"/>
      <c r="M272" s="35"/>
      <c r="N272" s="6"/>
      <c r="O272" s="6"/>
      <c r="P272" s="6"/>
    </row>
    <row r="273" spans="1:14" s="6" customFormat="1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5"/>
      <c r="M273" s="35"/>
      <c r="N273" s="6"/>
    </row>
    <row r="274" spans="1:14" s="6" customFormat="1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118"/>
      <c r="M274" s="118"/>
      <c r="N274" s="127"/>
    </row>
    <row r="275" spans="1:14" s="6" customFormat="1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118"/>
      <c r="M275" s="118"/>
      <c r="N275" s="127"/>
    </row>
    <row r="276" spans="1:14" s="6" customFormat="1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118"/>
      <c r="M276" s="118"/>
      <c r="N276" s="127"/>
    </row>
    <row r="277" spans="1:14" s="6" customFormat="1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5"/>
      <c r="M277" s="35"/>
      <c r="N277" s="6"/>
    </row>
    <row r="278" spans="1:14" s="6" customFormat="1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118"/>
      <c r="M278" s="118"/>
      <c r="N278" s="127"/>
    </row>
    <row r="279" spans="1:14" s="6" customFormat="1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118"/>
      <c r="M279" s="118"/>
      <c r="N279" s="127"/>
    </row>
    <row r="280" spans="1:14" s="6" customFormat="1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118"/>
      <c r="M280" s="118"/>
      <c r="N280" s="127"/>
    </row>
    <row r="281" spans="1:14" s="6" customFormat="1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118"/>
      <c r="M281" s="118"/>
      <c r="N281" s="127"/>
    </row>
    <row r="282" spans="1:14" s="6" customFormat="1" ht="15" customHeight="1">
      <c r="A282" s="6"/>
      <c r="B282" s="6"/>
      <c r="C282" s="6"/>
      <c r="D282" s="6"/>
      <c r="E282" s="6"/>
      <c r="F282" s="1"/>
      <c r="G282" s="1"/>
      <c r="H282" s="1"/>
      <c r="I282" s="1"/>
      <c r="J282" s="1"/>
      <c r="K282" s="6"/>
      <c r="L282" s="118"/>
      <c r="M282" s="118"/>
      <c r="N282" s="127"/>
    </row>
    <row r="283" spans="1:14" s="6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18"/>
      <c r="M283" s="118"/>
      <c r="N283" s="127"/>
    </row>
    <row r="284" spans="1:14" s="6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18"/>
      <c r="M284" s="118"/>
      <c r="N284" s="127"/>
    </row>
    <row r="285" spans="1:14" s="6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18"/>
      <c r="M285" s="118"/>
      <c r="N285" s="127"/>
    </row>
    <row r="286" spans="1:14" s="6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18"/>
      <c r="M286" s="118"/>
      <c r="N286" s="127"/>
    </row>
    <row r="287" spans="1:14" s="6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18"/>
      <c r="M287" s="118"/>
      <c r="N287" s="127"/>
    </row>
    <row r="288" spans="1:14" s="6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18"/>
      <c r="M288" s="118"/>
      <c r="N288" s="127"/>
    </row>
    <row r="289" spans="1:16" s="6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18"/>
      <c r="M289" s="118"/>
      <c r="N289" s="127"/>
      <c r="O289" s="6"/>
      <c r="P289" s="6"/>
    </row>
    <row r="290" spans="1:16" s="6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18"/>
      <c r="M290" s="118"/>
      <c r="N290" s="127"/>
      <c r="O290" s="6"/>
      <c r="P290" s="6"/>
    </row>
    <row r="291" spans="1:16" s="6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18"/>
      <c r="M291" s="118"/>
      <c r="N291" s="127"/>
      <c r="O291" s="6"/>
      <c r="P291" s="6"/>
    </row>
    <row r="292" spans="1:16" s="6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18"/>
      <c r="M292" s="118"/>
      <c r="N292" s="127"/>
      <c r="O292" s="6"/>
      <c r="P292" s="6"/>
    </row>
    <row r="293" spans="1:16" s="6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18"/>
      <c r="M293" s="118"/>
      <c r="N293" s="127"/>
      <c r="O293" s="6"/>
      <c r="P293" s="6"/>
    </row>
    <row r="294" spans="1:16" ht="18" customHeight="1">
      <c r="L294" s="118"/>
      <c r="M294" s="118"/>
      <c r="N294" s="127"/>
      <c r="O294" s="6"/>
      <c r="P294" s="6"/>
    </row>
  </sheetData>
  <mergeCells count="41">
    <mergeCell ref="A1:M1"/>
    <mergeCell ref="A2:M2"/>
    <mergeCell ref="A3:M3"/>
    <mergeCell ref="A4:M4"/>
    <mergeCell ref="A6:K6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</mergeCells>
  <phoneticPr fontId="3"/>
  <printOptions horizontalCentered="1"/>
  <pageMargins left="0" right="0" top="0.51181102362204722" bottom="0.59055118110236227" header="0.35433070866141736" footer="0.31496062992125984"/>
  <pageSetup paperSize="9" scale="122" fitToWidth="1" fitToHeight="1" orientation="portrait" usePrinterDefaults="1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96"/>
  <sheetViews>
    <sheetView showGridLines="0" view="pageBreakPreview" zoomScale="120" zoomScaleSheetLayoutView="120" workbookViewId="0">
      <selection activeCell="P20" sqref="P20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8.875" style="1" customWidth="1"/>
    <col min="10" max="10" width="4.625" style="2" customWidth="1"/>
    <col min="11" max="11" width="6.75" style="2" customWidth="1"/>
    <col min="12" max="12" width="10.875" style="2" bestFit="1" customWidth="1"/>
    <col min="13" max="13" width="12.125" style="2" bestFit="1" customWidth="1"/>
    <col min="14" max="14" width="1" style="1" customWidth="1"/>
    <col min="15" max="16" width="9" style="128"/>
    <col min="17" max="16384" width="9" style="1"/>
  </cols>
  <sheetData>
    <row r="1" spans="1:16" ht="18" customHeight="1">
      <c r="B1" s="130" t="s">
        <v>96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6" ht="18.75" customHeight="1">
      <c r="A2" s="126"/>
      <c r="B2" s="131" t="s">
        <v>169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6" ht="14.45" customHeight="1">
      <c r="A3" s="129"/>
      <c r="B3" s="86" t="s">
        <v>119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6" ht="14.45" customHeight="1">
      <c r="A4" s="129"/>
      <c r="B4" s="87" t="s">
        <v>172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6" ht="15.75" customHeight="1">
      <c r="A5" s="129"/>
      <c r="B5" s="132"/>
      <c r="C5" s="126"/>
      <c r="D5" s="126"/>
      <c r="E5" s="126"/>
      <c r="F5" s="126"/>
      <c r="G5" s="126"/>
      <c r="H5" s="126"/>
      <c r="I5" s="168"/>
      <c r="J5" s="172"/>
      <c r="K5" s="119"/>
      <c r="L5" s="172"/>
      <c r="M5" s="209" t="s">
        <v>41</v>
      </c>
    </row>
    <row r="6" spans="1:16" s="4" customFormat="1" ht="12.75" customHeight="1">
      <c r="B6" s="133" t="s">
        <v>3</v>
      </c>
      <c r="C6" s="145"/>
      <c r="D6" s="145"/>
      <c r="E6" s="145"/>
      <c r="F6" s="145"/>
      <c r="G6" s="145"/>
      <c r="H6" s="145"/>
      <c r="I6" s="169"/>
      <c r="J6" s="173" t="s">
        <v>97</v>
      </c>
      <c r="K6" s="184"/>
      <c r="L6" s="196"/>
      <c r="M6" s="210"/>
      <c r="O6" s="128"/>
      <c r="P6" s="128"/>
    </row>
    <row r="7" spans="1:16" s="4" customFormat="1" ht="29.25" customHeight="1">
      <c r="B7" s="134"/>
      <c r="C7" s="146"/>
      <c r="D7" s="146"/>
      <c r="E7" s="146"/>
      <c r="F7" s="146"/>
      <c r="G7" s="146"/>
      <c r="H7" s="146"/>
      <c r="I7" s="170"/>
      <c r="J7" s="174"/>
      <c r="K7" s="185"/>
      <c r="L7" s="197" t="s">
        <v>98</v>
      </c>
      <c r="M7" s="211" t="s">
        <v>99</v>
      </c>
      <c r="O7" s="128"/>
      <c r="P7" s="128"/>
    </row>
    <row r="8" spans="1:16" s="4" customFormat="1" ht="15.95" customHeight="1">
      <c r="A8" s="95"/>
      <c r="B8" s="135" t="s">
        <v>100</v>
      </c>
      <c r="C8" s="147"/>
      <c r="D8" s="155"/>
      <c r="E8" s="155"/>
      <c r="F8" s="155"/>
      <c r="G8" s="155"/>
      <c r="H8" s="155"/>
      <c r="I8" s="171"/>
      <c r="J8" s="175">
        <v>118947103</v>
      </c>
      <c r="K8" s="186"/>
      <c r="L8" s="198">
        <v>186652945</v>
      </c>
      <c r="M8" s="212">
        <v>-67705842</v>
      </c>
      <c r="O8" s="128"/>
      <c r="P8" s="128"/>
    </row>
    <row r="9" spans="1:16" s="4" customFormat="1" ht="15.95" customHeight="1">
      <c r="A9" s="95"/>
      <c r="B9" s="136"/>
      <c r="C9" s="148" t="s">
        <v>101</v>
      </c>
      <c r="D9" s="156"/>
      <c r="E9" s="156"/>
      <c r="F9" s="156"/>
      <c r="G9" s="156"/>
      <c r="H9" s="156"/>
      <c r="I9" s="157"/>
      <c r="J9" s="176">
        <f>-'2.行政コスト計算書'!L41</f>
        <v>-45598351</v>
      </c>
      <c r="K9" s="187"/>
      <c r="L9" s="199"/>
      <c r="M9" s="213">
        <f>J9</f>
        <v>-45598351</v>
      </c>
      <c r="O9" s="128" t="b">
        <f>J9=-'2.行政コスト計算書'!L41</f>
        <v>1</v>
      </c>
      <c r="P9" s="128"/>
    </row>
    <row r="10" spans="1:16" s="4" customFormat="1" ht="15.95" customHeight="1">
      <c r="B10" s="137"/>
      <c r="C10" s="149" t="s">
        <v>102</v>
      </c>
      <c r="D10" s="157"/>
      <c r="E10" s="157"/>
      <c r="F10" s="157"/>
      <c r="G10" s="157"/>
      <c r="H10" s="157"/>
      <c r="I10" s="157"/>
      <c r="J10" s="176">
        <f>SUM(J11:K12)</f>
        <v>46537600</v>
      </c>
      <c r="K10" s="187"/>
      <c r="L10" s="199"/>
      <c r="M10" s="213">
        <f>J10</f>
        <v>46537600</v>
      </c>
      <c r="O10" s="128"/>
      <c r="P10" s="128"/>
    </row>
    <row r="11" spans="1:16" s="83" customFormat="1" ht="15.95" customHeight="1">
      <c r="A11" s="4"/>
      <c r="B11" s="138"/>
      <c r="C11" s="149"/>
      <c r="D11" s="158" t="s">
        <v>103</v>
      </c>
      <c r="E11" s="158"/>
      <c r="F11" s="158"/>
      <c r="G11" s="158"/>
      <c r="H11" s="158"/>
      <c r="I11" s="149"/>
      <c r="J11" s="176">
        <v>29337552</v>
      </c>
      <c r="K11" s="187"/>
      <c r="L11" s="199"/>
      <c r="M11" s="213">
        <f>J11</f>
        <v>29337552</v>
      </c>
      <c r="O11" s="220" t="s">
        <v>122</v>
      </c>
      <c r="P11" s="221"/>
    </row>
    <row r="12" spans="1:16" s="83" customFormat="1" ht="15.95" customHeight="1">
      <c r="A12" s="4"/>
      <c r="B12" s="139"/>
      <c r="C12" s="150"/>
      <c r="D12" s="150" t="s">
        <v>104</v>
      </c>
      <c r="E12" s="150"/>
      <c r="F12" s="150"/>
      <c r="G12" s="150"/>
      <c r="H12" s="150"/>
      <c r="I12" s="150"/>
      <c r="J12" s="177">
        <v>17200048</v>
      </c>
      <c r="K12" s="188"/>
      <c r="L12" s="200"/>
      <c r="M12" s="213">
        <f>J12</f>
        <v>17200048</v>
      </c>
      <c r="O12" s="220" t="s">
        <v>122</v>
      </c>
      <c r="P12" s="221"/>
    </row>
    <row r="13" spans="1:16" s="83" customFormat="1" ht="15.95" customHeight="1">
      <c r="B13" s="140"/>
      <c r="C13" s="151" t="s">
        <v>82</v>
      </c>
      <c r="D13" s="151"/>
      <c r="E13" s="151"/>
      <c r="F13" s="164"/>
      <c r="G13" s="164"/>
      <c r="H13" s="164"/>
      <c r="I13" s="151"/>
      <c r="J13" s="178">
        <f>SUM(J9:K10)</f>
        <v>939249</v>
      </c>
      <c r="K13" s="189"/>
      <c r="L13" s="201"/>
      <c r="M13" s="214">
        <f>J13</f>
        <v>939249</v>
      </c>
      <c r="O13" s="221"/>
      <c r="P13" s="221"/>
    </row>
    <row r="14" spans="1:16" s="83" customFormat="1" ht="15.95" customHeight="1">
      <c r="B14" s="136"/>
      <c r="C14" s="149" t="s">
        <v>105</v>
      </c>
      <c r="D14" s="149"/>
      <c r="E14" s="149"/>
      <c r="F14" s="158"/>
      <c r="G14" s="158"/>
      <c r="H14" s="158"/>
      <c r="I14" s="149"/>
      <c r="J14" s="179"/>
      <c r="K14" s="190"/>
      <c r="L14" s="202">
        <f>SUM(L15:L18)</f>
        <v>937313</v>
      </c>
      <c r="M14" s="213">
        <f>-L14</f>
        <v>-937313</v>
      </c>
      <c r="O14" s="221"/>
      <c r="P14" s="221"/>
    </row>
    <row r="15" spans="1:16" s="83" customFormat="1" ht="15.95" customHeight="1">
      <c r="B15" s="136"/>
      <c r="C15" s="149"/>
      <c r="D15" s="149" t="s">
        <v>107</v>
      </c>
      <c r="E15" s="158"/>
      <c r="F15" s="158"/>
      <c r="G15" s="158"/>
      <c r="H15" s="158"/>
      <c r="I15" s="149"/>
      <c r="J15" s="179"/>
      <c r="K15" s="190"/>
      <c r="L15" s="202">
        <v>5199568</v>
      </c>
      <c r="M15" s="213">
        <f>-L15</f>
        <v>-5199568</v>
      </c>
      <c r="O15" s="221"/>
      <c r="P15" s="221"/>
    </row>
    <row r="16" spans="1:16" s="83" customFormat="1" ht="15.95" customHeight="1">
      <c r="B16" s="136"/>
      <c r="C16" s="149"/>
      <c r="D16" s="149" t="s">
        <v>108</v>
      </c>
      <c r="E16" s="149"/>
      <c r="F16" s="158"/>
      <c r="G16" s="158"/>
      <c r="H16" s="158"/>
      <c r="I16" s="149"/>
      <c r="J16" s="179"/>
      <c r="K16" s="190"/>
      <c r="L16" s="202">
        <v>-4677184</v>
      </c>
      <c r="M16" s="213">
        <f>-L16</f>
        <v>4677184</v>
      </c>
      <c r="O16" s="221"/>
      <c r="P16" s="221"/>
    </row>
    <row r="17" spans="1:16" s="83" customFormat="1" ht="15.95" customHeight="1">
      <c r="B17" s="136"/>
      <c r="C17" s="149"/>
      <c r="D17" s="149" t="s">
        <v>85</v>
      </c>
      <c r="E17" s="149"/>
      <c r="F17" s="158"/>
      <c r="G17" s="158"/>
      <c r="H17" s="158"/>
      <c r="I17" s="149"/>
      <c r="J17" s="179"/>
      <c r="K17" s="190"/>
      <c r="L17" s="202">
        <v>1166546</v>
      </c>
      <c r="M17" s="213">
        <f>-L17</f>
        <v>-1166546</v>
      </c>
      <c r="O17" s="221"/>
      <c r="P17" s="221"/>
    </row>
    <row r="18" spans="1:16" s="83" customFormat="1" ht="15.95" customHeight="1">
      <c r="B18" s="136"/>
      <c r="C18" s="149"/>
      <c r="D18" s="149" t="s">
        <v>109</v>
      </c>
      <c r="E18" s="149"/>
      <c r="F18" s="158"/>
      <c r="G18" s="149"/>
      <c r="H18" s="158"/>
      <c r="I18" s="149"/>
      <c r="J18" s="179"/>
      <c r="K18" s="190"/>
      <c r="L18" s="202">
        <v>-751617</v>
      </c>
      <c r="M18" s="213">
        <f>-L18</f>
        <v>751617</v>
      </c>
      <c r="O18" s="221"/>
      <c r="P18" s="221"/>
    </row>
    <row r="19" spans="1:16" s="83" customFormat="1" ht="15.95" customHeight="1">
      <c r="B19" s="136"/>
      <c r="C19" s="149" t="s">
        <v>111</v>
      </c>
      <c r="D19" s="159"/>
      <c r="E19" s="159"/>
      <c r="F19" s="159"/>
      <c r="G19" s="159"/>
      <c r="H19" s="159"/>
      <c r="I19" s="157"/>
      <c r="J19" s="180">
        <v>0</v>
      </c>
      <c r="K19" s="191"/>
      <c r="L19" s="203">
        <v>0</v>
      </c>
      <c r="M19" s="215"/>
      <c r="O19" s="221"/>
      <c r="P19" s="221"/>
    </row>
    <row r="20" spans="1:16" s="83" customFormat="1" ht="15.95" customHeight="1">
      <c r="B20" s="136"/>
      <c r="C20" s="149" t="s">
        <v>112</v>
      </c>
      <c r="D20" s="157"/>
      <c r="E20" s="159"/>
      <c r="F20" s="159"/>
      <c r="G20" s="159"/>
      <c r="H20" s="159"/>
      <c r="I20" s="157"/>
      <c r="J20" s="176">
        <v>126091</v>
      </c>
      <c r="K20" s="187"/>
      <c r="L20" s="202">
        <f>J20</f>
        <v>126091</v>
      </c>
      <c r="M20" s="215"/>
      <c r="O20" s="221"/>
      <c r="P20" s="221"/>
    </row>
    <row r="21" spans="1:16" s="83" customFormat="1" ht="15.95" customHeight="1">
      <c r="B21" s="139"/>
      <c r="C21" s="150" t="s">
        <v>25</v>
      </c>
      <c r="D21" s="160"/>
      <c r="E21" s="160"/>
      <c r="F21" s="165"/>
      <c r="G21" s="165"/>
      <c r="H21" s="165"/>
      <c r="I21" s="160"/>
      <c r="J21" s="181">
        <f>L21+M21</f>
        <v>-479009</v>
      </c>
      <c r="K21" s="192"/>
      <c r="L21" s="204">
        <v>-2072040</v>
      </c>
      <c r="M21" s="216">
        <v>1593031</v>
      </c>
      <c r="N21" s="98"/>
      <c r="O21" s="222"/>
      <c r="P21" s="222"/>
    </row>
    <row r="22" spans="1:16" s="83" customFormat="1" ht="15.95" customHeight="1">
      <c r="B22" s="141"/>
      <c r="C22" s="152" t="s">
        <v>113</v>
      </c>
      <c r="D22" s="161"/>
      <c r="E22" s="163"/>
      <c r="F22" s="163"/>
      <c r="G22" s="167"/>
      <c r="H22" s="163"/>
      <c r="I22" s="161"/>
      <c r="J22" s="182">
        <f>SUM(J13,J19:K21)</f>
        <v>586331</v>
      </c>
      <c r="K22" s="193"/>
      <c r="L22" s="205">
        <f>SUM(L13:L14,L19:L21)</f>
        <v>-1008636</v>
      </c>
      <c r="M22" s="217">
        <f>SUM(M13:M14,M19:M21)</f>
        <v>1594967</v>
      </c>
      <c r="N22" s="98"/>
      <c r="O22" s="222"/>
      <c r="P22" s="222"/>
    </row>
    <row r="23" spans="1:16" s="83" customFormat="1" ht="15.95" customHeight="1">
      <c r="B23" s="142" t="s">
        <v>114</v>
      </c>
      <c r="C23" s="153"/>
      <c r="D23" s="162"/>
      <c r="E23" s="162"/>
      <c r="F23" s="166"/>
      <c r="G23" s="166"/>
      <c r="H23" s="166"/>
      <c r="I23" s="162"/>
      <c r="J23" s="183">
        <f>J8+J22</f>
        <v>119533434</v>
      </c>
      <c r="K23" s="194"/>
      <c r="L23" s="206">
        <f>L8+L22</f>
        <v>185644309</v>
      </c>
      <c r="M23" s="218">
        <f>M8+M22</f>
        <v>-66110875</v>
      </c>
      <c r="N23" s="98"/>
      <c r="O23" s="222"/>
      <c r="P23" s="222"/>
    </row>
    <row r="24" spans="1:16" s="6" customFormat="1" ht="6.75" customHeight="1">
      <c r="A24" s="6"/>
      <c r="B24" s="143"/>
      <c r="C24" s="154"/>
      <c r="D24" s="154"/>
      <c r="E24" s="154"/>
      <c r="F24" s="154"/>
      <c r="G24" s="154"/>
      <c r="H24" s="154"/>
      <c r="I24" s="154"/>
      <c r="J24" s="35"/>
      <c r="K24" s="35"/>
      <c r="L24" s="35"/>
      <c r="M24" s="219"/>
      <c r="N24" s="98"/>
      <c r="O24" s="222"/>
      <c r="P24" s="222"/>
    </row>
    <row r="25" spans="1:16" s="6" customFormat="1" ht="15.6" customHeight="1">
      <c r="A25" s="6"/>
      <c r="B25" s="144"/>
      <c r="C25" s="144"/>
      <c r="D25" s="144"/>
      <c r="E25" s="144"/>
      <c r="F25" s="144"/>
      <c r="G25" s="144"/>
      <c r="H25" s="144"/>
      <c r="I25" s="144"/>
      <c r="J25" s="35"/>
      <c r="K25" s="35"/>
      <c r="L25" s="35"/>
      <c r="M25" s="219"/>
      <c r="N25" s="98"/>
      <c r="O25" s="222"/>
      <c r="P25" s="222"/>
    </row>
    <row r="26" spans="1:16" s="6" customFormat="1" ht="15.6" customHeight="1">
      <c r="A26" s="6"/>
      <c r="B26" s="144"/>
      <c r="C26" s="144"/>
      <c r="D26" s="144"/>
      <c r="E26" s="144"/>
      <c r="F26" s="144"/>
      <c r="G26" s="144"/>
      <c r="H26" s="144"/>
      <c r="I26" s="144"/>
      <c r="J26" s="35"/>
      <c r="K26" s="195" t="s">
        <v>179</v>
      </c>
      <c r="L26" s="207">
        <v>185644309</v>
      </c>
      <c r="M26" s="207">
        <v>-66110875</v>
      </c>
      <c r="N26" s="6"/>
      <c r="O26" s="221"/>
      <c r="P26" s="221"/>
    </row>
    <row r="27" spans="1:16" s="6" customFormat="1" ht="15.6" customHeight="1">
      <c r="A27" s="6"/>
      <c r="B27" s="6"/>
      <c r="C27" s="6"/>
      <c r="D27" s="6"/>
      <c r="E27" s="6"/>
      <c r="F27" s="6"/>
      <c r="G27" s="6"/>
      <c r="H27" s="6"/>
      <c r="I27" s="6"/>
      <c r="J27" s="35"/>
      <c r="K27" s="35"/>
      <c r="L27" s="207">
        <f>L23-L26</f>
        <v>0</v>
      </c>
      <c r="M27" s="207">
        <f>M23-M26</f>
        <v>0</v>
      </c>
      <c r="N27" s="6"/>
      <c r="O27" s="221"/>
      <c r="P27" s="221"/>
    </row>
    <row r="28" spans="1:16" s="6" customFormat="1" ht="15.6" customHeight="1">
      <c r="A28" s="6"/>
      <c r="B28" s="6"/>
      <c r="C28" s="6"/>
      <c r="D28" s="6"/>
      <c r="E28" s="6"/>
      <c r="F28" s="6"/>
      <c r="G28" s="6"/>
      <c r="H28" s="6"/>
      <c r="I28" s="6"/>
      <c r="J28" s="35"/>
      <c r="K28" s="35"/>
      <c r="L28" s="208"/>
      <c r="M28" s="35"/>
      <c r="N28" s="6"/>
      <c r="O28" s="221"/>
      <c r="P28" s="221"/>
    </row>
    <row r="29" spans="1:16" s="6" customFormat="1" ht="15.6" customHeight="1">
      <c r="A29" s="6"/>
      <c r="B29" s="6"/>
      <c r="C29" s="6"/>
      <c r="D29" s="6"/>
      <c r="E29" s="6"/>
      <c r="F29" s="6"/>
      <c r="G29" s="6"/>
      <c r="H29" s="6"/>
      <c r="I29" s="6"/>
      <c r="J29" s="35"/>
      <c r="K29" s="35"/>
      <c r="L29" s="35"/>
      <c r="M29" s="35"/>
      <c r="N29" s="6"/>
      <c r="O29" s="221"/>
      <c r="P29" s="221"/>
    </row>
    <row r="30" spans="1:16" s="6" customFormat="1" ht="15.6" customHeight="1">
      <c r="A30" s="6"/>
      <c r="B30" s="6"/>
      <c r="C30" s="6"/>
      <c r="D30" s="6"/>
      <c r="E30" s="6"/>
      <c r="F30" s="6"/>
      <c r="G30" s="6"/>
      <c r="H30" s="6"/>
      <c r="I30" s="6"/>
      <c r="J30" s="35"/>
      <c r="K30" s="35"/>
      <c r="L30" s="35"/>
      <c r="M30" s="35"/>
      <c r="N30" s="6"/>
      <c r="O30" s="221"/>
      <c r="P30" s="221"/>
    </row>
    <row r="31" spans="1:16" s="6" customFormat="1" ht="15.6" customHeight="1">
      <c r="A31" s="6"/>
      <c r="B31" s="6"/>
      <c r="C31" s="6"/>
      <c r="D31" s="6"/>
      <c r="E31" s="6"/>
      <c r="F31" s="6"/>
      <c r="G31" s="6"/>
      <c r="H31" s="6"/>
      <c r="I31" s="6"/>
      <c r="J31" s="35"/>
      <c r="K31" s="35"/>
      <c r="L31" s="35"/>
      <c r="M31" s="35"/>
      <c r="N31" s="6"/>
      <c r="O31" s="221"/>
      <c r="P31" s="221"/>
    </row>
    <row r="32" spans="1:16" s="6" customFormat="1" ht="15.6" customHeight="1">
      <c r="A32" s="6"/>
      <c r="B32" s="6"/>
      <c r="C32" s="6"/>
      <c r="D32" s="6"/>
      <c r="E32" s="6"/>
      <c r="F32" s="6"/>
      <c r="G32" s="6"/>
      <c r="H32" s="6"/>
      <c r="I32" s="6"/>
      <c r="J32" s="35"/>
      <c r="K32" s="35"/>
      <c r="L32" s="35"/>
      <c r="M32" s="35"/>
      <c r="N32" s="6"/>
      <c r="O32" s="221"/>
      <c r="P32" s="221"/>
    </row>
    <row r="33" spans="1:16" s="6" customFormat="1" ht="15.6" customHeight="1">
      <c r="A33" s="6"/>
      <c r="B33" s="6"/>
      <c r="C33" s="6"/>
      <c r="D33" s="6"/>
      <c r="E33" s="6"/>
      <c r="F33" s="6"/>
      <c r="G33" s="6"/>
      <c r="H33" s="6"/>
      <c r="I33" s="6"/>
      <c r="J33" s="35"/>
      <c r="K33" s="35"/>
      <c r="L33" s="35"/>
      <c r="M33" s="35"/>
      <c r="N33" s="6"/>
      <c r="O33" s="221"/>
      <c r="P33" s="221"/>
    </row>
    <row r="34" spans="1:16" s="6" customFormat="1" ht="15.6" customHeight="1">
      <c r="A34" s="6"/>
      <c r="B34" s="6"/>
      <c r="C34" s="6"/>
      <c r="D34" s="6"/>
      <c r="E34" s="6"/>
      <c r="F34" s="6"/>
      <c r="G34" s="6"/>
      <c r="H34" s="6"/>
      <c r="I34" s="6"/>
      <c r="J34" s="35"/>
      <c r="K34" s="35"/>
      <c r="L34" s="35"/>
      <c r="M34" s="35"/>
      <c r="N34" s="6"/>
      <c r="O34" s="221"/>
      <c r="P34" s="221"/>
    </row>
    <row r="35" spans="1:16" s="6" customFormat="1" ht="15.6" customHeight="1">
      <c r="A35" s="6"/>
      <c r="B35" s="6"/>
      <c r="C35" s="6"/>
      <c r="D35" s="6"/>
      <c r="E35" s="6"/>
      <c r="F35" s="6"/>
      <c r="G35" s="6"/>
      <c r="H35" s="6"/>
      <c r="I35" s="6"/>
      <c r="J35" s="35"/>
      <c r="K35" s="35"/>
      <c r="L35" s="35"/>
      <c r="M35" s="35"/>
      <c r="N35" s="6"/>
      <c r="O35" s="221"/>
      <c r="P35" s="221"/>
    </row>
    <row r="36" spans="1:16" s="6" customFormat="1" ht="15.6" customHeight="1">
      <c r="A36" s="6"/>
      <c r="B36" s="6"/>
      <c r="C36" s="6"/>
      <c r="D36" s="6"/>
      <c r="E36" s="6"/>
      <c r="F36" s="6"/>
      <c r="G36" s="6"/>
      <c r="H36" s="6"/>
      <c r="I36" s="6"/>
      <c r="J36" s="35"/>
      <c r="K36" s="35"/>
      <c r="L36" s="35"/>
      <c r="M36" s="35"/>
      <c r="N36" s="6"/>
      <c r="O36" s="221"/>
      <c r="P36" s="221"/>
    </row>
    <row r="37" spans="1:16" s="6" customFormat="1" ht="15.6" customHeight="1">
      <c r="A37" s="6"/>
      <c r="B37" s="6"/>
      <c r="C37" s="6"/>
      <c r="D37" s="6"/>
      <c r="E37" s="6"/>
      <c r="F37" s="6"/>
      <c r="G37" s="6"/>
      <c r="H37" s="6"/>
      <c r="I37" s="6"/>
      <c r="J37" s="35"/>
      <c r="K37" s="35"/>
      <c r="L37" s="35"/>
      <c r="M37" s="35"/>
      <c r="N37" s="6"/>
      <c r="O37" s="221"/>
      <c r="P37" s="221"/>
    </row>
    <row r="38" spans="1:16" s="6" customFormat="1" ht="15.6" customHeight="1">
      <c r="A38" s="6"/>
      <c r="B38" s="6"/>
      <c r="C38" s="6"/>
      <c r="D38" s="6"/>
      <c r="E38" s="6"/>
      <c r="F38" s="6"/>
      <c r="G38" s="6"/>
      <c r="H38" s="6"/>
      <c r="I38" s="6"/>
      <c r="J38" s="35"/>
      <c r="K38" s="35"/>
      <c r="L38" s="35"/>
      <c r="M38" s="35"/>
      <c r="N38" s="6"/>
      <c r="O38" s="221"/>
      <c r="P38" s="221"/>
    </row>
    <row r="39" spans="1:16" s="6" customFormat="1" ht="15.6" customHeight="1">
      <c r="A39" s="6"/>
      <c r="B39" s="6"/>
      <c r="C39" s="6"/>
      <c r="D39" s="6"/>
      <c r="E39" s="6"/>
      <c r="F39" s="6"/>
      <c r="G39" s="6"/>
      <c r="H39" s="6"/>
      <c r="I39" s="6"/>
      <c r="J39" s="35"/>
      <c r="K39" s="35"/>
      <c r="L39" s="35"/>
      <c r="M39" s="35"/>
      <c r="N39" s="6"/>
      <c r="O39" s="221"/>
      <c r="P39" s="221"/>
    </row>
    <row r="40" spans="1:16" s="6" customFormat="1" ht="15.6" customHeight="1">
      <c r="A40" s="6"/>
      <c r="B40" s="6"/>
      <c r="C40" s="6"/>
      <c r="D40" s="6"/>
      <c r="E40" s="6"/>
      <c r="F40" s="6"/>
      <c r="G40" s="6"/>
      <c r="H40" s="6"/>
      <c r="I40" s="6"/>
      <c r="J40" s="35"/>
      <c r="K40" s="35"/>
      <c r="L40" s="35"/>
      <c r="M40" s="35"/>
      <c r="N40" s="6"/>
      <c r="O40" s="221"/>
      <c r="P40" s="221"/>
    </row>
    <row r="41" spans="1:16" s="6" customFormat="1" ht="15.6" customHeight="1">
      <c r="A41" s="6"/>
      <c r="B41" s="6"/>
      <c r="C41" s="6"/>
      <c r="D41" s="6"/>
      <c r="E41" s="6"/>
      <c r="F41" s="6"/>
      <c r="G41" s="6"/>
      <c r="H41" s="6"/>
      <c r="I41" s="6"/>
      <c r="J41" s="35"/>
      <c r="K41" s="35"/>
      <c r="L41" s="35"/>
      <c r="M41" s="35"/>
      <c r="N41" s="6"/>
      <c r="O41" s="221"/>
      <c r="P41" s="221"/>
    </row>
    <row r="42" spans="1:16" s="6" customFormat="1" ht="15.6" customHeight="1">
      <c r="A42" s="6"/>
      <c r="B42" s="6"/>
      <c r="C42" s="6"/>
      <c r="D42" s="6"/>
      <c r="E42" s="6"/>
      <c r="F42" s="6"/>
      <c r="G42" s="6"/>
      <c r="H42" s="6"/>
      <c r="I42" s="6"/>
      <c r="J42" s="35"/>
      <c r="K42" s="35"/>
      <c r="L42" s="35"/>
      <c r="M42" s="35"/>
      <c r="N42" s="6"/>
      <c r="O42" s="221"/>
      <c r="P42" s="221"/>
    </row>
    <row r="43" spans="1:16" s="6" customFormat="1" ht="15.6" customHeight="1">
      <c r="A43" s="6"/>
      <c r="B43" s="6"/>
      <c r="C43" s="6"/>
      <c r="D43" s="6"/>
      <c r="E43" s="6"/>
      <c r="F43" s="6"/>
      <c r="G43" s="6"/>
      <c r="H43" s="6"/>
      <c r="I43" s="6"/>
      <c r="J43" s="35"/>
      <c r="K43" s="35"/>
      <c r="L43" s="35"/>
      <c r="M43" s="35"/>
      <c r="N43" s="6"/>
      <c r="O43" s="221"/>
      <c r="P43" s="221"/>
    </row>
    <row r="44" spans="1:16" s="6" customFormat="1" ht="15.6" customHeight="1">
      <c r="A44" s="6"/>
      <c r="B44" s="6"/>
      <c r="C44" s="6"/>
      <c r="D44" s="6"/>
      <c r="E44" s="6"/>
      <c r="F44" s="6"/>
      <c r="G44" s="6"/>
      <c r="H44" s="6"/>
      <c r="I44" s="6"/>
      <c r="J44" s="35"/>
      <c r="K44" s="35"/>
      <c r="L44" s="35"/>
      <c r="M44" s="35"/>
      <c r="N44" s="6"/>
      <c r="O44" s="221"/>
      <c r="P44" s="221"/>
    </row>
    <row r="45" spans="1:16" s="6" customFormat="1" ht="15.6" customHeight="1">
      <c r="A45" s="6"/>
      <c r="B45" s="6"/>
      <c r="C45" s="6"/>
      <c r="D45" s="6"/>
      <c r="E45" s="6"/>
      <c r="F45" s="6"/>
      <c r="G45" s="6"/>
      <c r="H45" s="6"/>
      <c r="I45" s="6"/>
      <c r="J45" s="35"/>
      <c r="K45" s="35"/>
      <c r="L45" s="35"/>
      <c r="M45" s="35"/>
      <c r="N45" s="6"/>
      <c r="O45" s="221"/>
      <c r="P45" s="221"/>
    </row>
    <row r="46" spans="1:16" s="6" customFormat="1" ht="15.6" customHeight="1">
      <c r="A46" s="6"/>
      <c r="B46" s="6"/>
      <c r="C46" s="6"/>
      <c r="D46" s="6"/>
      <c r="E46" s="6"/>
      <c r="F46" s="6"/>
      <c r="G46" s="6"/>
      <c r="H46" s="6"/>
      <c r="I46" s="6"/>
      <c r="J46" s="35"/>
      <c r="K46" s="35"/>
      <c r="L46" s="35"/>
      <c r="M46" s="35"/>
      <c r="N46" s="6"/>
      <c r="O46" s="221"/>
      <c r="P46" s="221"/>
    </row>
    <row r="47" spans="1:16" s="6" customFormat="1" ht="15.6" customHeight="1">
      <c r="A47" s="6"/>
      <c r="B47" s="6"/>
      <c r="C47" s="6"/>
      <c r="D47" s="6"/>
      <c r="E47" s="6"/>
      <c r="F47" s="6"/>
      <c r="G47" s="6"/>
      <c r="H47" s="6"/>
      <c r="I47" s="6"/>
      <c r="J47" s="35"/>
      <c r="K47" s="35"/>
      <c r="L47" s="35"/>
      <c r="M47" s="35"/>
      <c r="N47" s="6"/>
      <c r="O47" s="221"/>
      <c r="P47" s="221"/>
    </row>
    <row r="48" spans="1:16" s="6" customFormat="1" ht="15.6" customHeight="1">
      <c r="A48" s="6"/>
      <c r="B48" s="6"/>
      <c r="C48" s="6"/>
      <c r="D48" s="6"/>
      <c r="E48" s="6"/>
      <c r="F48" s="6"/>
      <c r="G48" s="6"/>
      <c r="H48" s="6"/>
      <c r="I48" s="6"/>
      <c r="J48" s="35"/>
      <c r="K48" s="35"/>
      <c r="L48" s="35"/>
      <c r="M48" s="35"/>
      <c r="N48" s="6"/>
      <c r="O48" s="221"/>
      <c r="P48" s="221"/>
    </row>
    <row r="49" spans="1:16" s="6" customFormat="1" ht="15.6" customHeight="1">
      <c r="A49" s="6"/>
      <c r="B49" s="6"/>
      <c r="C49" s="6"/>
      <c r="D49" s="6"/>
      <c r="E49" s="6"/>
      <c r="F49" s="6"/>
      <c r="G49" s="6"/>
      <c r="H49" s="6"/>
      <c r="I49" s="6"/>
      <c r="J49" s="35"/>
      <c r="K49" s="35"/>
      <c r="L49" s="35"/>
      <c r="M49" s="35"/>
      <c r="N49" s="6"/>
      <c r="O49" s="221"/>
      <c r="P49" s="221"/>
    </row>
    <row r="50" spans="1:16" s="6" customFormat="1" ht="15.6" customHeight="1">
      <c r="A50" s="6"/>
      <c r="B50" s="6"/>
      <c r="C50" s="6"/>
      <c r="D50" s="6"/>
      <c r="E50" s="6"/>
      <c r="F50" s="6"/>
      <c r="G50" s="6"/>
      <c r="H50" s="6"/>
      <c r="I50" s="6"/>
      <c r="J50" s="35"/>
      <c r="K50" s="35"/>
      <c r="L50" s="35"/>
      <c r="M50" s="35"/>
      <c r="N50" s="6"/>
      <c r="O50" s="221"/>
      <c r="P50" s="221"/>
    </row>
    <row r="51" spans="1:16" s="6" customFormat="1" ht="15.6" customHeight="1">
      <c r="A51" s="6"/>
      <c r="B51" s="6"/>
      <c r="C51" s="6"/>
      <c r="D51" s="6"/>
      <c r="E51" s="6"/>
      <c r="F51" s="6"/>
      <c r="G51" s="6"/>
      <c r="H51" s="6"/>
      <c r="I51" s="6"/>
      <c r="J51" s="35"/>
      <c r="K51" s="35"/>
      <c r="L51" s="35"/>
      <c r="M51" s="35"/>
      <c r="N51" s="6"/>
      <c r="O51" s="221"/>
      <c r="P51" s="221"/>
    </row>
    <row r="52" spans="1:16" s="6" customFormat="1" ht="15.6" customHeight="1">
      <c r="A52" s="6"/>
      <c r="B52" s="6"/>
      <c r="C52" s="6"/>
      <c r="D52" s="6"/>
      <c r="E52" s="6"/>
      <c r="F52" s="6"/>
      <c r="G52" s="6"/>
      <c r="H52" s="6"/>
      <c r="I52" s="6"/>
      <c r="J52" s="35"/>
      <c r="K52" s="35"/>
      <c r="L52" s="35"/>
      <c r="M52" s="35"/>
      <c r="N52" s="6"/>
      <c r="O52" s="221"/>
      <c r="P52" s="221"/>
    </row>
    <row r="53" spans="1:16" s="6" customFormat="1" ht="15.6" customHeight="1">
      <c r="A53" s="6"/>
      <c r="B53" s="6"/>
      <c r="C53" s="6"/>
      <c r="D53" s="6"/>
      <c r="E53" s="6"/>
      <c r="F53" s="6"/>
      <c r="G53" s="6"/>
      <c r="H53" s="6"/>
      <c r="I53" s="6"/>
      <c r="J53" s="35"/>
      <c r="K53" s="35"/>
      <c r="L53" s="35"/>
      <c r="M53" s="35"/>
      <c r="N53" s="6"/>
      <c r="O53" s="221"/>
      <c r="P53" s="221"/>
    </row>
    <row r="54" spans="1:16" s="6" customFormat="1" ht="15.6" customHeight="1">
      <c r="A54" s="6"/>
      <c r="B54" s="6"/>
      <c r="C54" s="6"/>
      <c r="D54" s="6"/>
      <c r="E54" s="6"/>
      <c r="F54" s="6"/>
      <c r="G54" s="6"/>
      <c r="H54" s="6"/>
      <c r="I54" s="6"/>
      <c r="J54" s="35"/>
      <c r="K54" s="35"/>
      <c r="L54" s="35"/>
      <c r="M54" s="35"/>
      <c r="N54" s="6"/>
      <c r="O54" s="221"/>
      <c r="P54" s="221"/>
    </row>
    <row r="55" spans="1:16" s="6" customFormat="1" ht="15.6" customHeight="1">
      <c r="A55" s="6"/>
      <c r="B55" s="6"/>
      <c r="C55" s="6"/>
      <c r="D55" s="6"/>
      <c r="E55" s="6"/>
      <c r="F55" s="6"/>
      <c r="G55" s="6"/>
      <c r="H55" s="6"/>
      <c r="I55" s="6"/>
      <c r="J55" s="35"/>
      <c r="K55" s="35"/>
      <c r="L55" s="35"/>
      <c r="M55" s="35"/>
      <c r="N55" s="6"/>
      <c r="O55" s="221"/>
      <c r="P55" s="221"/>
    </row>
    <row r="56" spans="1:16" s="6" customFormat="1" ht="15.6" customHeight="1">
      <c r="A56" s="6"/>
      <c r="B56" s="6"/>
      <c r="C56" s="6"/>
      <c r="D56" s="6"/>
      <c r="E56" s="6"/>
      <c r="F56" s="6"/>
      <c r="G56" s="6"/>
      <c r="H56" s="6"/>
      <c r="I56" s="6"/>
      <c r="J56" s="35"/>
      <c r="K56" s="35"/>
      <c r="L56" s="35"/>
      <c r="M56" s="35"/>
      <c r="N56" s="6"/>
      <c r="O56" s="221"/>
      <c r="P56" s="221"/>
    </row>
    <row r="57" spans="1:16" s="6" customFormat="1" ht="21" customHeight="1">
      <c r="A57" s="6"/>
      <c r="B57" s="6"/>
      <c r="C57" s="6"/>
      <c r="D57" s="6"/>
      <c r="E57" s="6"/>
      <c r="F57" s="6"/>
      <c r="G57" s="6"/>
      <c r="H57" s="6"/>
      <c r="I57" s="6"/>
      <c r="J57" s="35"/>
      <c r="K57" s="35"/>
      <c r="L57" s="35"/>
      <c r="M57" s="35"/>
      <c r="N57" s="6"/>
      <c r="O57" s="221"/>
      <c r="P57" s="221"/>
    </row>
    <row r="58" spans="1:16" s="6" customFormat="1" ht="4.5" customHeight="1">
      <c r="A58" s="6"/>
      <c r="B58" s="6"/>
      <c r="C58" s="6"/>
      <c r="D58" s="6"/>
      <c r="E58" s="6"/>
      <c r="F58" s="6"/>
      <c r="G58" s="6"/>
      <c r="H58" s="6"/>
      <c r="I58" s="6"/>
      <c r="J58" s="35"/>
      <c r="K58" s="35"/>
      <c r="L58" s="35"/>
      <c r="M58" s="35"/>
      <c r="N58" s="6"/>
      <c r="O58" s="221"/>
      <c r="P58" s="221"/>
    </row>
    <row r="59" spans="1:16" s="6" customFormat="1" ht="15.75" customHeight="1">
      <c r="A59" s="6"/>
      <c r="B59" s="7"/>
      <c r="C59" s="7"/>
      <c r="D59" s="7"/>
      <c r="E59" s="7"/>
      <c r="F59" s="7"/>
      <c r="G59" s="7"/>
      <c r="H59" s="7"/>
      <c r="I59" s="7"/>
      <c r="J59" s="35"/>
      <c r="K59" s="35"/>
      <c r="L59" s="35"/>
      <c r="M59" s="35"/>
      <c r="N59" s="6"/>
      <c r="O59" s="221"/>
      <c r="P59" s="221"/>
    </row>
    <row r="60" spans="1:16" s="6" customFormat="1" ht="15.6" customHeight="1">
      <c r="A60" s="6"/>
      <c r="B60" s="5"/>
      <c r="C60" s="5"/>
      <c r="D60" s="5"/>
      <c r="E60" s="5"/>
      <c r="F60" s="5"/>
      <c r="G60" s="5"/>
      <c r="H60" s="5"/>
      <c r="I60" s="5"/>
      <c r="J60" s="35"/>
      <c r="K60" s="35"/>
      <c r="L60" s="35"/>
      <c r="M60" s="35"/>
      <c r="N60" s="6"/>
      <c r="O60" s="221"/>
      <c r="P60" s="221"/>
    </row>
    <row r="61" spans="1:16" s="6" customFormat="1" ht="15.6" customHeight="1">
      <c r="A61" s="6"/>
      <c r="B61" s="1"/>
      <c r="C61" s="1"/>
      <c r="D61" s="1"/>
      <c r="E61" s="1"/>
      <c r="F61" s="1"/>
      <c r="G61" s="1"/>
      <c r="H61" s="1"/>
      <c r="I61" s="1"/>
      <c r="J61" s="35"/>
      <c r="K61" s="35"/>
      <c r="L61" s="35"/>
      <c r="M61" s="35"/>
      <c r="N61" s="6"/>
      <c r="O61" s="221"/>
      <c r="P61" s="221"/>
    </row>
    <row r="62" spans="1:16" s="6" customFormat="1" ht="15.6" customHeight="1">
      <c r="A62" s="6"/>
      <c r="B62" s="1"/>
      <c r="C62" s="1"/>
      <c r="D62" s="1"/>
      <c r="E62" s="1"/>
      <c r="F62" s="1"/>
      <c r="G62" s="1"/>
      <c r="H62" s="1"/>
      <c r="I62" s="1"/>
      <c r="J62" s="35"/>
      <c r="K62" s="35"/>
      <c r="L62" s="35"/>
      <c r="M62" s="35"/>
      <c r="N62" s="6"/>
      <c r="O62" s="221"/>
      <c r="P62" s="221"/>
    </row>
    <row r="63" spans="1:16" s="6" customFormat="1" ht="15.6" customHeight="1">
      <c r="A63" s="6"/>
      <c r="B63" s="6"/>
      <c r="C63" s="6"/>
      <c r="D63" s="6"/>
      <c r="E63" s="6"/>
      <c r="F63" s="6"/>
      <c r="G63" s="6"/>
      <c r="H63" s="6"/>
      <c r="I63" s="6"/>
      <c r="J63" s="35"/>
      <c r="K63" s="35"/>
      <c r="L63" s="35"/>
      <c r="M63" s="35"/>
      <c r="N63" s="6"/>
      <c r="O63" s="221"/>
      <c r="P63" s="221"/>
    </row>
    <row r="64" spans="1:16" s="6" customFormat="1" ht="15.6" customHeight="1">
      <c r="A64" s="6"/>
      <c r="B64" s="6"/>
      <c r="C64" s="6"/>
      <c r="D64" s="6"/>
      <c r="E64" s="6"/>
      <c r="F64" s="6"/>
      <c r="G64" s="6"/>
      <c r="H64" s="6"/>
      <c r="I64" s="6"/>
      <c r="J64" s="35"/>
      <c r="K64" s="35"/>
      <c r="L64" s="35"/>
      <c r="M64" s="35"/>
      <c r="N64" s="6"/>
      <c r="O64" s="221"/>
      <c r="P64" s="221"/>
    </row>
    <row r="65" spans="1:16" s="5" customFormat="1" ht="12.95" customHeight="1">
      <c r="B65" s="6"/>
      <c r="C65" s="6"/>
      <c r="D65" s="6"/>
      <c r="E65" s="6"/>
      <c r="F65" s="6"/>
      <c r="G65" s="6"/>
      <c r="H65" s="6"/>
      <c r="I65" s="6"/>
      <c r="J65" s="35"/>
      <c r="K65" s="35"/>
      <c r="L65" s="35"/>
      <c r="M65" s="35"/>
      <c r="O65" s="223"/>
      <c r="P65" s="223"/>
    </row>
    <row r="66" spans="1:16" ht="18" customHeight="1">
      <c r="B66" s="6"/>
      <c r="C66" s="6"/>
      <c r="D66" s="6"/>
      <c r="E66" s="6"/>
      <c r="F66" s="6"/>
      <c r="G66" s="6"/>
      <c r="H66" s="6"/>
      <c r="I66" s="6"/>
      <c r="J66" s="33"/>
      <c r="K66" s="33"/>
      <c r="L66" s="33"/>
      <c r="M66" s="33"/>
    </row>
    <row r="67" spans="1:16" ht="27" customHeight="1">
      <c r="B67" s="6"/>
      <c r="C67" s="6"/>
      <c r="D67" s="6"/>
      <c r="E67" s="6"/>
      <c r="F67" s="6"/>
      <c r="G67" s="6"/>
      <c r="H67" s="6"/>
      <c r="I67" s="6"/>
    </row>
    <row r="68" spans="1:16" s="6" customFormat="1" ht="18" customHeight="1">
      <c r="A68" s="6"/>
      <c r="B68" s="6"/>
      <c r="C68" s="6"/>
      <c r="D68" s="6"/>
      <c r="E68" s="6"/>
      <c r="F68" s="6"/>
      <c r="G68" s="6"/>
      <c r="H68" s="6"/>
      <c r="I68" s="6"/>
      <c r="J68" s="2"/>
      <c r="K68" s="2"/>
      <c r="L68" s="2"/>
      <c r="M68" s="2"/>
      <c r="N68" s="6"/>
      <c r="O68" s="221"/>
      <c r="P68" s="221"/>
    </row>
    <row r="69" spans="1:16" s="6" customFormat="1" ht="18" customHeight="1">
      <c r="A69" s="6"/>
      <c r="B69" s="6"/>
      <c r="C69" s="6"/>
      <c r="D69" s="6"/>
      <c r="E69" s="6"/>
      <c r="F69" s="6"/>
      <c r="G69" s="6"/>
      <c r="H69" s="6"/>
      <c r="I69" s="6"/>
      <c r="J69" s="35"/>
      <c r="K69" s="35"/>
      <c r="L69" s="35"/>
      <c r="M69" s="35"/>
      <c r="N69" s="6"/>
      <c r="O69" s="221"/>
      <c r="P69" s="221"/>
    </row>
    <row r="70" spans="1:16" s="6" customFormat="1" ht="18" customHeight="1">
      <c r="A70" s="6"/>
      <c r="B70" s="6"/>
      <c r="C70" s="6"/>
      <c r="D70" s="6"/>
      <c r="E70" s="6"/>
      <c r="F70" s="6"/>
      <c r="G70" s="6"/>
      <c r="H70" s="6"/>
      <c r="I70" s="6"/>
      <c r="J70" s="35"/>
      <c r="K70" s="35"/>
      <c r="L70" s="35"/>
      <c r="M70" s="35"/>
      <c r="N70" s="6"/>
      <c r="O70" s="221"/>
      <c r="P70" s="221"/>
    </row>
    <row r="71" spans="1:16" s="6" customFormat="1" ht="18" customHeight="1">
      <c r="A71" s="6"/>
      <c r="B71" s="6"/>
      <c r="C71" s="6"/>
      <c r="D71" s="6"/>
      <c r="E71" s="6"/>
      <c r="F71" s="6"/>
      <c r="G71" s="6"/>
      <c r="H71" s="6"/>
      <c r="I71" s="6"/>
      <c r="J71" s="35"/>
      <c r="K71" s="35"/>
      <c r="L71" s="35"/>
      <c r="M71" s="35"/>
      <c r="N71" s="6"/>
      <c r="O71" s="221"/>
      <c r="P71" s="221"/>
    </row>
    <row r="72" spans="1:16" s="6" customFormat="1" ht="18" customHeight="1">
      <c r="A72" s="6"/>
      <c r="B72" s="6"/>
      <c r="C72" s="6"/>
      <c r="D72" s="6"/>
      <c r="E72" s="6"/>
      <c r="F72" s="6"/>
      <c r="G72" s="6"/>
      <c r="H72" s="6"/>
      <c r="I72" s="6"/>
      <c r="J72" s="35"/>
      <c r="K72" s="35"/>
      <c r="L72" s="35"/>
      <c r="M72" s="35"/>
      <c r="N72" s="6"/>
      <c r="O72" s="221"/>
      <c r="P72" s="221"/>
    </row>
    <row r="73" spans="1:16" s="6" customFormat="1" ht="18" customHeight="1">
      <c r="A73" s="6"/>
      <c r="B73" s="6"/>
      <c r="C73" s="6"/>
      <c r="D73" s="6"/>
      <c r="E73" s="6"/>
      <c r="F73" s="6"/>
      <c r="G73" s="6"/>
      <c r="H73" s="6"/>
      <c r="I73" s="6"/>
      <c r="J73" s="35"/>
      <c r="K73" s="35"/>
      <c r="L73" s="35"/>
      <c r="M73" s="35"/>
      <c r="N73" s="6"/>
      <c r="O73" s="221"/>
      <c r="P73" s="221"/>
    </row>
    <row r="74" spans="1:16" s="6" customFormat="1" ht="18" customHeight="1">
      <c r="A74" s="6"/>
      <c r="B74" s="6"/>
      <c r="C74" s="6"/>
      <c r="D74" s="6"/>
      <c r="E74" s="6"/>
      <c r="F74" s="6"/>
      <c r="G74" s="6"/>
      <c r="H74" s="6"/>
      <c r="I74" s="6"/>
      <c r="J74" s="35"/>
      <c r="K74" s="35"/>
      <c r="L74" s="35"/>
      <c r="M74" s="35"/>
      <c r="N74" s="6"/>
      <c r="O74" s="221"/>
      <c r="P74" s="221"/>
    </row>
    <row r="75" spans="1:16" s="6" customFormat="1" ht="18" customHeight="1">
      <c r="A75" s="6"/>
      <c r="B75" s="6"/>
      <c r="C75" s="6"/>
      <c r="D75" s="6"/>
      <c r="E75" s="6"/>
      <c r="F75" s="6"/>
      <c r="G75" s="6"/>
      <c r="H75" s="6"/>
      <c r="I75" s="6"/>
      <c r="J75" s="35"/>
      <c r="K75" s="35"/>
      <c r="L75" s="35"/>
      <c r="M75" s="35"/>
      <c r="N75" s="6"/>
      <c r="O75" s="221"/>
      <c r="P75" s="221"/>
    </row>
    <row r="76" spans="1:16" s="6" customFormat="1" ht="18" customHeight="1">
      <c r="A76" s="6"/>
      <c r="B76" s="6"/>
      <c r="C76" s="6"/>
      <c r="D76" s="6"/>
      <c r="E76" s="6"/>
      <c r="F76" s="6"/>
      <c r="G76" s="6"/>
      <c r="H76" s="6"/>
      <c r="I76" s="6"/>
      <c r="J76" s="35"/>
      <c r="K76" s="35"/>
      <c r="L76" s="35"/>
      <c r="M76" s="35"/>
      <c r="N76" s="6"/>
      <c r="O76" s="221"/>
      <c r="P76" s="221"/>
    </row>
    <row r="77" spans="1:16" s="6" customFormat="1" ht="18" customHeight="1">
      <c r="A77" s="6"/>
      <c r="B77" s="6"/>
      <c r="C77" s="6"/>
      <c r="D77" s="6"/>
      <c r="E77" s="6"/>
      <c r="F77" s="6"/>
      <c r="G77" s="6"/>
      <c r="H77" s="6"/>
      <c r="I77" s="6"/>
      <c r="J77" s="35"/>
      <c r="K77" s="35"/>
      <c r="L77" s="35"/>
      <c r="M77" s="35"/>
      <c r="N77" s="6"/>
      <c r="O77" s="221"/>
      <c r="P77" s="221"/>
    </row>
    <row r="78" spans="1:16" s="6" customFormat="1" ht="18" customHeight="1">
      <c r="A78" s="6"/>
      <c r="B78" s="6"/>
      <c r="C78" s="6"/>
      <c r="D78" s="6"/>
      <c r="E78" s="6"/>
      <c r="F78" s="6"/>
      <c r="G78" s="6"/>
      <c r="H78" s="6"/>
      <c r="I78" s="6"/>
      <c r="J78" s="35"/>
      <c r="K78" s="35"/>
      <c r="L78" s="35"/>
      <c r="M78" s="35"/>
      <c r="N78" s="6"/>
      <c r="O78" s="221"/>
      <c r="P78" s="221"/>
    </row>
    <row r="79" spans="1:16" s="6" customFormat="1" ht="18" customHeight="1">
      <c r="A79" s="6"/>
      <c r="B79" s="6"/>
      <c r="C79" s="6"/>
      <c r="D79" s="6"/>
      <c r="E79" s="6"/>
      <c r="F79" s="6"/>
      <c r="G79" s="6"/>
      <c r="H79" s="6"/>
      <c r="I79" s="6"/>
      <c r="J79" s="35"/>
      <c r="K79" s="35"/>
      <c r="L79" s="35"/>
      <c r="M79" s="35"/>
      <c r="N79" s="6"/>
      <c r="O79" s="221"/>
      <c r="P79" s="221"/>
    </row>
    <row r="80" spans="1:16" s="6" customFormat="1" ht="18" customHeight="1">
      <c r="A80" s="6"/>
      <c r="B80" s="6"/>
      <c r="C80" s="6"/>
      <c r="D80" s="6"/>
      <c r="E80" s="6"/>
      <c r="F80" s="6"/>
      <c r="G80" s="6"/>
      <c r="H80" s="6"/>
      <c r="I80" s="6"/>
      <c r="J80" s="35"/>
      <c r="K80" s="35"/>
      <c r="L80" s="35"/>
      <c r="M80" s="35"/>
      <c r="N80" s="6"/>
      <c r="O80" s="221"/>
      <c r="P80" s="221"/>
    </row>
    <row r="81" spans="1:16" s="6" customFormat="1" ht="18" customHeight="1">
      <c r="A81" s="6"/>
      <c r="B81" s="6"/>
      <c r="C81" s="6"/>
      <c r="D81" s="6"/>
      <c r="E81" s="6"/>
      <c r="F81" s="6"/>
      <c r="G81" s="6"/>
      <c r="H81" s="6"/>
      <c r="I81" s="6"/>
      <c r="J81" s="35"/>
      <c r="K81" s="35"/>
      <c r="L81" s="35"/>
      <c r="M81" s="35"/>
      <c r="N81" s="6"/>
      <c r="O81" s="221"/>
      <c r="P81" s="221"/>
    </row>
    <row r="82" spans="1:16" s="6" customFormat="1" ht="18" customHeight="1">
      <c r="A82" s="6"/>
      <c r="B82" s="6"/>
      <c r="C82" s="6"/>
      <c r="D82" s="6"/>
      <c r="E82" s="6"/>
      <c r="F82" s="6"/>
      <c r="G82" s="6"/>
      <c r="H82" s="6"/>
      <c r="I82" s="6"/>
      <c r="J82" s="35"/>
      <c r="K82" s="35"/>
      <c r="L82" s="35"/>
      <c r="M82" s="35"/>
      <c r="N82" s="6"/>
      <c r="O82" s="221"/>
      <c r="P82" s="221"/>
    </row>
    <row r="83" spans="1:16" s="6" customFormat="1" ht="18" customHeight="1">
      <c r="A83" s="6"/>
      <c r="B83" s="6"/>
      <c r="C83" s="6"/>
      <c r="D83" s="6"/>
      <c r="E83" s="6"/>
      <c r="F83" s="6"/>
      <c r="G83" s="6"/>
      <c r="H83" s="6"/>
      <c r="I83" s="6"/>
      <c r="J83" s="35"/>
      <c r="K83" s="35"/>
      <c r="L83" s="35"/>
      <c r="M83" s="35"/>
      <c r="N83" s="6"/>
      <c r="O83" s="221"/>
      <c r="P83" s="221"/>
    </row>
    <row r="84" spans="1:16" s="6" customFormat="1" ht="18" customHeight="1">
      <c r="A84" s="6"/>
      <c r="B84" s="6"/>
      <c r="C84" s="6"/>
      <c r="D84" s="6"/>
      <c r="E84" s="6"/>
      <c r="F84" s="6"/>
      <c r="G84" s="6"/>
      <c r="H84" s="6"/>
      <c r="I84" s="6"/>
      <c r="J84" s="35"/>
      <c r="K84" s="35"/>
      <c r="L84" s="35"/>
      <c r="M84" s="35"/>
      <c r="N84" s="6"/>
      <c r="O84" s="221"/>
      <c r="P84" s="221"/>
    </row>
    <row r="85" spans="1:16" s="6" customFormat="1" ht="18" customHeight="1">
      <c r="A85" s="6"/>
      <c r="B85" s="6"/>
      <c r="C85" s="6"/>
      <c r="D85" s="6"/>
      <c r="E85" s="6"/>
      <c r="F85" s="6"/>
      <c r="G85" s="6"/>
      <c r="H85" s="6"/>
      <c r="I85" s="6"/>
      <c r="J85" s="35"/>
      <c r="K85" s="35"/>
      <c r="L85" s="35"/>
      <c r="M85" s="35"/>
      <c r="N85" s="6"/>
      <c r="O85" s="221"/>
      <c r="P85" s="221"/>
    </row>
    <row r="86" spans="1:16" s="6" customFormat="1" ht="18" customHeight="1">
      <c r="A86" s="6"/>
      <c r="B86" s="6"/>
      <c r="C86" s="6"/>
      <c r="D86" s="6"/>
      <c r="E86" s="6"/>
      <c r="F86" s="6"/>
      <c r="G86" s="6"/>
      <c r="H86" s="6"/>
      <c r="I86" s="6"/>
      <c r="J86" s="35"/>
      <c r="K86" s="35"/>
      <c r="L86" s="35"/>
      <c r="M86" s="35"/>
      <c r="N86" s="6"/>
      <c r="O86" s="221"/>
      <c r="P86" s="221"/>
    </row>
    <row r="87" spans="1:16" s="6" customFormat="1" ht="18" customHeight="1">
      <c r="A87" s="6"/>
      <c r="B87" s="6"/>
      <c r="C87" s="6"/>
      <c r="D87" s="6"/>
      <c r="E87" s="6"/>
      <c r="F87" s="6"/>
      <c r="G87" s="6"/>
      <c r="H87" s="6"/>
      <c r="I87" s="6"/>
      <c r="J87" s="35"/>
      <c r="K87" s="35"/>
      <c r="L87" s="35"/>
      <c r="M87" s="35"/>
      <c r="N87" s="6"/>
      <c r="O87" s="221"/>
      <c r="P87" s="221"/>
    </row>
    <row r="88" spans="1:16" s="6" customFormat="1" ht="18" customHeight="1">
      <c r="A88" s="6"/>
      <c r="B88" s="6"/>
      <c r="C88" s="6"/>
      <c r="D88" s="6"/>
      <c r="E88" s="6"/>
      <c r="F88" s="6"/>
      <c r="G88" s="6"/>
      <c r="H88" s="6"/>
      <c r="I88" s="6"/>
      <c r="J88" s="35"/>
      <c r="K88" s="35"/>
      <c r="L88" s="35"/>
      <c r="M88" s="35"/>
      <c r="N88" s="6"/>
      <c r="O88" s="221"/>
      <c r="P88" s="221"/>
    </row>
    <row r="89" spans="1:16" s="6" customFormat="1" ht="18" customHeight="1">
      <c r="A89" s="6"/>
      <c r="B89" s="6"/>
      <c r="C89" s="6"/>
      <c r="D89" s="6"/>
      <c r="E89" s="6"/>
      <c r="F89" s="6"/>
      <c r="G89" s="6"/>
      <c r="H89" s="6"/>
      <c r="I89" s="6"/>
      <c r="J89" s="35"/>
      <c r="K89" s="35"/>
      <c r="L89" s="35"/>
      <c r="M89" s="35"/>
      <c r="N89" s="6"/>
      <c r="O89" s="221"/>
      <c r="P89" s="221"/>
    </row>
    <row r="90" spans="1:16" s="6" customFormat="1" ht="18" customHeight="1">
      <c r="A90" s="6"/>
      <c r="B90" s="6"/>
      <c r="C90" s="6"/>
      <c r="D90" s="6"/>
      <c r="E90" s="6"/>
      <c r="F90" s="6"/>
      <c r="G90" s="6"/>
      <c r="H90" s="6"/>
      <c r="I90" s="6"/>
      <c r="J90" s="35"/>
      <c r="K90" s="35"/>
      <c r="L90" s="35"/>
      <c r="M90" s="35"/>
      <c r="N90" s="6"/>
      <c r="O90" s="221"/>
      <c r="P90" s="221"/>
    </row>
    <row r="91" spans="1:16" s="6" customFormat="1" ht="18" customHeight="1">
      <c r="A91" s="6"/>
      <c r="B91" s="6"/>
      <c r="C91" s="6"/>
      <c r="D91" s="6"/>
      <c r="E91" s="6"/>
      <c r="F91" s="6"/>
      <c r="G91" s="6"/>
      <c r="H91" s="6"/>
      <c r="I91" s="6"/>
      <c r="J91" s="35"/>
      <c r="K91" s="35"/>
      <c r="L91" s="35"/>
      <c r="M91" s="35"/>
      <c r="N91" s="6"/>
      <c r="O91" s="221"/>
      <c r="P91" s="221"/>
    </row>
    <row r="92" spans="1:16" s="6" customFormat="1" ht="18" customHeight="1">
      <c r="A92" s="6"/>
      <c r="B92" s="6"/>
      <c r="C92" s="6"/>
      <c r="D92" s="6"/>
      <c r="E92" s="6"/>
      <c r="F92" s="6"/>
      <c r="G92" s="6"/>
      <c r="H92" s="6"/>
      <c r="I92" s="6"/>
      <c r="J92" s="35"/>
      <c r="K92" s="35"/>
      <c r="L92" s="35"/>
      <c r="M92" s="35"/>
      <c r="N92" s="6"/>
      <c r="O92" s="221"/>
      <c r="P92" s="221"/>
    </row>
    <row r="93" spans="1:16" s="6" customFormat="1" ht="18" customHeight="1">
      <c r="A93" s="6"/>
      <c r="B93" s="6"/>
      <c r="C93" s="6"/>
      <c r="D93" s="6"/>
      <c r="E93" s="6"/>
      <c r="F93" s="6"/>
      <c r="G93" s="6"/>
      <c r="H93" s="6"/>
      <c r="I93" s="6"/>
      <c r="J93" s="35"/>
      <c r="K93" s="35"/>
      <c r="L93" s="35"/>
      <c r="M93" s="35"/>
      <c r="N93" s="6"/>
      <c r="O93" s="221"/>
      <c r="P93" s="221"/>
    </row>
    <row r="94" spans="1:16" s="6" customFormat="1" ht="18" customHeight="1">
      <c r="A94" s="6"/>
      <c r="B94" s="6"/>
      <c r="C94" s="6"/>
      <c r="D94" s="6"/>
      <c r="E94" s="6"/>
      <c r="F94" s="6"/>
      <c r="G94" s="6"/>
      <c r="H94" s="6"/>
      <c r="I94" s="6"/>
      <c r="J94" s="35"/>
      <c r="K94" s="35"/>
      <c r="L94" s="35"/>
      <c r="M94" s="35"/>
      <c r="N94" s="6"/>
      <c r="O94" s="221"/>
      <c r="P94" s="221"/>
    </row>
    <row r="95" spans="1:16" s="6" customFormat="1" ht="18" customHeight="1">
      <c r="A95" s="6"/>
      <c r="B95" s="6"/>
      <c r="C95" s="6"/>
      <c r="D95" s="6"/>
      <c r="E95" s="6"/>
      <c r="F95" s="6"/>
      <c r="G95" s="6"/>
      <c r="H95" s="6"/>
      <c r="I95" s="6"/>
      <c r="J95" s="35"/>
      <c r="K95" s="35"/>
      <c r="L95" s="35"/>
      <c r="M95" s="35"/>
      <c r="N95" s="6"/>
      <c r="O95" s="221"/>
      <c r="P95" s="221"/>
    </row>
    <row r="96" spans="1:16" s="6" customFormat="1" ht="18" customHeight="1">
      <c r="A96" s="6"/>
      <c r="B96" s="6"/>
      <c r="C96" s="6"/>
      <c r="D96" s="6"/>
      <c r="E96" s="6"/>
      <c r="F96" s="6"/>
      <c r="G96" s="6"/>
      <c r="H96" s="6"/>
      <c r="I96" s="6"/>
      <c r="J96" s="35"/>
      <c r="K96" s="35"/>
      <c r="L96" s="35"/>
      <c r="M96" s="35"/>
      <c r="N96" s="6"/>
      <c r="O96" s="221"/>
      <c r="P96" s="221"/>
    </row>
    <row r="97" spans="1:16" s="6" customFormat="1" ht="18" customHeight="1">
      <c r="A97" s="6"/>
      <c r="B97" s="6"/>
      <c r="C97" s="6"/>
      <c r="D97" s="6"/>
      <c r="E97" s="6"/>
      <c r="F97" s="6"/>
      <c r="G97" s="6"/>
      <c r="H97" s="6"/>
      <c r="I97" s="6"/>
      <c r="J97" s="35"/>
      <c r="K97" s="35"/>
      <c r="L97" s="35"/>
      <c r="M97" s="35"/>
      <c r="N97" s="6"/>
      <c r="O97" s="221"/>
      <c r="P97" s="221"/>
    </row>
    <row r="98" spans="1:16" s="6" customFormat="1" ht="18" customHeight="1">
      <c r="A98" s="6"/>
      <c r="B98" s="6"/>
      <c r="C98" s="6"/>
      <c r="D98" s="6"/>
      <c r="E98" s="6"/>
      <c r="F98" s="6"/>
      <c r="G98" s="6"/>
      <c r="H98" s="6"/>
      <c r="I98" s="6"/>
      <c r="J98" s="35"/>
      <c r="K98" s="35"/>
      <c r="L98" s="35"/>
      <c r="M98" s="35"/>
      <c r="N98" s="6"/>
      <c r="O98" s="221"/>
      <c r="P98" s="221"/>
    </row>
    <row r="99" spans="1:16" s="7" customFormat="1" ht="18" customHeight="1">
      <c r="B99" s="10"/>
      <c r="C99" s="10"/>
      <c r="D99" s="10"/>
      <c r="E99" s="10"/>
      <c r="F99" s="10"/>
      <c r="G99" s="10"/>
      <c r="H99" s="10"/>
      <c r="I99" s="10"/>
      <c r="J99" s="34"/>
      <c r="K99" s="34"/>
      <c r="L99" s="34"/>
      <c r="M99" s="34"/>
      <c r="O99" s="224"/>
      <c r="P99" s="224"/>
    </row>
    <row r="100" spans="1:16" s="5" customFormat="1" ht="12.95" customHeight="1">
      <c r="B100" s="6"/>
      <c r="C100" s="6"/>
      <c r="D100" s="6"/>
      <c r="E100" s="6"/>
      <c r="F100" s="6"/>
      <c r="G100" s="6"/>
      <c r="H100" s="6"/>
      <c r="I100" s="6"/>
      <c r="J100" s="32"/>
      <c r="K100" s="32"/>
      <c r="L100" s="32"/>
      <c r="M100" s="32"/>
      <c r="O100" s="223"/>
      <c r="P100" s="223"/>
    </row>
    <row r="101" spans="1:16" ht="18" customHeight="1">
      <c r="B101" s="6"/>
      <c r="C101" s="6"/>
      <c r="D101" s="6"/>
      <c r="E101" s="6"/>
      <c r="F101" s="6"/>
      <c r="G101" s="6"/>
      <c r="H101" s="6"/>
      <c r="I101" s="6"/>
      <c r="J101" s="33"/>
      <c r="K101" s="33"/>
      <c r="L101" s="33"/>
      <c r="M101" s="33"/>
    </row>
    <row r="102" spans="1:16" ht="27" customHeight="1">
      <c r="B102" s="6"/>
      <c r="C102" s="6"/>
      <c r="D102" s="6"/>
      <c r="E102" s="6"/>
      <c r="F102" s="6"/>
      <c r="G102" s="6"/>
      <c r="H102" s="6"/>
      <c r="I102" s="6"/>
    </row>
    <row r="103" spans="1:16" s="6" customFormat="1" ht="18" customHeight="1">
      <c r="A103" s="6"/>
      <c r="B103" s="6"/>
      <c r="C103" s="6"/>
      <c r="D103" s="6"/>
      <c r="E103" s="6"/>
      <c r="F103" s="6"/>
      <c r="G103" s="6"/>
      <c r="H103" s="6"/>
      <c r="I103" s="6"/>
      <c r="J103" s="2"/>
      <c r="K103" s="2"/>
      <c r="L103" s="2"/>
      <c r="M103" s="2"/>
      <c r="N103" s="6"/>
      <c r="O103" s="221"/>
      <c r="P103" s="221"/>
    </row>
    <row r="104" spans="1:16" s="6" customFormat="1" ht="18" customHeight="1">
      <c r="A104" s="6"/>
      <c r="B104" s="6"/>
      <c r="C104" s="6"/>
      <c r="D104" s="6"/>
      <c r="E104" s="6"/>
      <c r="F104" s="6"/>
      <c r="G104" s="6"/>
      <c r="H104" s="6"/>
      <c r="I104" s="6"/>
      <c r="J104" s="35"/>
      <c r="K104" s="35"/>
      <c r="L104" s="35"/>
      <c r="M104" s="35"/>
      <c r="N104" s="6"/>
      <c r="O104" s="221"/>
      <c r="P104" s="221"/>
    </row>
    <row r="105" spans="1:16" s="6" customFormat="1" ht="18" customHeight="1">
      <c r="A105" s="6"/>
      <c r="B105" s="6"/>
      <c r="C105" s="6"/>
      <c r="D105" s="6"/>
      <c r="E105" s="6"/>
      <c r="F105" s="6"/>
      <c r="G105" s="6"/>
      <c r="H105" s="6"/>
      <c r="I105" s="6"/>
      <c r="J105" s="35"/>
      <c r="K105" s="35"/>
      <c r="L105" s="35"/>
      <c r="M105" s="35"/>
      <c r="N105" s="6"/>
      <c r="O105" s="221"/>
      <c r="P105" s="221"/>
    </row>
    <row r="106" spans="1:16" s="6" customFormat="1" ht="18" customHeight="1">
      <c r="A106" s="6"/>
      <c r="B106" s="6"/>
      <c r="C106" s="6"/>
      <c r="D106" s="6"/>
      <c r="E106" s="6"/>
      <c r="F106" s="6"/>
      <c r="G106" s="6"/>
      <c r="H106" s="6"/>
      <c r="I106" s="6"/>
      <c r="J106" s="35"/>
      <c r="K106" s="35"/>
      <c r="L106" s="35"/>
      <c r="M106" s="35"/>
      <c r="N106" s="6"/>
      <c r="O106" s="221"/>
      <c r="P106" s="221"/>
    </row>
    <row r="107" spans="1:16" s="6" customFormat="1" ht="18" customHeight="1">
      <c r="A107" s="6"/>
      <c r="B107" s="6"/>
      <c r="C107" s="6"/>
      <c r="D107" s="6"/>
      <c r="E107" s="6"/>
      <c r="F107" s="6"/>
      <c r="G107" s="6"/>
      <c r="H107" s="6"/>
      <c r="I107" s="6"/>
      <c r="J107" s="35"/>
      <c r="K107" s="35"/>
      <c r="L107" s="35"/>
      <c r="M107" s="35"/>
      <c r="N107" s="6"/>
      <c r="O107" s="221"/>
      <c r="P107" s="221"/>
    </row>
    <row r="108" spans="1:16" s="6" customFormat="1" ht="18" customHeight="1">
      <c r="A108" s="6"/>
      <c r="B108" s="6"/>
      <c r="C108" s="6"/>
      <c r="D108" s="6"/>
      <c r="E108" s="6"/>
      <c r="F108" s="6"/>
      <c r="G108" s="6"/>
      <c r="H108" s="6"/>
      <c r="I108" s="6"/>
      <c r="J108" s="35"/>
      <c r="K108" s="35"/>
      <c r="L108" s="35"/>
      <c r="M108" s="35"/>
      <c r="N108" s="6"/>
      <c r="O108" s="221"/>
      <c r="P108" s="221"/>
    </row>
    <row r="109" spans="1:16" s="6" customFormat="1" ht="18" customHeight="1">
      <c r="A109" s="6"/>
      <c r="B109" s="6"/>
      <c r="C109" s="6"/>
      <c r="D109" s="6"/>
      <c r="E109" s="6"/>
      <c r="F109" s="6"/>
      <c r="G109" s="6"/>
      <c r="H109" s="6"/>
      <c r="I109" s="6"/>
      <c r="J109" s="35"/>
      <c r="K109" s="35"/>
      <c r="L109" s="35"/>
      <c r="M109" s="35"/>
      <c r="N109" s="6"/>
      <c r="O109" s="221"/>
      <c r="P109" s="221"/>
    </row>
    <row r="110" spans="1:16" s="6" customFormat="1" ht="18" customHeight="1">
      <c r="A110" s="6"/>
      <c r="B110" s="6"/>
      <c r="C110" s="6"/>
      <c r="D110" s="6"/>
      <c r="E110" s="6"/>
      <c r="F110" s="6"/>
      <c r="G110" s="6"/>
      <c r="H110" s="6"/>
      <c r="I110" s="6"/>
      <c r="J110" s="35"/>
      <c r="K110" s="35"/>
      <c r="L110" s="35"/>
      <c r="M110" s="35"/>
      <c r="N110" s="6"/>
      <c r="O110" s="221"/>
      <c r="P110" s="221"/>
    </row>
    <row r="111" spans="1:16" s="6" customFormat="1" ht="18" customHeight="1">
      <c r="A111" s="6"/>
      <c r="B111" s="6"/>
      <c r="C111" s="6"/>
      <c r="D111" s="6"/>
      <c r="E111" s="6"/>
      <c r="F111" s="6"/>
      <c r="G111" s="6"/>
      <c r="H111" s="6"/>
      <c r="I111" s="6"/>
      <c r="J111" s="35"/>
      <c r="K111" s="35"/>
      <c r="L111" s="35"/>
      <c r="M111" s="35"/>
      <c r="N111" s="6"/>
      <c r="O111" s="221"/>
      <c r="P111" s="221"/>
    </row>
    <row r="112" spans="1:16" s="6" customFormat="1" ht="18" customHeight="1">
      <c r="A112" s="6"/>
      <c r="B112" s="6"/>
      <c r="C112" s="6"/>
      <c r="D112" s="6"/>
      <c r="E112" s="6"/>
      <c r="F112" s="6"/>
      <c r="G112" s="6"/>
      <c r="H112" s="6"/>
      <c r="I112" s="6"/>
      <c r="J112" s="35"/>
      <c r="K112" s="35"/>
      <c r="L112" s="35"/>
      <c r="M112" s="35"/>
      <c r="N112" s="6"/>
      <c r="O112" s="221"/>
      <c r="P112" s="221"/>
    </row>
    <row r="113" spans="1:16" s="6" customFormat="1" ht="18" customHeight="1">
      <c r="A113" s="6"/>
      <c r="B113" s="7"/>
      <c r="C113" s="7"/>
      <c r="D113" s="7"/>
      <c r="E113" s="7"/>
      <c r="F113" s="7"/>
      <c r="G113" s="7"/>
      <c r="H113" s="7"/>
      <c r="I113" s="7"/>
      <c r="J113" s="35"/>
      <c r="K113" s="35"/>
      <c r="L113" s="35"/>
      <c r="M113" s="35"/>
      <c r="N113" s="6"/>
      <c r="O113" s="221"/>
      <c r="P113" s="221"/>
    </row>
    <row r="114" spans="1:16" s="6" customFormat="1" ht="18" customHeight="1">
      <c r="A114" s="6"/>
      <c r="B114" s="5"/>
      <c r="C114" s="5"/>
      <c r="D114" s="5"/>
      <c r="E114" s="5"/>
      <c r="F114" s="5"/>
      <c r="G114" s="5"/>
      <c r="H114" s="5"/>
      <c r="I114" s="5"/>
      <c r="J114" s="35"/>
      <c r="K114" s="35"/>
      <c r="L114" s="35"/>
      <c r="M114" s="35"/>
      <c r="N114" s="6"/>
      <c r="O114" s="221"/>
      <c r="P114" s="221"/>
    </row>
    <row r="115" spans="1:16" s="6" customFormat="1" ht="18" customHeight="1">
      <c r="A115" s="6"/>
      <c r="B115" s="1"/>
      <c r="C115" s="1"/>
      <c r="D115" s="1"/>
      <c r="E115" s="1"/>
      <c r="F115" s="1"/>
      <c r="G115" s="1"/>
      <c r="H115" s="1"/>
      <c r="I115" s="1"/>
      <c r="J115" s="35"/>
      <c r="K115" s="35"/>
      <c r="L115" s="35"/>
      <c r="M115" s="35"/>
      <c r="N115" s="6"/>
      <c r="O115" s="221"/>
      <c r="P115" s="221"/>
    </row>
    <row r="116" spans="1:16" s="6" customFormat="1" ht="18" customHeight="1">
      <c r="A116" s="6"/>
      <c r="B116" s="1"/>
      <c r="C116" s="1"/>
      <c r="D116" s="1"/>
      <c r="E116" s="1"/>
      <c r="F116" s="1"/>
      <c r="G116" s="1"/>
      <c r="H116" s="1"/>
      <c r="I116" s="1"/>
      <c r="J116" s="35"/>
      <c r="K116" s="35"/>
      <c r="L116" s="35"/>
      <c r="M116" s="35"/>
      <c r="N116" s="6"/>
      <c r="O116" s="221"/>
      <c r="P116" s="221"/>
    </row>
    <row r="117" spans="1:16" s="6" customFormat="1" ht="18" customHeight="1">
      <c r="A117" s="6"/>
      <c r="B117" s="6"/>
      <c r="C117" s="6"/>
      <c r="D117" s="6"/>
      <c r="E117" s="6"/>
      <c r="F117" s="6"/>
      <c r="G117" s="6"/>
      <c r="H117" s="6"/>
      <c r="I117" s="6"/>
      <c r="J117" s="35"/>
      <c r="K117" s="35"/>
      <c r="L117" s="35"/>
      <c r="M117" s="35"/>
      <c r="N117" s="6"/>
      <c r="O117" s="221"/>
      <c r="P117" s="221"/>
    </row>
    <row r="118" spans="1:16" s="6" customFormat="1" ht="18" customHeight="1">
      <c r="A118" s="6"/>
      <c r="B118" s="6"/>
      <c r="C118" s="6"/>
      <c r="D118" s="6"/>
      <c r="E118" s="6"/>
      <c r="F118" s="6"/>
      <c r="G118" s="6"/>
      <c r="H118" s="6"/>
      <c r="I118" s="6"/>
      <c r="J118" s="35"/>
      <c r="K118" s="35"/>
      <c r="L118" s="35"/>
      <c r="M118" s="35"/>
      <c r="N118" s="6"/>
      <c r="O118" s="221"/>
      <c r="P118" s="221"/>
    </row>
    <row r="119" spans="1:16" s="6" customFormat="1" ht="18" customHeight="1">
      <c r="A119" s="6"/>
      <c r="B119" s="6"/>
      <c r="C119" s="6"/>
      <c r="D119" s="6"/>
      <c r="E119" s="6"/>
      <c r="F119" s="6"/>
      <c r="G119" s="6"/>
      <c r="H119" s="6"/>
      <c r="I119" s="6"/>
      <c r="J119" s="35"/>
      <c r="K119" s="35"/>
      <c r="L119" s="35"/>
      <c r="M119" s="35"/>
      <c r="N119" s="6"/>
      <c r="O119" s="221"/>
      <c r="P119" s="221"/>
    </row>
    <row r="120" spans="1:16" s="6" customFormat="1" ht="18" customHeight="1">
      <c r="A120" s="6"/>
      <c r="B120" s="6"/>
      <c r="C120" s="6"/>
      <c r="D120" s="6"/>
      <c r="E120" s="6"/>
      <c r="F120" s="6"/>
      <c r="G120" s="6"/>
      <c r="H120" s="6"/>
      <c r="I120" s="6"/>
      <c r="J120" s="35"/>
      <c r="K120" s="35"/>
      <c r="L120" s="35"/>
      <c r="M120" s="35"/>
      <c r="N120" s="6"/>
      <c r="O120" s="221"/>
      <c r="P120" s="221"/>
    </row>
    <row r="121" spans="1:16" s="6" customFormat="1" ht="18" customHeight="1">
      <c r="A121" s="6"/>
      <c r="B121" s="6"/>
      <c r="C121" s="6"/>
      <c r="D121" s="6"/>
      <c r="E121" s="6"/>
      <c r="F121" s="6"/>
      <c r="G121" s="6"/>
      <c r="H121" s="6"/>
      <c r="I121" s="6"/>
      <c r="J121" s="35"/>
      <c r="K121" s="35"/>
      <c r="L121" s="35"/>
      <c r="M121" s="35"/>
      <c r="N121" s="6"/>
      <c r="O121" s="221"/>
      <c r="P121" s="221"/>
    </row>
    <row r="122" spans="1:16" s="6" customFormat="1" ht="18" customHeight="1">
      <c r="A122" s="6"/>
      <c r="B122" s="6"/>
      <c r="C122" s="6"/>
      <c r="D122" s="6"/>
      <c r="E122" s="6"/>
      <c r="F122" s="6"/>
      <c r="G122" s="6"/>
      <c r="H122" s="6"/>
      <c r="I122" s="6"/>
      <c r="J122" s="35"/>
      <c r="K122" s="35"/>
      <c r="L122" s="35"/>
      <c r="M122" s="35"/>
      <c r="N122" s="6"/>
      <c r="O122" s="221"/>
      <c r="P122" s="221"/>
    </row>
    <row r="123" spans="1:16" s="6" customFormat="1" ht="18" customHeight="1">
      <c r="A123" s="6"/>
      <c r="B123" s="6"/>
      <c r="C123" s="6"/>
      <c r="D123" s="6"/>
      <c r="E123" s="6"/>
      <c r="F123" s="6"/>
      <c r="G123" s="6"/>
      <c r="H123" s="6"/>
      <c r="I123" s="6"/>
      <c r="J123" s="35"/>
      <c r="K123" s="35"/>
      <c r="L123" s="35"/>
      <c r="M123" s="35"/>
      <c r="N123" s="6"/>
      <c r="O123" s="221"/>
      <c r="P123" s="221"/>
    </row>
    <row r="124" spans="1:16" s="6" customFormat="1" ht="18" customHeight="1">
      <c r="A124" s="6"/>
      <c r="B124" s="6"/>
      <c r="C124" s="6"/>
      <c r="D124" s="6"/>
      <c r="E124" s="6"/>
      <c r="F124" s="6"/>
      <c r="G124" s="6"/>
      <c r="H124" s="6"/>
      <c r="I124" s="6"/>
      <c r="J124" s="35"/>
      <c r="K124" s="35"/>
      <c r="L124" s="35"/>
      <c r="M124" s="35"/>
      <c r="N124" s="6"/>
      <c r="O124" s="221"/>
      <c r="P124" s="221"/>
    </row>
    <row r="125" spans="1:16" s="6" customFormat="1" ht="18" customHeight="1">
      <c r="A125" s="6"/>
      <c r="B125" s="6"/>
      <c r="C125" s="6"/>
      <c r="D125" s="6"/>
      <c r="E125" s="6"/>
      <c r="F125" s="6"/>
      <c r="G125" s="6"/>
      <c r="H125" s="6"/>
      <c r="I125" s="6"/>
      <c r="J125" s="35"/>
      <c r="K125" s="35"/>
      <c r="L125" s="35"/>
      <c r="M125" s="35"/>
      <c r="N125" s="6"/>
      <c r="O125" s="221"/>
      <c r="P125" s="221"/>
    </row>
    <row r="126" spans="1:16" s="6" customFormat="1" ht="18" customHeight="1">
      <c r="A126" s="6"/>
      <c r="B126" s="6"/>
      <c r="C126" s="6"/>
      <c r="D126" s="6"/>
      <c r="E126" s="6"/>
      <c r="F126" s="6"/>
      <c r="G126" s="6"/>
      <c r="H126" s="6"/>
      <c r="I126" s="6"/>
      <c r="J126" s="35"/>
      <c r="K126" s="35"/>
      <c r="L126" s="35"/>
      <c r="M126" s="35"/>
      <c r="N126" s="6"/>
      <c r="O126" s="221"/>
      <c r="P126" s="221"/>
    </row>
    <row r="127" spans="1:16" s="6" customFormat="1" ht="18" customHeight="1">
      <c r="A127" s="6"/>
      <c r="B127" s="6"/>
      <c r="C127" s="6"/>
      <c r="D127" s="6"/>
      <c r="E127" s="6"/>
      <c r="F127" s="6"/>
      <c r="G127" s="6"/>
      <c r="H127" s="6"/>
      <c r="I127" s="6"/>
      <c r="J127" s="35"/>
      <c r="K127" s="35"/>
      <c r="L127" s="35"/>
      <c r="M127" s="35"/>
      <c r="N127" s="6"/>
      <c r="O127" s="221"/>
      <c r="P127" s="221"/>
    </row>
    <row r="128" spans="1:16" s="6" customFormat="1" ht="18" customHeight="1">
      <c r="A128" s="6"/>
      <c r="B128" s="6"/>
      <c r="C128" s="6"/>
      <c r="D128" s="6"/>
      <c r="E128" s="6"/>
      <c r="F128" s="6"/>
      <c r="G128" s="6"/>
      <c r="H128" s="6"/>
      <c r="I128" s="6"/>
      <c r="J128" s="35"/>
      <c r="K128" s="35"/>
      <c r="L128" s="35"/>
      <c r="M128" s="35"/>
      <c r="N128" s="6"/>
      <c r="O128" s="221"/>
      <c r="P128" s="221"/>
    </row>
    <row r="129" spans="1:16" s="6" customFormat="1" ht="18" customHeight="1">
      <c r="A129" s="6"/>
      <c r="B129" s="6"/>
      <c r="C129" s="6"/>
      <c r="D129" s="6"/>
      <c r="E129" s="6"/>
      <c r="F129" s="6"/>
      <c r="G129" s="6"/>
      <c r="H129" s="6"/>
      <c r="I129" s="6"/>
      <c r="J129" s="35"/>
      <c r="K129" s="35"/>
      <c r="L129" s="35"/>
      <c r="M129" s="35"/>
      <c r="N129" s="6"/>
      <c r="O129" s="221"/>
      <c r="P129" s="221"/>
    </row>
    <row r="130" spans="1:16" s="6" customFormat="1" ht="18" customHeight="1">
      <c r="A130" s="6"/>
      <c r="B130" s="6"/>
      <c r="C130" s="6"/>
      <c r="D130" s="6"/>
      <c r="E130" s="6"/>
      <c r="F130" s="6"/>
      <c r="G130" s="6"/>
      <c r="H130" s="6"/>
      <c r="I130" s="6"/>
      <c r="J130" s="35"/>
      <c r="K130" s="35"/>
      <c r="L130" s="35"/>
      <c r="M130" s="35"/>
      <c r="N130" s="6"/>
      <c r="O130" s="221"/>
      <c r="P130" s="221"/>
    </row>
    <row r="131" spans="1:16" s="6" customFormat="1" ht="18" customHeight="1">
      <c r="A131" s="6"/>
      <c r="B131" s="6"/>
      <c r="C131" s="6"/>
      <c r="D131" s="6"/>
      <c r="E131" s="6"/>
      <c r="F131" s="6"/>
      <c r="G131" s="6"/>
      <c r="H131" s="6"/>
      <c r="I131" s="6"/>
      <c r="J131" s="35"/>
      <c r="K131" s="35"/>
      <c r="L131" s="35"/>
      <c r="M131" s="35"/>
      <c r="N131" s="6"/>
      <c r="O131" s="221"/>
      <c r="P131" s="221"/>
    </row>
    <row r="132" spans="1:16" s="6" customFormat="1" ht="18" customHeight="1">
      <c r="A132" s="6"/>
      <c r="B132" s="6"/>
      <c r="C132" s="6"/>
      <c r="D132" s="6"/>
      <c r="E132" s="6"/>
      <c r="F132" s="6"/>
      <c r="G132" s="6"/>
      <c r="H132" s="6"/>
      <c r="I132" s="6"/>
      <c r="J132" s="35"/>
      <c r="K132" s="35"/>
      <c r="L132" s="35"/>
      <c r="M132" s="35"/>
      <c r="N132" s="6"/>
      <c r="O132" s="221"/>
      <c r="P132" s="221"/>
    </row>
    <row r="133" spans="1:16" s="6" customFormat="1" ht="18" customHeight="1">
      <c r="A133" s="6"/>
      <c r="B133" s="6"/>
      <c r="C133" s="6"/>
      <c r="D133" s="6"/>
      <c r="E133" s="6"/>
      <c r="F133" s="6"/>
      <c r="G133" s="6"/>
      <c r="H133" s="6"/>
      <c r="I133" s="6"/>
      <c r="J133" s="35"/>
      <c r="K133" s="35"/>
      <c r="L133" s="35"/>
      <c r="M133" s="35"/>
      <c r="N133" s="6"/>
      <c r="O133" s="221"/>
      <c r="P133" s="221"/>
    </row>
    <row r="134" spans="1:16" s="6" customFormat="1" ht="18" customHeight="1">
      <c r="A134" s="6"/>
      <c r="B134" s="6"/>
      <c r="C134" s="6"/>
      <c r="D134" s="6"/>
      <c r="E134" s="6"/>
      <c r="F134" s="6"/>
      <c r="G134" s="6"/>
      <c r="H134" s="6"/>
      <c r="I134" s="6"/>
      <c r="J134" s="35"/>
      <c r="K134" s="35"/>
      <c r="L134" s="35"/>
      <c r="M134" s="35"/>
      <c r="N134" s="6"/>
      <c r="O134" s="221"/>
      <c r="P134" s="221"/>
    </row>
    <row r="135" spans="1:16" s="6" customFormat="1" ht="18" customHeight="1">
      <c r="A135" s="6"/>
      <c r="B135" s="6"/>
      <c r="C135" s="6"/>
      <c r="D135" s="6"/>
      <c r="E135" s="6"/>
      <c r="F135" s="6"/>
      <c r="G135" s="6"/>
      <c r="H135" s="6"/>
      <c r="I135" s="6"/>
      <c r="J135" s="35"/>
      <c r="K135" s="35"/>
      <c r="L135" s="35"/>
      <c r="M135" s="35"/>
      <c r="N135" s="6"/>
      <c r="O135" s="221"/>
      <c r="P135" s="221"/>
    </row>
    <row r="136" spans="1:16" s="6" customFormat="1" ht="18" customHeight="1">
      <c r="A136" s="6"/>
      <c r="B136" s="6"/>
      <c r="C136" s="6"/>
      <c r="D136" s="6"/>
      <c r="E136" s="6"/>
      <c r="F136" s="6"/>
      <c r="G136" s="6"/>
      <c r="H136" s="6"/>
      <c r="I136" s="6"/>
      <c r="J136" s="35"/>
      <c r="K136" s="35"/>
      <c r="L136" s="35"/>
      <c r="M136" s="35"/>
      <c r="N136" s="6"/>
      <c r="O136" s="221"/>
      <c r="P136" s="221"/>
    </row>
    <row r="137" spans="1:16" s="6" customFormat="1" ht="18" customHeight="1">
      <c r="A137" s="6"/>
      <c r="B137" s="6"/>
      <c r="C137" s="6"/>
      <c r="D137" s="6"/>
      <c r="E137" s="6"/>
      <c r="F137" s="6"/>
      <c r="G137" s="6"/>
      <c r="H137" s="6"/>
      <c r="I137" s="6"/>
      <c r="J137" s="35"/>
      <c r="K137" s="35"/>
      <c r="L137" s="35"/>
      <c r="M137" s="35"/>
      <c r="N137" s="6"/>
      <c r="O137" s="221"/>
      <c r="P137" s="221"/>
    </row>
    <row r="138" spans="1:16" s="6" customFormat="1" ht="18" customHeight="1">
      <c r="A138" s="6"/>
      <c r="B138" s="6"/>
      <c r="C138" s="6"/>
      <c r="D138" s="6"/>
      <c r="E138" s="6"/>
      <c r="F138" s="6"/>
      <c r="G138" s="6"/>
      <c r="H138" s="6"/>
      <c r="I138" s="6"/>
      <c r="J138" s="35"/>
      <c r="K138" s="35"/>
      <c r="L138" s="35"/>
      <c r="M138" s="35"/>
      <c r="N138" s="6"/>
      <c r="O138" s="221"/>
      <c r="P138" s="221"/>
    </row>
    <row r="139" spans="1:16" s="6" customFormat="1" ht="18" customHeight="1">
      <c r="A139" s="6"/>
      <c r="B139" s="6"/>
      <c r="C139" s="6"/>
      <c r="D139" s="6"/>
      <c r="E139" s="6"/>
      <c r="F139" s="6"/>
      <c r="G139" s="6"/>
      <c r="H139" s="6"/>
      <c r="I139" s="6"/>
      <c r="J139" s="35"/>
      <c r="K139" s="35"/>
      <c r="L139" s="35"/>
      <c r="M139" s="35"/>
      <c r="N139" s="6"/>
      <c r="O139" s="221"/>
      <c r="P139" s="221"/>
    </row>
    <row r="140" spans="1:16" s="6" customFormat="1" ht="18" customHeight="1">
      <c r="A140" s="6"/>
      <c r="B140" s="6"/>
      <c r="C140" s="6"/>
      <c r="D140" s="6"/>
      <c r="E140" s="6"/>
      <c r="F140" s="6"/>
      <c r="G140" s="6"/>
      <c r="H140" s="6"/>
      <c r="I140" s="6"/>
      <c r="J140" s="35"/>
      <c r="K140" s="35"/>
      <c r="L140" s="35"/>
      <c r="M140" s="35"/>
      <c r="N140" s="6"/>
      <c r="O140" s="221"/>
      <c r="P140" s="221"/>
    </row>
    <row r="141" spans="1:16" s="7" customFormat="1" ht="18" customHeight="1">
      <c r="B141" s="10"/>
      <c r="C141" s="10"/>
      <c r="D141" s="10"/>
      <c r="E141" s="10"/>
      <c r="F141" s="10"/>
      <c r="G141" s="10"/>
      <c r="H141" s="10"/>
      <c r="I141" s="10"/>
      <c r="J141" s="34"/>
      <c r="K141" s="34"/>
      <c r="L141" s="34"/>
      <c r="M141" s="34"/>
      <c r="O141" s="224"/>
      <c r="P141" s="224"/>
    </row>
    <row r="142" spans="1:16" s="5" customFormat="1" ht="12.95" customHeight="1">
      <c r="B142" s="6"/>
      <c r="C142" s="6"/>
      <c r="D142" s="6"/>
      <c r="E142" s="6"/>
      <c r="F142" s="6"/>
      <c r="G142" s="6"/>
      <c r="H142" s="6"/>
      <c r="I142" s="6"/>
      <c r="J142" s="32"/>
      <c r="K142" s="32"/>
      <c r="L142" s="32"/>
      <c r="M142" s="32"/>
      <c r="O142" s="223"/>
      <c r="P142" s="223"/>
    </row>
    <row r="143" spans="1:16" ht="18" customHeight="1">
      <c r="B143" s="6"/>
      <c r="C143" s="6"/>
      <c r="D143" s="6"/>
      <c r="E143" s="6"/>
      <c r="F143" s="6"/>
      <c r="G143" s="6"/>
      <c r="H143" s="6"/>
      <c r="I143" s="6"/>
      <c r="J143" s="33"/>
      <c r="K143" s="33"/>
      <c r="L143" s="33"/>
      <c r="M143" s="33"/>
    </row>
    <row r="144" spans="1:16" ht="27" customHeight="1">
      <c r="B144" s="6"/>
      <c r="C144" s="6"/>
      <c r="D144" s="6"/>
      <c r="E144" s="6"/>
      <c r="F144" s="6"/>
      <c r="G144" s="6"/>
      <c r="H144" s="6"/>
      <c r="I144" s="6"/>
    </row>
    <row r="145" spans="1:16" s="6" customFormat="1" ht="14.45" customHeight="1">
      <c r="A145" s="6"/>
      <c r="B145" s="6"/>
      <c r="C145" s="6"/>
      <c r="D145" s="6"/>
      <c r="E145" s="6"/>
      <c r="F145" s="6"/>
      <c r="G145" s="6"/>
      <c r="H145" s="6"/>
      <c r="I145" s="6"/>
      <c r="J145" s="2"/>
      <c r="K145" s="2"/>
      <c r="L145" s="2"/>
      <c r="M145" s="2"/>
      <c r="N145" s="6"/>
      <c r="O145" s="221"/>
      <c r="P145" s="221"/>
    </row>
    <row r="146" spans="1:16" s="6" customFormat="1" ht="14.45" customHeight="1">
      <c r="A146" s="6"/>
      <c r="B146" s="6"/>
      <c r="C146" s="6"/>
      <c r="D146" s="6"/>
      <c r="E146" s="6"/>
      <c r="F146" s="6"/>
      <c r="G146" s="6"/>
      <c r="H146" s="6"/>
      <c r="I146" s="6"/>
      <c r="J146" s="35"/>
      <c r="K146" s="35"/>
      <c r="L146" s="35"/>
      <c r="M146" s="35"/>
      <c r="N146" s="6"/>
      <c r="O146" s="221"/>
      <c r="P146" s="221"/>
    </row>
    <row r="147" spans="1:16" s="6" customFormat="1" ht="14.45" customHeight="1">
      <c r="A147" s="6"/>
      <c r="B147" s="6"/>
      <c r="C147" s="6"/>
      <c r="D147" s="6"/>
      <c r="E147" s="6"/>
      <c r="F147" s="6"/>
      <c r="G147" s="6"/>
      <c r="H147" s="6"/>
      <c r="I147" s="6"/>
      <c r="J147" s="35"/>
      <c r="K147" s="35"/>
      <c r="L147" s="35"/>
      <c r="M147" s="35"/>
      <c r="N147" s="6"/>
      <c r="O147" s="221"/>
      <c r="P147" s="221"/>
    </row>
    <row r="148" spans="1:16" s="6" customFormat="1" ht="14.45" customHeight="1">
      <c r="A148" s="6"/>
      <c r="B148" s="6"/>
      <c r="C148" s="6"/>
      <c r="D148" s="6"/>
      <c r="E148" s="6"/>
      <c r="F148" s="6"/>
      <c r="G148" s="6"/>
      <c r="H148" s="6"/>
      <c r="I148" s="6"/>
      <c r="J148" s="35"/>
      <c r="K148" s="35"/>
      <c r="L148" s="35"/>
      <c r="M148" s="35"/>
      <c r="N148" s="6"/>
      <c r="O148" s="221"/>
      <c r="P148" s="221"/>
    </row>
    <row r="149" spans="1:16" s="6" customFormat="1" ht="14.45" customHeight="1">
      <c r="A149" s="6"/>
      <c r="B149" s="6"/>
      <c r="C149" s="6"/>
      <c r="D149" s="6"/>
      <c r="E149" s="6"/>
      <c r="F149" s="6"/>
      <c r="G149" s="6"/>
      <c r="H149" s="6"/>
      <c r="I149" s="6"/>
      <c r="J149" s="35"/>
      <c r="K149" s="35"/>
      <c r="L149" s="35"/>
      <c r="M149" s="35"/>
      <c r="N149" s="6"/>
      <c r="O149" s="221"/>
      <c r="P149" s="221"/>
    </row>
    <row r="150" spans="1:16" s="6" customFormat="1" ht="14.45" customHeight="1">
      <c r="A150" s="6"/>
      <c r="B150" s="6"/>
      <c r="C150" s="6"/>
      <c r="D150" s="6"/>
      <c r="E150" s="6"/>
      <c r="F150" s="6"/>
      <c r="G150" s="6"/>
      <c r="H150" s="6"/>
      <c r="I150" s="6"/>
      <c r="J150" s="35"/>
      <c r="K150" s="35"/>
      <c r="L150" s="35"/>
      <c r="M150" s="35"/>
      <c r="N150" s="6"/>
      <c r="O150" s="221"/>
      <c r="P150" s="221"/>
    </row>
    <row r="151" spans="1:16" s="6" customFormat="1" ht="14.45" customHeight="1">
      <c r="A151" s="6"/>
      <c r="B151" s="6"/>
      <c r="C151" s="6"/>
      <c r="D151" s="6"/>
      <c r="E151" s="6"/>
      <c r="F151" s="6"/>
      <c r="G151" s="6"/>
      <c r="H151" s="6"/>
      <c r="I151" s="6"/>
      <c r="J151" s="35"/>
      <c r="K151" s="35"/>
      <c r="L151" s="35"/>
      <c r="M151" s="35"/>
      <c r="N151" s="6"/>
      <c r="O151" s="221"/>
      <c r="P151" s="221"/>
    </row>
    <row r="152" spans="1:16" s="6" customFormat="1" ht="14.45" customHeight="1">
      <c r="A152" s="6"/>
      <c r="B152" s="6"/>
      <c r="C152" s="6"/>
      <c r="D152" s="6"/>
      <c r="E152" s="6"/>
      <c r="F152" s="6"/>
      <c r="G152" s="6"/>
      <c r="H152" s="6"/>
      <c r="I152" s="6"/>
      <c r="J152" s="35"/>
      <c r="K152" s="35"/>
      <c r="L152" s="35"/>
      <c r="M152" s="35"/>
      <c r="N152" s="6"/>
      <c r="O152" s="221"/>
      <c r="P152" s="221"/>
    </row>
    <row r="153" spans="1:16" s="6" customFormat="1" ht="14.45" customHeight="1">
      <c r="A153" s="6"/>
      <c r="B153" s="6"/>
      <c r="C153" s="6"/>
      <c r="D153" s="6"/>
      <c r="E153" s="6"/>
      <c r="F153" s="6"/>
      <c r="G153" s="6"/>
      <c r="H153" s="6"/>
      <c r="I153" s="6"/>
      <c r="J153" s="35"/>
      <c r="K153" s="35"/>
      <c r="L153" s="35"/>
      <c r="M153" s="35"/>
      <c r="N153" s="6"/>
      <c r="O153" s="221"/>
      <c r="P153" s="221"/>
    </row>
    <row r="154" spans="1:16" s="6" customFormat="1" ht="14.45" customHeight="1">
      <c r="A154" s="6"/>
      <c r="B154" s="6"/>
      <c r="C154" s="6"/>
      <c r="D154" s="6"/>
      <c r="E154" s="6"/>
      <c r="F154" s="6"/>
      <c r="G154" s="6"/>
      <c r="H154" s="6"/>
      <c r="I154" s="6"/>
      <c r="J154" s="35"/>
      <c r="K154" s="35"/>
      <c r="L154" s="35"/>
      <c r="M154" s="35"/>
      <c r="N154" s="6"/>
      <c r="O154" s="221"/>
      <c r="P154" s="221"/>
    </row>
    <row r="155" spans="1:16" s="6" customFormat="1" ht="14.45" customHeight="1">
      <c r="A155" s="6"/>
      <c r="B155" s="6"/>
      <c r="C155" s="6"/>
      <c r="D155" s="6"/>
      <c r="E155" s="6"/>
      <c r="F155" s="6"/>
      <c r="G155" s="6"/>
      <c r="H155" s="6"/>
      <c r="I155" s="6"/>
      <c r="J155" s="35"/>
      <c r="K155" s="35"/>
      <c r="L155" s="35"/>
      <c r="M155" s="35"/>
      <c r="N155" s="6"/>
      <c r="O155" s="221"/>
      <c r="P155" s="221"/>
    </row>
    <row r="156" spans="1:16" s="6" customFormat="1" ht="14.45" customHeight="1">
      <c r="A156" s="6"/>
      <c r="B156" s="6"/>
      <c r="C156" s="6"/>
      <c r="D156" s="6"/>
      <c r="E156" s="6"/>
      <c r="F156" s="6"/>
      <c r="G156" s="6"/>
      <c r="H156" s="6"/>
      <c r="I156" s="6"/>
      <c r="J156" s="35"/>
      <c r="K156" s="35"/>
      <c r="L156" s="35"/>
      <c r="M156" s="35"/>
      <c r="N156" s="6"/>
      <c r="O156" s="221"/>
      <c r="P156" s="221"/>
    </row>
    <row r="157" spans="1:16" s="6" customFormat="1" ht="14.45" customHeight="1">
      <c r="A157" s="6"/>
      <c r="B157" s="6"/>
      <c r="C157" s="6"/>
      <c r="D157" s="6"/>
      <c r="E157" s="6"/>
      <c r="F157" s="6"/>
      <c r="G157" s="6"/>
      <c r="H157" s="6"/>
      <c r="I157" s="6"/>
      <c r="J157" s="35"/>
      <c r="K157" s="35"/>
      <c r="L157" s="35"/>
      <c r="M157" s="35"/>
      <c r="N157" s="6"/>
      <c r="O157" s="221"/>
      <c r="P157" s="221"/>
    </row>
    <row r="158" spans="1:16" s="6" customFormat="1" ht="14.45" customHeight="1">
      <c r="A158" s="6"/>
      <c r="B158" s="6"/>
      <c r="C158" s="6"/>
      <c r="D158" s="6"/>
      <c r="E158" s="6"/>
      <c r="F158" s="6"/>
      <c r="G158" s="6"/>
      <c r="H158" s="6"/>
      <c r="I158" s="6"/>
      <c r="J158" s="35"/>
      <c r="K158" s="35"/>
      <c r="L158" s="35"/>
      <c r="M158" s="35"/>
      <c r="N158" s="6"/>
      <c r="O158" s="221"/>
      <c r="P158" s="221"/>
    </row>
    <row r="159" spans="1:16" s="6" customFormat="1" ht="14.45" customHeight="1">
      <c r="A159" s="6"/>
      <c r="B159" s="6"/>
      <c r="C159" s="6"/>
      <c r="D159" s="6"/>
      <c r="E159" s="6"/>
      <c r="F159" s="6"/>
      <c r="G159" s="6"/>
      <c r="H159" s="6"/>
      <c r="I159" s="6"/>
      <c r="J159" s="35"/>
      <c r="K159" s="35"/>
      <c r="L159" s="35"/>
      <c r="M159" s="35"/>
      <c r="N159" s="6"/>
      <c r="O159" s="221"/>
      <c r="P159" s="221"/>
    </row>
    <row r="160" spans="1:16" s="6" customFormat="1" ht="14.45" customHeight="1">
      <c r="A160" s="6"/>
      <c r="B160" s="6"/>
      <c r="C160" s="6"/>
      <c r="D160" s="6"/>
      <c r="E160" s="6"/>
      <c r="F160" s="6"/>
      <c r="G160" s="6"/>
      <c r="H160" s="6"/>
      <c r="I160" s="6"/>
      <c r="J160" s="35"/>
      <c r="K160" s="35"/>
      <c r="L160" s="35"/>
      <c r="M160" s="35"/>
      <c r="N160" s="6"/>
      <c r="O160" s="221"/>
      <c r="P160" s="221"/>
    </row>
    <row r="161" spans="1:16" s="6" customFormat="1" ht="14.45" customHeight="1">
      <c r="A161" s="6"/>
      <c r="B161" s="6"/>
      <c r="C161" s="6"/>
      <c r="D161" s="6"/>
      <c r="E161" s="6"/>
      <c r="F161" s="6"/>
      <c r="G161" s="6"/>
      <c r="H161" s="6"/>
      <c r="I161" s="6"/>
      <c r="J161" s="35"/>
      <c r="K161" s="35"/>
      <c r="L161" s="35"/>
      <c r="M161" s="35"/>
      <c r="N161" s="6"/>
      <c r="O161" s="221"/>
      <c r="P161" s="221"/>
    </row>
    <row r="162" spans="1:16" s="6" customFormat="1" ht="14.45" customHeight="1">
      <c r="A162" s="6"/>
      <c r="B162" s="6"/>
      <c r="C162" s="6"/>
      <c r="D162" s="6"/>
      <c r="E162" s="6"/>
      <c r="F162" s="6"/>
      <c r="G162" s="6"/>
      <c r="H162" s="6"/>
      <c r="I162" s="6"/>
      <c r="J162" s="35"/>
      <c r="K162" s="35"/>
      <c r="L162" s="35"/>
      <c r="M162" s="35"/>
      <c r="N162" s="6"/>
      <c r="O162" s="221"/>
      <c r="P162" s="221"/>
    </row>
    <row r="163" spans="1:16" s="6" customFormat="1" ht="14.45" customHeight="1">
      <c r="A163" s="6"/>
      <c r="B163" s="6"/>
      <c r="C163" s="6"/>
      <c r="D163" s="6"/>
      <c r="E163" s="6"/>
      <c r="F163" s="6"/>
      <c r="G163" s="6"/>
      <c r="H163" s="6"/>
      <c r="I163" s="6"/>
      <c r="J163" s="35"/>
      <c r="K163" s="35"/>
      <c r="L163" s="35"/>
      <c r="M163" s="35"/>
      <c r="N163" s="6"/>
      <c r="O163" s="221"/>
      <c r="P163" s="221"/>
    </row>
    <row r="164" spans="1:16" s="6" customFormat="1" ht="14.45" customHeight="1">
      <c r="A164" s="6"/>
      <c r="B164" s="6"/>
      <c r="C164" s="6"/>
      <c r="D164" s="6"/>
      <c r="E164" s="6"/>
      <c r="F164" s="6"/>
      <c r="G164" s="6"/>
      <c r="H164" s="6"/>
      <c r="I164" s="6"/>
      <c r="J164" s="35"/>
      <c r="K164" s="35"/>
      <c r="L164" s="35"/>
      <c r="M164" s="35"/>
      <c r="N164" s="6"/>
      <c r="O164" s="221"/>
      <c r="P164" s="221"/>
    </row>
    <row r="165" spans="1:16" s="6" customFormat="1" ht="14.45" customHeight="1">
      <c r="A165" s="6"/>
      <c r="B165" s="6"/>
      <c r="C165" s="6"/>
      <c r="D165" s="6"/>
      <c r="E165" s="6"/>
      <c r="F165" s="6"/>
      <c r="G165" s="6"/>
      <c r="H165" s="6"/>
      <c r="I165" s="6"/>
      <c r="J165" s="35"/>
      <c r="K165" s="35"/>
      <c r="L165" s="35"/>
      <c r="M165" s="35"/>
      <c r="N165" s="6"/>
      <c r="O165" s="221"/>
      <c r="P165" s="221"/>
    </row>
    <row r="166" spans="1:16" s="6" customFormat="1" ht="14.45" customHeight="1">
      <c r="A166" s="6"/>
      <c r="B166" s="6"/>
      <c r="C166" s="6"/>
      <c r="D166" s="6"/>
      <c r="E166" s="6"/>
      <c r="F166" s="6"/>
      <c r="G166" s="6"/>
      <c r="H166" s="6"/>
      <c r="I166" s="6"/>
      <c r="J166" s="35"/>
      <c r="K166" s="35"/>
      <c r="L166" s="35"/>
      <c r="M166" s="35"/>
      <c r="N166" s="6"/>
      <c r="O166" s="221"/>
      <c r="P166" s="221"/>
    </row>
    <row r="167" spans="1:16" s="6" customFormat="1" ht="14.45" customHeight="1">
      <c r="A167" s="6"/>
      <c r="B167" s="6"/>
      <c r="C167" s="6"/>
      <c r="D167" s="6"/>
      <c r="E167" s="6"/>
      <c r="F167" s="6"/>
      <c r="G167" s="6"/>
      <c r="H167" s="6"/>
      <c r="I167" s="6"/>
      <c r="J167" s="35"/>
      <c r="K167" s="35"/>
      <c r="L167" s="35"/>
      <c r="M167" s="35"/>
      <c r="N167" s="6"/>
      <c r="O167" s="221"/>
      <c r="P167" s="221"/>
    </row>
    <row r="168" spans="1:16" s="6" customFormat="1" ht="14.45" customHeight="1">
      <c r="A168" s="6"/>
      <c r="B168" s="6"/>
      <c r="C168" s="6"/>
      <c r="D168" s="6"/>
      <c r="E168" s="6"/>
      <c r="F168" s="6"/>
      <c r="G168" s="6"/>
      <c r="H168" s="6"/>
      <c r="I168" s="6"/>
      <c r="J168" s="35"/>
      <c r="K168" s="35"/>
      <c r="L168" s="35"/>
      <c r="M168" s="35"/>
      <c r="N168" s="6"/>
      <c r="O168" s="221"/>
      <c r="P168" s="221"/>
    </row>
    <row r="169" spans="1:16" s="6" customFormat="1" ht="14.45" customHeight="1">
      <c r="A169" s="6"/>
      <c r="B169" s="6"/>
      <c r="C169" s="6"/>
      <c r="D169" s="6"/>
      <c r="E169" s="6"/>
      <c r="F169" s="6"/>
      <c r="G169" s="6"/>
      <c r="H169" s="6"/>
      <c r="I169" s="6"/>
      <c r="J169" s="35"/>
      <c r="K169" s="35"/>
      <c r="L169" s="35"/>
      <c r="M169" s="35"/>
      <c r="N169" s="6"/>
      <c r="O169" s="221"/>
      <c r="P169" s="221"/>
    </row>
    <row r="170" spans="1:16" s="6" customFormat="1" ht="14.45" customHeight="1">
      <c r="A170" s="6"/>
      <c r="B170" s="6"/>
      <c r="C170" s="6"/>
      <c r="D170" s="6"/>
      <c r="E170" s="6"/>
      <c r="F170" s="6"/>
      <c r="G170" s="6"/>
      <c r="H170" s="6"/>
      <c r="I170" s="6"/>
      <c r="J170" s="35"/>
      <c r="K170" s="35"/>
      <c r="L170" s="35"/>
      <c r="M170" s="35"/>
      <c r="N170" s="6"/>
      <c r="O170" s="221"/>
      <c r="P170" s="221"/>
    </row>
    <row r="171" spans="1:16" s="6" customFormat="1" ht="14.45" customHeight="1">
      <c r="A171" s="6"/>
      <c r="B171" s="6"/>
      <c r="C171" s="6"/>
      <c r="D171" s="6"/>
      <c r="E171" s="6"/>
      <c r="F171" s="6"/>
      <c r="G171" s="6"/>
      <c r="H171" s="6"/>
      <c r="I171" s="6"/>
      <c r="J171" s="35"/>
      <c r="K171" s="35"/>
      <c r="L171" s="35"/>
      <c r="M171" s="35"/>
      <c r="N171" s="6"/>
      <c r="O171" s="221"/>
      <c r="P171" s="221"/>
    </row>
    <row r="172" spans="1:16" s="6" customFormat="1" ht="14.45" customHeight="1">
      <c r="A172" s="6"/>
      <c r="B172" s="6"/>
      <c r="C172" s="6"/>
      <c r="D172" s="6"/>
      <c r="E172" s="6"/>
      <c r="F172" s="6"/>
      <c r="G172" s="6"/>
      <c r="H172" s="6"/>
      <c r="I172" s="6"/>
      <c r="J172" s="35"/>
      <c r="K172" s="35"/>
      <c r="L172" s="35"/>
      <c r="M172" s="35"/>
      <c r="N172" s="6"/>
      <c r="O172" s="221"/>
      <c r="P172" s="221"/>
    </row>
    <row r="173" spans="1:16" s="6" customFormat="1" ht="14.45" customHeight="1">
      <c r="A173" s="6"/>
      <c r="B173" s="8"/>
      <c r="C173" s="8"/>
      <c r="D173" s="8"/>
      <c r="E173" s="8"/>
      <c r="F173" s="8"/>
      <c r="G173" s="8"/>
      <c r="H173" s="8"/>
      <c r="I173" s="8"/>
      <c r="J173" s="35"/>
      <c r="K173" s="35"/>
      <c r="L173" s="35"/>
      <c r="M173" s="35"/>
      <c r="N173" s="6"/>
      <c r="O173" s="221"/>
      <c r="P173" s="221"/>
    </row>
    <row r="174" spans="1:16" s="6" customFormat="1" ht="14.45" customHeight="1">
      <c r="A174" s="6"/>
      <c r="B174" s="1"/>
      <c r="C174" s="1"/>
      <c r="D174" s="1"/>
      <c r="E174" s="1"/>
      <c r="F174" s="1"/>
      <c r="G174" s="1"/>
      <c r="H174" s="1"/>
      <c r="I174" s="1"/>
      <c r="J174" s="35"/>
      <c r="K174" s="35"/>
      <c r="L174" s="35"/>
      <c r="M174" s="35"/>
      <c r="N174" s="6"/>
      <c r="O174" s="221"/>
      <c r="P174" s="221"/>
    </row>
    <row r="175" spans="1:16" s="6" customFormat="1" ht="14.45" customHeight="1">
      <c r="A175" s="6"/>
      <c r="B175" s="96"/>
      <c r="C175" s="96"/>
      <c r="D175" s="96"/>
      <c r="E175" s="96"/>
      <c r="F175" s="96"/>
      <c r="G175" s="96"/>
      <c r="H175" s="96"/>
      <c r="I175" s="96"/>
      <c r="J175" s="35"/>
      <c r="K175" s="35"/>
      <c r="L175" s="35"/>
      <c r="M175" s="35"/>
      <c r="N175" s="6"/>
      <c r="O175" s="221"/>
      <c r="P175" s="221"/>
    </row>
    <row r="176" spans="1:16" s="6" customFormat="1" ht="14.45" customHeight="1">
      <c r="A176" s="6"/>
      <c r="B176" s="96"/>
      <c r="C176" s="96"/>
      <c r="D176" s="96"/>
      <c r="E176" s="96"/>
      <c r="F176" s="96"/>
      <c r="G176" s="96"/>
      <c r="H176" s="96"/>
      <c r="I176" s="96"/>
      <c r="J176" s="35"/>
      <c r="K176" s="35"/>
      <c r="L176" s="35"/>
      <c r="M176" s="35"/>
      <c r="N176" s="6"/>
      <c r="O176" s="221"/>
      <c r="P176" s="221"/>
    </row>
    <row r="177" spans="1:16" s="6" customFormat="1" ht="14.45" customHeight="1">
      <c r="A177" s="6"/>
      <c r="B177" s="96"/>
      <c r="C177" s="96"/>
      <c r="D177" s="96"/>
      <c r="E177" s="96"/>
      <c r="F177" s="96"/>
      <c r="G177" s="96"/>
      <c r="H177" s="96"/>
      <c r="I177" s="96"/>
      <c r="J177" s="35"/>
      <c r="K177" s="35"/>
      <c r="L177" s="35"/>
      <c r="M177" s="35"/>
      <c r="N177" s="6"/>
      <c r="O177" s="221"/>
      <c r="P177" s="221"/>
    </row>
    <row r="178" spans="1:16" s="6" customFormat="1" ht="14.45" customHeight="1">
      <c r="A178" s="6"/>
      <c r="B178" s="96"/>
      <c r="C178" s="96"/>
      <c r="D178" s="96"/>
      <c r="E178" s="96"/>
      <c r="F178" s="96"/>
      <c r="G178" s="96"/>
      <c r="H178" s="96"/>
      <c r="I178" s="96"/>
      <c r="J178" s="35"/>
      <c r="K178" s="35"/>
      <c r="L178" s="35"/>
      <c r="M178" s="35"/>
      <c r="N178" s="6"/>
      <c r="O178" s="221"/>
      <c r="P178" s="221"/>
    </row>
    <row r="179" spans="1:16" s="6" customFormat="1" ht="14.45" customHeight="1">
      <c r="A179" s="6"/>
      <c r="B179" s="96"/>
      <c r="C179" s="96"/>
      <c r="D179" s="96"/>
      <c r="E179" s="96"/>
      <c r="F179" s="96"/>
      <c r="G179" s="96"/>
      <c r="H179" s="96"/>
      <c r="I179" s="96"/>
      <c r="J179" s="35"/>
      <c r="K179" s="35"/>
      <c r="L179" s="35"/>
      <c r="M179" s="35"/>
      <c r="N179" s="6"/>
      <c r="O179" s="221"/>
      <c r="P179" s="221"/>
    </row>
    <row r="180" spans="1:16" s="6" customFormat="1" ht="14.45" customHeight="1">
      <c r="A180" s="6"/>
      <c r="B180" s="96"/>
      <c r="C180" s="96"/>
      <c r="D180" s="96"/>
      <c r="E180" s="96"/>
      <c r="F180" s="96"/>
      <c r="G180" s="96"/>
      <c r="H180" s="96"/>
      <c r="I180" s="96"/>
      <c r="J180" s="35"/>
      <c r="K180" s="35"/>
      <c r="L180" s="35"/>
      <c r="M180" s="35"/>
      <c r="N180" s="6"/>
      <c r="O180" s="221"/>
      <c r="P180" s="221"/>
    </row>
    <row r="181" spans="1:16" s="6" customFormat="1" ht="14.45" customHeight="1">
      <c r="A181" s="6"/>
      <c r="B181" s="96"/>
      <c r="C181" s="96"/>
      <c r="D181" s="96"/>
      <c r="E181" s="96"/>
      <c r="F181" s="96"/>
      <c r="G181" s="96"/>
      <c r="H181" s="96"/>
      <c r="I181" s="96"/>
      <c r="J181" s="35"/>
      <c r="K181" s="35"/>
      <c r="L181" s="35"/>
      <c r="M181" s="35"/>
      <c r="N181" s="6"/>
      <c r="O181" s="221"/>
      <c r="P181" s="221"/>
    </row>
    <row r="182" spans="1:16" s="6" customFormat="1" ht="14.45" customHeight="1">
      <c r="A182" s="6"/>
      <c r="B182" s="96"/>
      <c r="C182" s="96"/>
      <c r="D182" s="96"/>
      <c r="E182" s="96"/>
      <c r="F182" s="96"/>
      <c r="G182" s="96"/>
      <c r="H182" s="96"/>
      <c r="I182" s="96"/>
      <c r="J182" s="35"/>
      <c r="K182" s="35"/>
      <c r="L182" s="35"/>
      <c r="M182" s="35"/>
      <c r="N182" s="6"/>
      <c r="O182" s="221"/>
      <c r="P182" s="221"/>
    </row>
    <row r="183" spans="1:16" s="6" customFormat="1" ht="14.45" customHeight="1">
      <c r="A183" s="6"/>
      <c r="B183" s="96"/>
      <c r="C183" s="96"/>
      <c r="D183" s="96"/>
      <c r="E183" s="96"/>
      <c r="F183" s="96"/>
      <c r="G183" s="96"/>
      <c r="H183" s="96"/>
      <c r="I183" s="96"/>
      <c r="J183" s="35"/>
      <c r="K183" s="35"/>
      <c r="L183" s="35"/>
      <c r="M183" s="35"/>
      <c r="N183" s="6"/>
      <c r="O183" s="221"/>
      <c r="P183" s="221"/>
    </row>
    <row r="184" spans="1:16" s="6" customFormat="1" ht="14.45" customHeight="1">
      <c r="A184" s="6"/>
      <c r="B184" s="96"/>
      <c r="C184" s="96"/>
      <c r="D184" s="96"/>
      <c r="E184" s="96"/>
      <c r="F184" s="96"/>
      <c r="G184" s="96"/>
      <c r="H184" s="96"/>
      <c r="I184" s="96"/>
      <c r="J184" s="35"/>
      <c r="K184" s="35"/>
      <c r="L184" s="35"/>
      <c r="M184" s="35"/>
      <c r="N184" s="6"/>
      <c r="O184" s="221"/>
      <c r="P184" s="221"/>
    </row>
    <row r="185" spans="1:16" s="6" customFormat="1" ht="14.45" customHeight="1">
      <c r="A185" s="6"/>
      <c r="B185" s="4"/>
      <c r="C185" s="4"/>
      <c r="D185" s="4"/>
      <c r="E185" s="4"/>
      <c r="F185" s="4"/>
      <c r="G185" s="4"/>
      <c r="H185" s="4"/>
      <c r="I185" s="4"/>
      <c r="J185" s="35"/>
      <c r="K185" s="35"/>
      <c r="L185" s="35"/>
      <c r="M185" s="35"/>
      <c r="N185" s="6"/>
      <c r="O185" s="221"/>
      <c r="P185" s="221"/>
    </row>
    <row r="186" spans="1:16" s="6" customFormat="1" ht="14.45" customHeight="1">
      <c r="A186" s="6"/>
      <c r="B186" s="6"/>
      <c r="C186" s="6"/>
      <c r="D186" s="6"/>
      <c r="E186" s="6"/>
      <c r="F186" s="6"/>
      <c r="G186" s="6"/>
      <c r="H186" s="6"/>
      <c r="I186" s="6"/>
      <c r="J186" s="35"/>
      <c r="K186" s="35"/>
      <c r="L186" s="35"/>
      <c r="M186" s="35"/>
      <c r="N186" s="6"/>
      <c r="O186" s="221"/>
      <c r="P186" s="221"/>
    </row>
    <row r="187" spans="1:16" s="6" customFormat="1" ht="14.45" customHeight="1">
      <c r="A187" s="6"/>
      <c r="B187" s="6"/>
      <c r="C187" s="6"/>
      <c r="D187" s="6"/>
      <c r="E187" s="6"/>
      <c r="F187" s="6"/>
      <c r="G187" s="6"/>
      <c r="H187" s="6"/>
      <c r="I187" s="6"/>
      <c r="J187" s="35"/>
      <c r="K187" s="35"/>
      <c r="L187" s="35"/>
      <c r="M187" s="35"/>
      <c r="N187" s="6"/>
      <c r="O187" s="221"/>
      <c r="P187" s="221"/>
    </row>
    <row r="188" spans="1:16" s="6" customFormat="1" ht="14.45" customHeight="1">
      <c r="A188" s="6"/>
      <c r="B188" s="6"/>
      <c r="C188" s="6"/>
      <c r="D188" s="6"/>
      <c r="E188" s="6"/>
      <c r="F188" s="6"/>
      <c r="G188" s="6"/>
      <c r="H188" s="6"/>
      <c r="I188" s="6"/>
      <c r="J188" s="35"/>
      <c r="K188" s="35"/>
      <c r="L188" s="35"/>
      <c r="M188" s="35"/>
      <c r="N188" s="6"/>
      <c r="O188" s="221"/>
      <c r="P188" s="221"/>
    </row>
    <row r="189" spans="1:16" s="6" customFormat="1" ht="14.45" customHeight="1">
      <c r="A189" s="6"/>
      <c r="B189" s="6"/>
      <c r="C189" s="6"/>
      <c r="D189" s="6"/>
      <c r="E189" s="6"/>
      <c r="F189" s="6"/>
      <c r="G189" s="6"/>
      <c r="H189" s="6"/>
      <c r="I189" s="6"/>
      <c r="J189" s="35"/>
      <c r="K189" s="35"/>
      <c r="L189" s="35"/>
      <c r="M189" s="35"/>
      <c r="N189" s="6"/>
      <c r="O189" s="221"/>
      <c r="P189" s="221"/>
    </row>
    <row r="190" spans="1:16" s="6" customFormat="1" ht="14.45" customHeight="1">
      <c r="A190" s="6"/>
      <c r="B190" s="6"/>
      <c r="C190" s="6"/>
      <c r="D190" s="6"/>
      <c r="E190" s="6"/>
      <c r="F190" s="6"/>
      <c r="G190" s="6"/>
      <c r="H190" s="6"/>
      <c r="I190" s="6"/>
      <c r="J190" s="35"/>
      <c r="K190" s="35"/>
      <c r="L190" s="35"/>
      <c r="M190" s="35"/>
      <c r="N190" s="6"/>
      <c r="O190" s="221"/>
      <c r="P190" s="221"/>
    </row>
    <row r="191" spans="1:16" s="6" customFormat="1" ht="14.45" customHeight="1">
      <c r="A191" s="6"/>
      <c r="B191" s="6"/>
      <c r="C191" s="6"/>
      <c r="D191" s="6"/>
      <c r="E191" s="6"/>
      <c r="F191" s="6"/>
      <c r="G191" s="6"/>
      <c r="H191" s="6"/>
      <c r="I191" s="6"/>
      <c r="J191" s="35"/>
      <c r="K191" s="35"/>
      <c r="L191" s="35"/>
      <c r="M191" s="35"/>
      <c r="N191" s="6"/>
      <c r="O191" s="221"/>
      <c r="P191" s="221"/>
    </row>
    <row r="192" spans="1:16" s="6" customFormat="1" ht="14.45" customHeight="1">
      <c r="A192" s="6"/>
      <c r="B192" s="6"/>
      <c r="C192" s="6"/>
      <c r="D192" s="6"/>
      <c r="E192" s="6"/>
      <c r="F192" s="6"/>
      <c r="G192" s="6"/>
      <c r="H192" s="6"/>
      <c r="I192" s="6"/>
      <c r="J192" s="35"/>
      <c r="K192" s="35"/>
      <c r="L192" s="35"/>
      <c r="M192" s="35"/>
      <c r="N192" s="6"/>
      <c r="O192" s="221"/>
      <c r="P192" s="221"/>
    </row>
    <row r="193" spans="1:16" s="6" customFormat="1" ht="14.45" customHeight="1">
      <c r="A193" s="6"/>
      <c r="B193" s="6"/>
      <c r="C193" s="6"/>
      <c r="D193" s="6"/>
      <c r="E193" s="6"/>
      <c r="F193" s="6"/>
      <c r="G193" s="6"/>
      <c r="H193" s="6"/>
      <c r="I193" s="6"/>
      <c r="J193" s="35"/>
      <c r="K193" s="35"/>
      <c r="L193" s="35"/>
      <c r="M193" s="35"/>
      <c r="N193" s="6"/>
      <c r="O193" s="221"/>
      <c r="P193" s="221"/>
    </row>
    <row r="194" spans="1:16" s="6" customFormat="1" ht="14.45" customHeight="1">
      <c r="A194" s="6"/>
      <c r="B194" s="6"/>
      <c r="C194" s="6"/>
      <c r="D194" s="6"/>
      <c r="E194" s="6"/>
      <c r="F194" s="6"/>
      <c r="G194" s="6"/>
      <c r="H194" s="6"/>
      <c r="I194" s="6"/>
      <c r="J194" s="35"/>
      <c r="K194" s="35"/>
      <c r="L194" s="35"/>
      <c r="M194" s="35"/>
      <c r="N194" s="6"/>
      <c r="O194" s="221"/>
      <c r="P194" s="221"/>
    </row>
    <row r="195" spans="1:16" s="7" customFormat="1" ht="14.45" customHeight="1">
      <c r="B195" s="10"/>
      <c r="C195" s="10"/>
      <c r="D195" s="10"/>
      <c r="E195" s="10"/>
      <c r="F195" s="10"/>
      <c r="G195" s="10"/>
      <c r="H195" s="10"/>
      <c r="I195" s="10"/>
      <c r="J195" s="34"/>
      <c r="K195" s="34"/>
      <c r="L195" s="34"/>
      <c r="M195" s="34"/>
      <c r="O195" s="224"/>
      <c r="P195" s="224"/>
    </row>
    <row r="196" spans="1:16" s="5" customFormat="1" ht="12.95" customHeight="1">
      <c r="B196" s="6"/>
      <c r="C196" s="6"/>
      <c r="D196" s="6"/>
      <c r="E196" s="6"/>
      <c r="F196" s="6"/>
      <c r="G196" s="6"/>
      <c r="H196" s="6"/>
      <c r="I196" s="6"/>
      <c r="J196" s="32"/>
      <c r="K196" s="32"/>
      <c r="L196" s="32"/>
      <c r="M196" s="32"/>
      <c r="O196" s="223"/>
      <c r="P196" s="223"/>
    </row>
    <row r="197" spans="1:16" ht="18" customHeight="1">
      <c r="B197" s="6"/>
      <c r="C197" s="6"/>
      <c r="D197" s="6"/>
      <c r="E197" s="6"/>
      <c r="F197" s="6"/>
      <c r="G197" s="6"/>
      <c r="H197" s="6"/>
      <c r="I197" s="6"/>
      <c r="J197" s="33"/>
      <c r="K197" s="33"/>
      <c r="L197" s="33"/>
      <c r="M197" s="33"/>
    </row>
    <row r="198" spans="1:16" ht="27" customHeight="1">
      <c r="B198" s="6"/>
      <c r="C198" s="6"/>
      <c r="D198" s="6"/>
      <c r="E198" s="6"/>
      <c r="F198" s="6"/>
      <c r="G198" s="6"/>
      <c r="H198" s="6"/>
      <c r="I198" s="6"/>
    </row>
    <row r="199" spans="1:16" s="6" customFormat="1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2"/>
      <c r="K199" s="2"/>
      <c r="L199" s="2"/>
      <c r="M199" s="2"/>
      <c r="N199" s="6"/>
      <c r="O199" s="221"/>
      <c r="P199" s="221"/>
    </row>
    <row r="200" spans="1:16" s="6" customFormat="1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35"/>
      <c r="K200" s="35"/>
      <c r="L200" s="35"/>
      <c r="M200" s="35"/>
      <c r="N200" s="6"/>
      <c r="O200" s="221"/>
      <c r="P200" s="221"/>
    </row>
    <row r="201" spans="1:16" s="6" customFormat="1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35"/>
      <c r="K201" s="35"/>
      <c r="L201" s="35"/>
      <c r="M201" s="35"/>
      <c r="N201" s="6"/>
      <c r="O201" s="221"/>
      <c r="P201" s="221"/>
    </row>
    <row r="202" spans="1:16" s="6" customFormat="1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35"/>
      <c r="K202" s="35"/>
      <c r="L202" s="35"/>
      <c r="M202" s="35"/>
      <c r="N202" s="6"/>
      <c r="O202" s="221"/>
      <c r="P202" s="221"/>
    </row>
    <row r="203" spans="1:16" s="6" customFormat="1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35"/>
      <c r="K203" s="35"/>
      <c r="L203" s="35"/>
      <c r="M203" s="35"/>
      <c r="N203" s="6"/>
      <c r="O203" s="221"/>
      <c r="P203" s="221"/>
    </row>
    <row r="204" spans="1:16" s="6" customFormat="1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35"/>
      <c r="K204" s="35"/>
      <c r="L204" s="35"/>
      <c r="M204" s="35"/>
      <c r="N204" s="6"/>
      <c r="O204" s="221"/>
      <c r="P204" s="221"/>
    </row>
    <row r="205" spans="1:16" s="6" customFormat="1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35"/>
      <c r="K205" s="35"/>
      <c r="L205" s="35"/>
      <c r="M205" s="35"/>
      <c r="N205" s="6"/>
      <c r="O205" s="221"/>
      <c r="P205" s="221"/>
    </row>
    <row r="206" spans="1:16" s="6" customFormat="1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35"/>
      <c r="K206" s="35"/>
      <c r="L206" s="35"/>
      <c r="M206" s="35"/>
      <c r="N206" s="6"/>
      <c r="O206" s="221"/>
      <c r="P206" s="221"/>
    </row>
    <row r="207" spans="1:16" s="6" customFormat="1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35"/>
      <c r="K207" s="35"/>
      <c r="L207" s="35"/>
      <c r="M207" s="35"/>
      <c r="N207" s="6"/>
      <c r="O207" s="221"/>
      <c r="P207" s="221"/>
    </row>
    <row r="208" spans="1:16" s="6" customFormat="1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35"/>
      <c r="K208" s="35"/>
      <c r="L208" s="35"/>
      <c r="M208" s="35"/>
      <c r="N208" s="6"/>
      <c r="O208" s="221"/>
      <c r="P208" s="221"/>
    </row>
    <row r="209" spans="1:16" s="6" customFormat="1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35"/>
      <c r="K209" s="35"/>
      <c r="L209" s="35"/>
      <c r="M209" s="35"/>
      <c r="N209" s="6"/>
      <c r="O209" s="221"/>
      <c r="P209" s="221"/>
    </row>
    <row r="210" spans="1:16" s="6" customFormat="1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35"/>
      <c r="K210" s="35"/>
      <c r="L210" s="35"/>
      <c r="M210" s="35"/>
      <c r="N210" s="6"/>
      <c r="O210" s="221"/>
      <c r="P210" s="221"/>
    </row>
    <row r="211" spans="1:16" s="6" customFormat="1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35"/>
      <c r="K211" s="35"/>
      <c r="L211" s="35"/>
      <c r="M211" s="35"/>
      <c r="N211" s="6"/>
      <c r="O211" s="221"/>
      <c r="P211" s="221"/>
    </row>
    <row r="212" spans="1:16" s="6" customFormat="1" ht="13.5" customHeight="1">
      <c r="A212" s="1"/>
      <c r="B212" s="6"/>
      <c r="C212" s="6"/>
      <c r="D212" s="6"/>
      <c r="E212" s="6"/>
      <c r="F212" s="6"/>
      <c r="G212" s="6"/>
      <c r="H212" s="6"/>
      <c r="I212" s="6"/>
      <c r="J212" s="35"/>
      <c r="K212" s="35"/>
      <c r="L212" s="35"/>
      <c r="M212" s="35"/>
      <c r="N212" s="6"/>
      <c r="O212" s="221"/>
      <c r="P212" s="221"/>
    </row>
    <row r="213" spans="1:16" s="6" customFormat="1" ht="13.5" customHeight="1">
      <c r="A213" s="1"/>
      <c r="B213" s="6"/>
      <c r="C213" s="6"/>
      <c r="D213" s="6"/>
      <c r="E213" s="6"/>
      <c r="F213" s="6"/>
      <c r="G213" s="1"/>
      <c r="H213" s="1"/>
      <c r="I213" s="6"/>
      <c r="J213" s="35"/>
      <c r="K213" s="35"/>
      <c r="L213" s="35"/>
      <c r="M213" s="35"/>
      <c r="N213" s="6"/>
      <c r="O213" s="221"/>
      <c r="P213" s="221"/>
    </row>
    <row r="214" spans="1:16" s="6" customFormat="1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35"/>
      <c r="K214" s="35"/>
      <c r="L214" s="35"/>
      <c r="M214" s="35"/>
      <c r="N214" s="6"/>
      <c r="O214" s="221"/>
      <c r="P214" s="221"/>
    </row>
    <row r="215" spans="1:16" s="6" customFormat="1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35"/>
      <c r="K215" s="35"/>
      <c r="L215" s="35"/>
      <c r="M215" s="35"/>
      <c r="N215" s="6"/>
      <c r="O215" s="221"/>
      <c r="P215" s="221"/>
    </row>
    <row r="216" spans="1:16" s="6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35"/>
      <c r="K216" s="35"/>
      <c r="L216" s="35"/>
      <c r="M216" s="35"/>
      <c r="N216" s="6"/>
      <c r="O216" s="221"/>
      <c r="P216" s="221"/>
    </row>
    <row r="217" spans="1:16" s="6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35"/>
      <c r="K217" s="35"/>
      <c r="L217" s="35"/>
      <c r="M217" s="35"/>
      <c r="N217" s="6"/>
      <c r="O217" s="221"/>
      <c r="P217" s="221"/>
    </row>
    <row r="218" spans="1:16" s="6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35"/>
      <c r="K218" s="35"/>
      <c r="L218" s="35"/>
      <c r="M218" s="35"/>
      <c r="N218" s="6"/>
      <c r="O218" s="221"/>
      <c r="P218" s="221"/>
    </row>
    <row r="219" spans="1:16" s="6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35"/>
      <c r="K219" s="35"/>
      <c r="L219" s="35"/>
      <c r="M219" s="35"/>
      <c r="N219" s="6"/>
      <c r="O219" s="221"/>
      <c r="P219" s="221"/>
    </row>
    <row r="220" spans="1:16" s="6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35"/>
      <c r="K220" s="35"/>
      <c r="L220" s="35"/>
      <c r="M220" s="35"/>
      <c r="N220" s="6"/>
      <c r="O220" s="221"/>
      <c r="P220" s="221"/>
    </row>
    <row r="221" spans="1:16" s="6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35"/>
      <c r="K221" s="35"/>
      <c r="L221" s="35"/>
      <c r="M221" s="35"/>
      <c r="N221" s="6"/>
      <c r="O221" s="221"/>
      <c r="P221" s="221"/>
    </row>
    <row r="222" spans="1:16" s="6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35"/>
      <c r="K222" s="35"/>
      <c r="L222" s="35"/>
      <c r="M222" s="35"/>
      <c r="N222" s="6"/>
      <c r="O222" s="221"/>
      <c r="P222" s="221"/>
    </row>
    <row r="223" spans="1:16" s="6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35"/>
      <c r="K223" s="35"/>
      <c r="L223" s="35"/>
      <c r="M223" s="35"/>
      <c r="N223" s="6"/>
      <c r="O223" s="221"/>
      <c r="P223" s="221"/>
    </row>
    <row r="224" spans="1:16" s="6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35"/>
      <c r="K224" s="35"/>
      <c r="L224" s="35"/>
      <c r="M224" s="35"/>
      <c r="N224" s="6"/>
      <c r="O224" s="221"/>
      <c r="P224" s="221"/>
    </row>
    <row r="225" spans="1:16" s="6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35"/>
      <c r="K225" s="35"/>
      <c r="L225" s="35"/>
      <c r="M225" s="35"/>
      <c r="N225" s="6"/>
      <c r="O225" s="221"/>
      <c r="P225" s="221"/>
    </row>
    <row r="226" spans="1:16" s="6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35"/>
      <c r="K226" s="35"/>
      <c r="L226" s="35"/>
      <c r="M226" s="35"/>
      <c r="N226" s="6"/>
      <c r="O226" s="221"/>
      <c r="P226" s="221"/>
    </row>
    <row r="227" spans="1:16" s="6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35"/>
      <c r="K227" s="35"/>
      <c r="L227" s="35"/>
      <c r="M227" s="35"/>
      <c r="N227" s="6"/>
      <c r="O227" s="221"/>
      <c r="P227" s="221"/>
    </row>
    <row r="228" spans="1:16" s="6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35"/>
      <c r="K228" s="35"/>
      <c r="L228" s="35"/>
      <c r="M228" s="35"/>
      <c r="N228" s="6"/>
      <c r="O228" s="221"/>
      <c r="P228" s="221"/>
    </row>
    <row r="229" spans="1:16" s="6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35"/>
      <c r="K229" s="35"/>
      <c r="L229" s="35"/>
      <c r="M229" s="35"/>
      <c r="N229" s="6"/>
      <c r="O229" s="221"/>
      <c r="P229" s="221"/>
    </row>
    <row r="230" spans="1:16" s="6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35"/>
      <c r="K230" s="35"/>
      <c r="L230" s="35"/>
      <c r="M230" s="35"/>
      <c r="N230" s="6"/>
      <c r="O230" s="221"/>
      <c r="P230" s="221"/>
    </row>
    <row r="231" spans="1:16" s="6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35"/>
      <c r="K231" s="35"/>
      <c r="L231" s="35"/>
      <c r="M231" s="35"/>
      <c r="N231" s="6"/>
      <c r="O231" s="221"/>
      <c r="P231" s="221"/>
    </row>
    <row r="232" spans="1:16" s="6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35"/>
      <c r="K232" s="35"/>
      <c r="L232" s="35"/>
      <c r="M232" s="35"/>
      <c r="N232" s="6"/>
      <c r="O232" s="221"/>
      <c r="P232" s="221"/>
    </row>
    <row r="233" spans="1:16" s="6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35"/>
      <c r="K233" s="35"/>
      <c r="L233" s="35"/>
      <c r="M233" s="35"/>
      <c r="N233" s="6"/>
      <c r="O233" s="221"/>
      <c r="P233" s="221"/>
    </row>
    <row r="234" spans="1:16" s="6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35"/>
      <c r="K234" s="35"/>
      <c r="L234" s="35"/>
      <c r="M234" s="35"/>
      <c r="N234" s="6"/>
      <c r="O234" s="221"/>
      <c r="P234" s="221"/>
    </row>
    <row r="235" spans="1:16" s="6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35"/>
      <c r="K235" s="35"/>
      <c r="L235" s="35"/>
      <c r="M235" s="35"/>
      <c r="N235" s="6"/>
      <c r="O235" s="221"/>
      <c r="P235" s="221"/>
    </row>
    <row r="236" spans="1:16" s="6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35"/>
      <c r="K236" s="35"/>
      <c r="L236" s="35"/>
      <c r="M236" s="35"/>
      <c r="N236" s="6"/>
      <c r="O236" s="221"/>
      <c r="P236" s="221"/>
    </row>
    <row r="237" spans="1:16" s="6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35"/>
      <c r="K237" s="35"/>
      <c r="L237" s="35"/>
      <c r="M237" s="35"/>
      <c r="N237" s="6"/>
      <c r="O237" s="221"/>
      <c r="P237" s="221"/>
    </row>
    <row r="238" spans="1:16" s="6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35"/>
      <c r="K238" s="35"/>
      <c r="L238" s="35"/>
      <c r="M238" s="35"/>
      <c r="N238" s="6"/>
      <c r="O238" s="221"/>
      <c r="P238" s="221"/>
    </row>
    <row r="239" spans="1:16" s="6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35"/>
      <c r="K239" s="35"/>
      <c r="L239" s="35"/>
      <c r="M239" s="35"/>
      <c r="N239" s="6"/>
      <c r="O239" s="221"/>
      <c r="P239" s="221"/>
    </row>
    <row r="240" spans="1:16" s="6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35"/>
      <c r="K240" s="35"/>
      <c r="L240" s="35"/>
      <c r="M240" s="35"/>
      <c r="N240" s="6"/>
      <c r="O240" s="221"/>
      <c r="P240" s="221"/>
    </row>
    <row r="241" spans="1:16" s="6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35"/>
      <c r="K241" s="35"/>
      <c r="L241" s="35"/>
      <c r="M241" s="35"/>
      <c r="N241" s="6"/>
      <c r="O241" s="221"/>
      <c r="P241" s="221"/>
    </row>
    <row r="242" spans="1:16" s="6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35"/>
      <c r="K242" s="35"/>
      <c r="L242" s="35"/>
      <c r="M242" s="35"/>
      <c r="N242" s="6"/>
      <c r="O242" s="221"/>
      <c r="P242" s="221"/>
    </row>
    <row r="243" spans="1:16" s="6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35"/>
      <c r="K243" s="35"/>
      <c r="L243" s="35"/>
      <c r="M243" s="35"/>
      <c r="N243" s="6"/>
      <c r="O243" s="221"/>
      <c r="P243" s="221"/>
    </row>
    <row r="244" spans="1:16" s="6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35"/>
      <c r="K244" s="35"/>
      <c r="L244" s="35"/>
      <c r="M244" s="35"/>
      <c r="N244" s="6"/>
      <c r="O244" s="221"/>
      <c r="P244" s="221"/>
    </row>
    <row r="245" spans="1:16" s="6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35"/>
      <c r="K245" s="35"/>
      <c r="L245" s="35"/>
      <c r="M245" s="35"/>
      <c r="N245" s="6"/>
      <c r="O245" s="221"/>
      <c r="P245" s="221"/>
    </row>
    <row r="246" spans="1:16" s="6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35"/>
      <c r="K246" s="35"/>
      <c r="L246" s="35"/>
      <c r="M246" s="35"/>
      <c r="N246" s="6"/>
      <c r="O246" s="221"/>
      <c r="P246" s="221"/>
    </row>
    <row r="247" spans="1:16" s="6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35"/>
      <c r="K247" s="35"/>
      <c r="L247" s="35"/>
      <c r="M247" s="35"/>
      <c r="N247" s="6"/>
      <c r="O247" s="221"/>
      <c r="P247" s="221"/>
    </row>
    <row r="248" spans="1:16" s="6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35"/>
      <c r="K248" s="35"/>
      <c r="L248" s="35"/>
      <c r="M248" s="35"/>
      <c r="N248" s="6"/>
      <c r="O248" s="221"/>
      <c r="P248" s="221"/>
    </row>
    <row r="249" spans="1:16" s="6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35"/>
      <c r="K249" s="35"/>
      <c r="L249" s="35"/>
      <c r="M249" s="35"/>
      <c r="N249" s="6"/>
      <c r="O249" s="221"/>
      <c r="P249" s="221"/>
    </row>
    <row r="250" spans="1:16" s="6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35"/>
      <c r="K250" s="35"/>
      <c r="L250" s="35"/>
      <c r="M250" s="35"/>
      <c r="N250" s="6"/>
      <c r="O250" s="221"/>
      <c r="P250" s="221"/>
    </row>
    <row r="251" spans="1:16" s="6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35"/>
      <c r="K251" s="35"/>
      <c r="L251" s="35"/>
      <c r="M251" s="35"/>
      <c r="N251" s="6"/>
      <c r="O251" s="221"/>
      <c r="P251" s="221"/>
    </row>
    <row r="252" spans="1:16" s="6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35"/>
      <c r="K252" s="35"/>
      <c r="L252" s="35"/>
      <c r="M252" s="35"/>
      <c r="N252" s="6"/>
      <c r="O252" s="221"/>
      <c r="P252" s="221"/>
    </row>
    <row r="253" spans="1:16" s="6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35"/>
      <c r="K253" s="35"/>
      <c r="L253" s="35"/>
      <c r="M253" s="35"/>
      <c r="N253" s="6"/>
      <c r="O253" s="221"/>
      <c r="P253" s="221"/>
    </row>
    <row r="254" spans="1:16" s="6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35"/>
      <c r="K254" s="35"/>
      <c r="L254" s="35"/>
      <c r="M254" s="35"/>
      <c r="N254" s="6"/>
      <c r="O254" s="221"/>
      <c r="P254" s="221"/>
    </row>
    <row r="255" spans="1:16" s="8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35"/>
      <c r="K255" s="35"/>
      <c r="L255" s="35"/>
      <c r="M255" s="35"/>
      <c r="O255" s="128"/>
      <c r="P255" s="128"/>
    </row>
    <row r="256" spans="1:16" ht="15" customHeight="1">
      <c r="J256" s="36"/>
      <c r="K256" s="36"/>
      <c r="L256" s="36"/>
      <c r="M256" s="36"/>
    </row>
    <row r="257" spans="1:16" s="4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2"/>
      <c r="L257" s="2"/>
      <c r="M257" s="2"/>
      <c r="O257" s="128"/>
      <c r="P257" s="128"/>
    </row>
    <row r="258" spans="1:16" s="4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27"/>
      <c r="K258" s="27"/>
      <c r="L258" s="27"/>
      <c r="M258" s="27"/>
      <c r="O258" s="128"/>
      <c r="P258" s="128"/>
    </row>
    <row r="259" spans="1:16" s="4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27"/>
      <c r="K259" s="27"/>
      <c r="L259" s="27"/>
      <c r="M259" s="27"/>
      <c r="O259" s="128"/>
      <c r="P259" s="128"/>
    </row>
    <row r="260" spans="1:16" s="4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27"/>
      <c r="K260" s="27"/>
      <c r="L260" s="27"/>
      <c r="M260" s="27"/>
      <c r="O260" s="128"/>
      <c r="P260" s="128"/>
    </row>
    <row r="261" spans="1:16" s="4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27"/>
      <c r="K261" s="27"/>
      <c r="L261" s="27"/>
      <c r="M261" s="27"/>
      <c r="O261" s="128"/>
      <c r="P261" s="128"/>
    </row>
    <row r="262" spans="1:16" s="4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27"/>
      <c r="K262" s="27"/>
      <c r="L262" s="27"/>
      <c r="M262" s="27"/>
      <c r="O262" s="128"/>
      <c r="P262" s="128"/>
    </row>
    <row r="263" spans="1:16" s="6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27"/>
      <c r="K263" s="27"/>
      <c r="L263" s="27"/>
      <c r="M263" s="27"/>
      <c r="N263" s="6"/>
      <c r="O263" s="221"/>
      <c r="P263" s="221"/>
    </row>
    <row r="264" spans="1:16" s="6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18"/>
      <c r="K264" s="118"/>
      <c r="L264" s="35"/>
      <c r="M264" s="35"/>
      <c r="N264" s="6"/>
      <c r="O264" s="221"/>
      <c r="P264" s="221"/>
    </row>
    <row r="265" spans="1:16" s="4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18"/>
      <c r="K265" s="118"/>
      <c r="L265" s="35"/>
      <c r="M265" s="35"/>
      <c r="O265" s="128"/>
      <c r="P265" s="128"/>
    </row>
    <row r="266" spans="1:16" s="4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27"/>
      <c r="K266" s="27"/>
      <c r="L266" s="27"/>
      <c r="M266" s="27"/>
      <c r="O266" s="128"/>
      <c r="P266" s="128"/>
    </row>
    <row r="267" spans="1:16" s="4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27"/>
      <c r="K267" s="27"/>
      <c r="L267" s="27"/>
      <c r="M267" s="27"/>
      <c r="O267" s="128"/>
      <c r="P267" s="128"/>
    </row>
    <row r="268" spans="1:16" s="6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27"/>
      <c r="K268" s="27"/>
      <c r="L268" s="27"/>
      <c r="M268" s="27"/>
      <c r="N268" s="6"/>
      <c r="O268" s="221"/>
      <c r="P268" s="221"/>
    </row>
    <row r="269" spans="1:16" s="6" customFormat="1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35"/>
      <c r="K269" s="35"/>
      <c r="L269" s="35"/>
      <c r="M269" s="35"/>
      <c r="N269" s="6"/>
      <c r="O269" s="221"/>
      <c r="P269" s="221"/>
    </row>
    <row r="270" spans="1:16" s="6" customFormat="1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35"/>
      <c r="K270" s="35"/>
      <c r="L270" s="35"/>
      <c r="M270" s="35"/>
      <c r="N270" s="6"/>
      <c r="O270" s="221"/>
      <c r="P270" s="221"/>
    </row>
    <row r="271" spans="1:16" s="6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35"/>
      <c r="K271" s="35"/>
      <c r="L271" s="35"/>
      <c r="M271" s="35"/>
      <c r="N271" s="6"/>
      <c r="O271" s="221"/>
      <c r="P271" s="221"/>
    </row>
    <row r="272" spans="1:16" s="6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35"/>
      <c r="K272" s="35"/>
      <c r="L272" s="35"/>
      <c r="M272" s="35"/>
      <c r="N272" s="6"/>
      <c r="O272" s="221"/>
      <c r="P272" s="221"/>
    </row>
    <row r="273" spans="1:16" s="6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35"/>
      <c r="K273" s="35"/>
      <c r="L273" s="35"/>
      <c r="M273" s="35"/>
      <c r="N273" s="6"/>
      <c r="O273" s="221"/>
      <c r="P273" s="221"/>
    </row>
    <row r="274" spans="1:16" s="6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35"/>
      <c r="K274" s="35"/>
      <c r="L274" s="35"/>
      <c r="M274" s="35"/>
      <c r="N274" s="6"/>
      <c r="O274" s="221"/>
      <c r="P274" s="221"/>
    </row>
    <row r="275" spans="1:16" s="6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35"/>
      <c r="K275" s="35"/>
      <c r="L275" s="35"/>
      <c r="M275" s="35"/>
      <c r="N275" s="6"/>
      <c r="O275" s="221"/>
      <c r="P275" s="221"/>
    </row>
    <row r="276" spans="1:16" s="6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18"/>
      <c r="K276" s="118"/>
      <c r="L276" s="35"/>
      <c r="M276" s="35"/>
      <c r="N276" s="6"/>
      <c r="O276" s="221"/>
      <c r="P276" s="221"/>
    </row>
    <row r="277" spans="1:16" s="6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18"/>
      <c r="K277" s="118"/>
      <c r="L277" s="35"/>
      <c r="M277" s="35"/>
      <c r="N277" s="6"/>
      <c r="O277" s="221"/>
      <c r="P277" s="221"/>
    </row>
    <row r="278" spans="1:16" s="6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118"/>
      <c r="K278" s="118"/>
      <c r="L278" s="35"/>
      <c r="M278" s="35"/>
      <c r="N278" s="6"/>
      <c r="O278" s="221"/>
      <c r="P278" s="221"/>
    </row>
    <row r="279" spans="1:16" s="6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35"/>
      <c r="K279" s="35"/>
      <c r="L279" s="35"/>
      <c r="M279" s="35"/>
      <c r="N279" s="6"/>
      <c r="O279" s="221"/>
      <c r="P279" s="221"/>
    </row>
    <row r="280" spans="1:16" s="6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118"/>
      <c r="K280" s="118"/>
      <c r="L280" s="35"/>
      <c r="M280" s="35"/>
      <c r="N280" s="6"/>
      <c r="O280" s="221"/>
      <c r="P280" s="221"/>
    </row>
    <row r="281" spans="1:16" s="6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18"/>
      <c r="K281" s="118"/>
      <c r="L281" s="35"/>
      <c r="M281" s="35"/>
      <c r="N281" s="6"/>
      <c r="O281" s="221"/>
      <c r="P281" s="221"/>
    </row>
    <row r="282" spans="1:16" s="6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18"/>
      <c r="K282" s="118"/>
      <c r="L282" s="35"/>
      <c r="M282" s="35"/>
      <c r="N282" s="6"/>
      <c r="O282" s="221"/>
      <c r="P282" s="221"/>
    </row>
    <row r="283" spans="1:16" s="6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18"/>
      <c r="K283" s="118"/>
      <c r="L283" s="35"/>
      <c r="M283" s="35"/>
      <c r="N283" s="6"/>
      <c r="O283" s="221"/>
      <c r="P283" s="221"/>
    </row>
    <row r="284" spans="1:16" s="6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18"/>
      <c r="K284" s="118"/>
      <c r="L284" s="35"/>
      <c r="M284" s="35"/>
      <c r="N284" s="6"/>
      <c r="O284" s="221"/>
      <c r="P284" s="221"/>
    </row>
    <row r="285" spans="1:16" s="6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18"/>
      <c r="K285" s="118"/>
      <c r="L285" s="35"/>
      <c r="M285" s="35"/>
      <c r="N285" s="6"/>
      <c r="O285" s="221"/>
      <c r="P285" s="221"/>
    </row>
    <row r="286" spans="1:16" s="6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18"/>
      <c r="K286" s="118"/>
      <c r="L286" s="35"/>
      <c r="M286" s="35"/>
      <c r="N286" s="6"/>
      <c r="O286" s="221"/>
      <c r="P286" s="221"/>
    </row>
    <row r="287" spans="1:16" s="6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18"/>
      <c r="K287" s="118"/>
      <c r="L287" s="35"/>
      <c r="M287" s="35"/>
      <c r="N287" s="6"/>
      <c r="O287" s="221"/>
      <c r="P287" s="221"/>
    </row>
    <row r="288" spans="1:16" s="6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18"/>
      <c r="K288" s="118"/>
      <c r="L288" s="35"/>
      <c r="M288" s="35"/>
      <c r="N288" s="6"/>
      <c r="O288" s="221"/>
      <c r="P288" s="221"/>
    </row>
    <row r="289" spans="1:16" s="6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18"/>
      <c r="K289" s="118"/>
      <c r="L289" s="35"/>
      <c r="M289" s="35"/>
      <c r="N289" s="6"/>
      <c r="O289" s="221"/>
      <c r="P289" s="221"/>
    </row>
    <row r="290" spans="1:16" s="6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18"/>
      <c r="K290" s="118"/>
      <c r="L290" s="35"/>
      <c r="M290" s="35"/>
      <c r="N290" s="6"/>
      <c r="O290" s="221"/>
      <c r="P290" s="221"/>
    </row>
    <row r="291" spans="1:16" s="6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18"/>
      <c r="K291" s="118"/>
      <c r="L291" s="35"/>
      <c r="M291" s="35"/>
      <c r="N291" s="6"/>
      <c r="O291" s="221"/>
      <c r="P291" s="221"/>
    </row>
    <row r="292" spans="1:16" s="6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18"/>
      <c r="K292" s="118"/>
      <c r="L292" s="35"/>
      <c r="M292" s="35"/>
      <c r="N292" s="6"/>
      <c r="O292" s="221"/>
      <c r="P292" s="221"/>
    </row>
    <row r="293" spans="1:16" s="6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18"/>
      <c r="K293" s="118"/>
      <c r="L293" s="35"/>
      <c r="M293" s="35"/>
      <c r="N293" s="6"/>
      <c r="O293" s="221"/>
      <c r="P293" s="221"/>
    </row>
    <row r="294" spans="1:16" s="6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118"/>
      <c r="K294" s="118"/>
      <c r="L294" s="35"/>
      <c r="M294" s="35"/>
      <c r="N294" s="6"/>
      <c r="O294" s="221"/>
      <c r="P294" s="221"/>
    </row>
    <row r="295" spans="1:16" s="6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18"/>
      <c r="K295" s="118"/>
      <c r="L295" s="35"/>
      <c r="M295" s="35"/>
      <c r="N295" s="6"/>
      <c r="O295" s="221"/>
      <c r="P295" s="221"/>
    </row>
    <row r="296" spans="1:16" ht="18" customHeight="1">
      <c r="J296" s="118"/>
      <c r="K296" s="118"/>
      <c r="L296" s="35"/>
      <c r="M296" s="35"/>
    </row>
  </sheetData>
  <mergeCells count="22">
    <mergeCell ref="B1:M1"/>
    <mergeCell ref="B2:M2"/>
    <mergeCell ref="B3:N3"/>
    <mergeCell ref="B4:N4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B6:I7"/>
    <mergeCell ref="J6:K7"/>
  </mergeCells>
  <phoneticPr fontId="3"/>
  <printOptions horizontalCentered="1"/>
  <pageMargins left="0.19685039370078738" right="0.19685039370078738" top="0.51181102362204722" bottom="0.59055118110236227" header="0.35433070866141736" footer="0.31496062992125984"/>
  <pageSetup paperSize="9" scale="155" fitToWidth="1" fitToHeight="1" orientation="portrait" usePrinterDefaults="1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79"/>
  <sheetViews>
    <sheetView showGridLines="0" view="pageBreakPreview" zoomScale="120" zoomScaleSheetLayoutView="120" workbookViewId="0">
      <selection activeCell="O38" sqref="O38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3" width="7.625" style="2" customWidth="1"/>
    <col min="14" max="14" width="0.75" style="1" customWidth="1"/>
    <col min="15" max="16384" width="9" style="1"/>
  </cols>
  <sheetData>
    <row r="1" spans="1:17" ht="18" customHeight="1">
      <c r="B1" s="226" t="s">
        <v>83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7" ht="18" customHeight="1">
      <c r="A2" s="225"/>
      <c r="B2" s="227" t="s">
        <v>170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7" s="7" customFormat="1" ht="15.95" customHeight="1">
      <c r="B3" s="86" t="s">
        <v>119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7" s="7" customFormat="1" ht="15.95" customHeight="1">
      <c r="B4" s="87" t="s">
        <v>172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7" s="7" customFormat="1" ht="17.25" customHeight="1">
      <c r="L5" s="32"/>
      <c r="M5" s="265" t="s">
        <v>166</v>
      </c>
    </row>
    <row r="6" spans="1:17" s="7" customFormat="1" ht="14.45" customHeight="1">
      <c r="B6" s="133" t="s">
        <v>3</v>
      </c>
      <c r="C6" s="145"/>
      <c r="D6" s="145"/>
      <c r="E6" s="145"/>
      <c r="F6" s="145"/>
      <c r="G6" s="145"/>
      <c r="H6" s="145"/>
      <c r="I6" s="249"/>
      <c r="J6" s="249"/>
      <c r="K6" s="250"/>
      <c r="L6" s="173" t="s">
        <v>5</v>
      </c>
      <c r="M6" s="266"/>
    </row>
    <row r="7" spans="1:17" s="7" customFormat="1" ht="14.45" customHeight="1">
      <c r="B7" s="228"/>
      <c r="C7" s="239"/>
      <c r="D7" s="239"/>
      <c r="E7" s="239"/>
      <c r="F7" s="239"/>
      <c r="G7" s="239"/>
      <c r="H7" s="239"/>
      <c r="I7" s="239"/>
      <c r="J7" s="239"/>
      <c r="K7" s="251"/>
      <c r="L7" s="174"/>
      <c r="M7" s="267"/>
    </row>
    <row r="8" spans="1:17" s="95" customFormat="1" ht="14.25" customHeight="1">
      <c r="B8" s="229" t="s">
        <v>117</v>
      </c>
      <c r="C8" s="240"/>
      <c r="D8" s="240"/>
      <c r="E8" s="235"/>
      <c r="F8" s="235"/>
      <c r="G8" s="240"/>
      <c r="H8" s="235"/>
      <c r="I8" s="240"/>
      <c r="J8" s="240"/>
      <c r="K8" s="252"/>
      <c r="L8" s="258"/>
      <c r="M8" s="268"/>
    </row>
    <row r="9" spans="1:17" s="4" customFormat="1" ht="14.25" customHeight="1">
      <c r="B9" s="90"/>
      <c r="C9" s="7" t="s">
        <v>118</v>
      </c>
      <c r="D9" s="7"/>
      <c r="E9" s="243"/>
      <c r="F9" s="243"/>
      <c r="G9" s="7"/>
      <c r="H9" s="243"/>
      <c r="I9" s="7"/>
      <c r="J9" s="7"/>
      <c r="K9" s="253"/>
      <c r="L9" s="259">
        <f>L10+L15</f>
        <v>45747284</v>
      </c>
      <c r="M9" s="269"/>
    </row>
    <row r="10" spans="1:17" s="83" customFormat="1" ht="13.5" customHeight="1">
      <c r="B10" s="90"/>
      <c r="D10" s="7" t="s">
        <v>120</v>
      </c>
      <c r="E10" s="243"/>
      <c r="F10" s="243"/>
      <c r="G10" s="243"/>
      <c r="H10" s="243"/>
      <c r="K10" s="253"/>
      <c r="L10" s="259">
        <f>SUM(L11:M14)</f>
        <v>14840006</v>
      </c>
      <c r="M10" s="269"/>
    </row>
    <row r="11" spans="1:17" s="83" customFormat="1" ht="13.5" customHeight="1">
      <c r="B11" s="90"/>
      <c r="E11" s="243" t="s">
        <v>33</v>
      </c>
      <c r="F11" s="243"/>
      <c r="G11" s="243"/>
      <c r="H11" s="243"/>
      <c r="K11" s="253"/>
      <c r="L11" s="259">
        <v>5620375</v>
      </c>
      <c r="M11" s="269"/>
    </row>
    <row r="12" spans="1:17" s="83" customFormat="1" ht="13.5" customHeight="1">
      <c r="B12" s="90"/>
      <c r="E12" s="243" t="s">
        <v>106</v>
      </c>
      <c r="F12" s="243"/>
      <c r="G12" s="243"/>
      <c r="H12" s="243"/>
      <c r="K12" s="253"/>
      <c r="L12" s="259">
        <v>8412680</v>
      </c>
      <c r="M12" s="269"/>
    </row>
    <row r="13" spans="1:17" s="83" customFormat="1" ht="13.5" customHeight="1">
      <c r="B13" s="230"/>
      <c r="E13" s="7" t="s">
        <v>121</v>
      </c>
      <c r="K13" s="253"/>
      <c r="L13" s="259">
        <v>250218</v>
      </c>
      <c r="M13" s="269"/>
    </row>
    <row r="14" spans="1:17" s="83" customFormat="1" ht="13.5" customHeight="1">
      <c r="B14" s="230"/>
      <c r="E14" s="7" t="s">
        <v>44</v>
      </c>
      <c r="K14" s="253"/>
      <c r="L14" s="259">
        <v>556733</v>
      </c>
      <c r="M14" s="269"/>
    </row>
    <row r="15" spans="1:17" s="83" customFormat="1" ht="13.5" customHeight="1">
      <c r="B15" s="230"/>
      <c r="D15" s="7" t="s">
        <v>123</v>
      </c>
      <c r="K15" s="253"/>
      <c r="L15" s="259">
        <f>SUM(L16:M19)</f>
        <v>30907278</v>
      </c>
      <c r="M15" s="269"/>
    </row>
    <row r="16" spans="1:17" s="83" customFormat="1" ht="13.5" customHeight="1">
      <c r="B16" s="230"/>
      <c r="E16" s="7" t="s">
        <v>124</v>
      </c>
      <c r="K16" s="253"/>
      <c r="L16" s="259">
        <v>9504690</v>
      </c>
      <c r="M16" s="269"/>
      <c r="P16" s="274" t="s">
        <v>174</v>
      </c>
      <c r="Q16" s="275" t="s">
        <v>178</v>
      </c>
    </row>
    <row r="17" spans="2:13" s="83" customFormat="1" ht="13.5" customHeight="1">
      <c r="B17" s="230"/>
      <c r="E17" s="7" t="s">
        <v>77</v>
      </c>
      <c r="K17" s="253"/>
      <c r="L17" s="259">
        <v>18082814</v>
      </c>
      <c r="M17" s="269"/>
    </row>
    <row r="18" spans="2:13" s="83" customFormat="1" ht="13.5" customHeight="1">
      <c r="B18" s="230"/>
      <c r="E18" s="7" t="s">
        <v>126</v>
      </c>
      <c r="K18" s="253"/>
      <c r="L18" s="259">
        <v>2509660</v>
      </c>
      <c r="M18" s="269"/>
    </row>
    <row r="19" spans="2:13" s="83" customFormat="1" ht="13.5" customHeight="1">
      <c r="B19" s="230"/>
      <c r="D19" s="94"/>
      <c r="E19" s="7" t="s">
        <v>44</v>
      </c>
      <c r="K19" s="253"/>
      <c r="L19" s="259">
        <v>810114</v>
      </c>
      <c r="M19" s="269"/>
    </row>
    <row r="20" spans="2:13" s="83" customFormat="1" ht="13.5" customHeight="1">
      <c r="B20" s="230"/>
      <c r="C20" s="7" t="s">
        <v>127</v>
      </c>
      <c r="D20" s="94"/>
      <c r="K20" s="253"/>
      <c r="L20" s="259">
        <f>SUM(L21:M24)</f>
        <v>49065039</v>
      </c>
      <c r="M20" s="269"/>
    </row>
    <row r="21" spans="2:13" s="83" customFormat="1" ht="13.5" customHeight="1">
      <c r="B21" s="230"/>
      <c r="D21" s="94" t="s">
        <v>129</v>
      </c>
      <c r="K21" s="253"/>
      <c r="L21" s="259">
        <v>29265196</v>
      </c>
      <c r="M21" s="269"/>
    </row>
    <row r="22" spans="2:13" s="83" customFormat="1" ht="13.5" customHeight="1">
      <c r="B22" s="230"/>
      <c r="D22" s="94" t="s">
        <v>110</v>
      </c>
      <c r="K22" s="253"/>
      <c r="L22" s="259">
        <v>16135448</v>
      </c>
      <c r="M22" s="269"/>
    </row>
    <row r="23" spans="2:13" s="83" customFormat="1" ht="13.5" customHeight="1">
      <c r="B23" s="230"/>
      <c r="D23" s="94" t="s">
        <v>130</v>
      </c>
      <c r="K23" s="253"/>
      <c r="L23" s="259">
        <v>2575454</v>
      </c>
      <c r="M23" s="269"/>
    </row>
    <row r="24" spans="2:13" s="83" customFormat="1" ht="13.5" customHeight="1">
      <c r="B24" s="230"/>
      <c r="D24" s="94" t="s">
        <v>132</v>
      </c>
      <c r="H24" s="94"/>
      <c r="K24" s="253"/>
      <c r="L24" s="259">
        <v>1088941</v>
      </c>
      <c r="M24" s="269"/>
    </row>
    <row r="25" spans="2:13" s="83" customFormat="1" ht="13.5" customHeight="1">
      <c r="B25" s="230"/>
      <c r="C25" s="7" t="s">
        <v>18</v>
      </c>
      <c r="D25" s="94"/>
      <c r="H25" s="94"/>
      <c r="K25" s="253"/>
      <c r="L25" s="259">
        <f>SUM(L26:M27)</f>
        <v>3715</v>
      </c>
      <c r="M25" s="269"/>
    </row>
    <row r="26" spans="2:13" s="83" customFormat="1" ht="13.5" customHeight="1">
      <c r="B26" s="230"/>
      <c r="D26" s="94" t="s">
        <v>133</v>
      </c>
      <c r="K26" s="253"/>
      <c r="L26" s="259">
        <v>0</v>
      </c>
      <c r="M26" s="269"/>
    </row>
    <row r="27" spans="2:13" s="83" customFormat="1" ht="13.5" customHeight="1">
      <c r="B27" s="230"/>
      <c r="D27" s="94" t="s">
        <v>44</v>
      </c>
      <c r="K27" s="253"/>
      <c r="L27" s="259">
        <v>3715</v>
      </c>
      <c r="M27" s="269"/>
    </row>
    <row r="28" spans="2:13" s="83" customFormat="1" ht="13.5" customHeight="1">
      <c r="B28" s="230"/>
      <c r="C28" s="7" t="s">
        <v>134</v>
      </c>
      <c r="D28" s="94"/>
      <c r="K28" s="253"/>
      <c r="L28" s="259">
        <v>361</v>
      </c>
      <c r="M28" s="269"/>
    </row>
    <row r="29" spans="2:13" s="83" customFormat="1" ht="13.5" customHeight="1">
      <c r="B29" s="231" t="s">
        <v>135</v>
      </c>
      <c r="C29" s="241"/>
      <c r="D29" s="99"/>
      <c r="E29" s="241"/>
      <c r="F29" s="241"/>
      <c r="G29" s="241"/>
      <c r="H29" s="241"/>
      <c r="I29" s="241"/>
      <c r="J29" s="241"/>
      <c r="K29" s="254"/>
      <c r="L29" s="113">
        <f>L20-L9+L28-L25</f>
        <v>3314401</v>
      </c>
      <c r="M29" s="122"/>
    </row>
    <row r="30" spans="2:13" s="83" customFormat="1" ht="13.5" customHeight="1">
      <c r="B30" s="230" t="s">
        <v>136</v>
      </c>
      <c r="D30" s="94"/>
      <c r="H30" s="94"/>
      <c r="K30" s="253"/>
      <c r="L30" s="112"/>
      <c r="M30" s="121"/>
    </row>
    <row r="31" spans="2:13" s="83" customFormat="1" ht="13.5" customHeight="1">
      <c r="B31" s="230"/>
      <c r="C31" s="7" t="s">
        <v>137</v>
      </c>
      <c r="D31" s="94"/>
      <c r="K31" s="253"/>
      <c r="L31" s="259">
        <f>SUM(L32:M36)</f>
        <v>4394147</v>
      </c>
      <c r="M31" s="269"/>
    </row>
    <row r="32" spans="2:13" s="83" customFormat="1" ht="13.5" customHeight="1">
      <c r="B32" s="230"/>
      <c r="D32" s="94" t="s">
        <v>138</v>
      </c>
      <c r="K32" s="253"/>
      <c r="L32" s="259">
        <v>3579814</v>
      </c>
      <c r="M32" s="269"/>
    </row>
    <row r="33" spans="2:13" s="83" customFormat="1" ht="13.5" customHeight="1">
      <c r="B33" s="230"/>
      <c r="D33" s="94" t="s">
        <v>139</v>
      </c>
      <c r="K33" s="253"/>
      <c r="L33" s="259">
        <v>710693</v>
      </c>
      <c r="M33" s="269"/>
    </row>
    <row r="34" spans="2:13" s="83" customFormat="1" ht="13.5" customHeight="1">
      <c r="B34" s="230"/>
      <c r="D34" s="94" t="s">
        <v>140</v>
      </c>
      <c r="K34" s="253"/>
      <c r="L34" s="259">
        <v>0</v>
      </c>
      <c r="M34" s="269"/>
    </row>
    <row r="35" spans="2:13" s="83" customFormat="1" ht="13.5" customHeight="1">
      <c r="B35" s="230"/>
      <c r="D35" s="94" t="s">
        <v>141</v>
      </c>
      <c r="K35" s="253"/>
      <c r="L35" s="259">
        <v>103640</v>
      </c>
      <c r="M35" s="269"/>
    </row>
    <row r="36" spans="2:13" s="83" customFormat="1" ht="13.5" customHeight="1">
      <c r="B36" s="230"/>
      <c r="D36" s="94" t="s">
        <v>44</v>
      </c>
      <c r="K36" s="253"/>
      <c r="L36" s="259">
        <v>0</v>
      </c>
      <c r="M36" s="269"/>
    </row>
    <row r="37" spans="2:13" s="83" customFormat="1" ht="13.5" customHeight="1">
      <c r="B37" s="230"/>
      <c r="C37" s="7" t="s">
        <v>142</v>
      </c>
      <c r="D37" s="94"/>
      <c r="H37" s="94"/>
      <c r="K37" s="253"/>
      <c r="L37" s="259">
        <f>SUM(L38:M42)</f>
        <v>2257225</v>
      </c>
      <c r="M37" s="269"/>
    </row>
    <row r="38" spans="2:13" s="83" customFormat="1" ht="13.5" customHeight="1">
      <c r="B38" s="230"/>
      <c r="D38" s="94" t="s">
        <v>110</v>
      </c>
      <c r="H38" s="94"/>
      <c r="K38" s="253"/>
      <c r="L38" s="259">
        <v>1160600</v>
      </c>
      <c r="M38" s="269"/>
    </row>
    <row r="39" spans="2:13" s="83" customFormat="1" ht="13.5" customHeight="1">
      <c r="B39" s="230"/>
      <c r="D39" s="94" t="s">
        <v>143</v>
      </c>
      <c r="H39" s="94"/>
      <c r="K39" s="253"/>
      <c r="L39" s="259">
        <v>463363</v>
      </c>
      <c r="M39" s="269"/>
    </row>
    <row r="40" spans="2:13" s="83" customFormat="1" ht="13.5" customHeight="1">
      <c r="B40" s="230"/>
      <c r="D40" s="94" t="s">
        <v>144</v>
      </c>
      <c r="K40" s="253"/>
      <c r="L40" s="259">
        <v>115039</v>
      </c>
      <c r="M40" s="269"/>
    </row>
    <row r="41" spans="2:13" s="83" customFormat="1" ht="13.5" customHeight="1">
      <c r="B41" s="230"/>
      <c r="D41" s="94" t="s">
        <v>145</v>
      </c>
      <c r="K41" s="253"/>
      <c r="L41" s="259">
        <v>175853</v>
      </c>
      <c r="M41" s="269"/>
    </row>
    <row r="42" spans="2:13" s="83" customFormat="1" ht="13.5" customHeight="1">
      <c r="B42" s="230"/>
      <c r="D42" s="94" t="s">
        <v>132</v>
      </c>
      <c r="K42" s="253"/>
      <c r="L42" s="259">
        <v>342370</v>
      </c>
      <c r="M42" s="269"/>
    </row>
    <row r="43" spans="2:13" s="83" customFormat="1" ht="13.5" customHeight="1">
      <c r="B43" s="231" t="s">
        <v>146</v>
      </c>
      <c r="C43" s="241"/>
      <c r="D43" s="99"/>
      <c r="E43" s="241"/>
      <c r="F43" s="241"/>
      <c r="G43" s="241"/>
      <c r="H43" s="241"/>
      <c r="I43" s="241"/>
      <c r="J43" s="241"/>
      <c r="K43" s="254"/>
      <c r="L43" s="113">
        <f>L37-L31</f>
        <v>-2136922</v>
      </c>
      <c r="M43" s="122"/>
    </row>
    <row r="44" spans="2:13" s="83" customFormat="1" ht="13.5" customHeight="1">
      <c r="B44" s="230" t="s">
        <v>147</v>
      </c>
      <c r="D44" s="94"/>
      <c r="K44" s="253"/>
      <c r="L44" s="112"/>
      <c r="M44" s="121"/>
    </row>
    <row r="45" spans="2:13" s="83" customFormat="1" ht="13.5" customHeight="1">
      <c r="B45" s="230"/>
      <c r="C45" s="7" t="s">
        <v>148</v>
      </c>
      <c r="D45" s="94"/>
      <c r="K45" s="253"/>
      <c r="L45" s="259">
        <f>SUM(L46:M47)</f>
        <v>4357135</v>
      </c>
      <c r="M45" s="269"/>
    </row>
    <row r="46" spans="2:13" s="83" customFormat="1" ht="13.5" customHeight="1">
      <c r="B46" s="230"/>
      <c r="D46" s="94" t="s">
        <v>11</v>
      </c>
      <c r="K46" s="253"/>
      <c r="L46" s="259">
        <v>4187555</v>
      </c>
      <c r="M46" s="269"/>
    </row>
    <row r="47" spans="2:13" s="83" customFormat="1" ht="13.5" customHeight="1">
      <c r="B47" s="230"/>
      <c r="D47" s="94" t="s">
        <v>44</v>
      </c>
      <c r="K47" s="253"/>
      <c r="L47" s="259">
        <v>169580</v>
      </c>
      <c r="M47" s="269"/>
    </row>
    <row r="48" spans="2:13" s="83" customFormat="1" ht="13.5" customHeight="1">
      <c r="B48" s="230"/>
      <c r="C48" s="7" t="s">
        <v>149</v>
      </c>
      <c r="D48" s="94"/>
      <c r="K48" s="253"/>
      <c r="L48" s="259">
        <f>SUM(L49:M50)</f>
        <v>2636301</v>
      </c>
      <c r="M48" s="269"/>
    </row>
    <row r="49" spans="2:17" s="83" customFormat="1" ht="13.5" customHeight="1">
      <c r="B49" s="230"/>
      <c r="D49" s="94" t="s">
        <v>150</v>
      </c>
      <c r="H49" s="243"/>
      <c r="K49" s="253"/>
      <c r="L49" s="259">
        <v>2636301</v>
      </c>
      <c r="M49" s="269"/>
    </row>
    <row r="50" spans="2:17" s="83" customFormat="1" ht="13.5" customHeight="1">
      <c r="B50" s="230"/>
      <c r="D50" s="94" t="s">
        <v>132</v>
      </c>
      <c r="H50" s="243"/>
      <c r="K50" s="253"/>
      <c r="L50" s="259">
        <v>0</v>
      </c>
      <c r="M50" s="269"/>
    </row>
    <row r="51" spans="2:17" s="83" customFormat="1" ht="13.5" customHeight="1">
      <c r="B51" s="231" t="s">
        <v>151</v>
      </c>
      <c r="C51" s="241"/>
      <c r="D51" s="99"/>
      <c r="E51" s="241"/>
      <c r="F51" s="241"/>
      <c r="G51" s="241"/>
      <c r="H51" s="248"/>
      <c r="I51" s="241"/>
      <c r="J51" s="241"/>
      <c r="K51" s="254"/>
      <c r="L51" s="113">
        <f>L48-L45</f>
        <v>-1720834</v>
      </c>
      <c r="M51" s="122"/>
    </row>
    <row r="52" spans="2:17" s="83" customFormat="1" ht="13.5" customHeight="1">
      <c r="B52" s="232" t="s">
        <v>152</v>
      </c>
      <c r="C52" s="242"/>
      <c r="D52" s="242"/>
      <c r="E52" s="242"/>
      <c r="F52" s="242"/>
      <c r="G52" s="242"/>
      <c r="H52" s="242"/>
      <c r="I52" s="242"/>
      <c r="J52" s="242"/>
      <c r="K52" s="255"/>
      <c r="L52" s="260">
        <f>L29+L43+L51</f>
        <v>-543355</v>
      </c>
      <c r="M52" s="270"/>
    </row>
    <row r="53" spans="2:17" s="83" customFormat="1" ht="13.5" customHeight="1">
      <c r="B53" s="233" t="s">
        <v>153</v>
      </c>
      <c r="C53" s="243"/>
      <c r="D53" s="243"/>
      <c r="E53" s="243"/>
      <c r="F53" s="243"/>
      <c r="G53" s="243"/>
      <c r="H53" s="243"/>
      <c r="I53" s="243"/>
      <c r="J53" s="243"/>
      <c r="K53" s="256"/>
      <c r="L53" s="112">
        <v>5374732</v>
      </c>
      <c r="M53" s="121"/>
    </row>
    <row r="54" spans="2:17" s="83" customFormat="1" ht="13.5" customHeight="1">
      <c r="B54" s="234" t="s">
        <v>48</v>
      </c>
      <c r="C54" s="244"/>
      <c r="D54" s="244"/>
      <c r="E54" s="244"/>
      <c r="F54" s="244"/>
      <c r="G54" s="244"/>
      <c r="H54" s="244"/>
      <c r="I54" s="244"/>
      <c r="J54" s="244"/>
      <c r="K54" s="257"/>
      <c r="L54" s="116">
        <f>L52+L53</f>
        <v>4831377</v>
      </c>
      <c r="M54" s="125"/>
      <c r="P54" s="274" t="s">
        <v>175</v>
      </c>
      <c r="Q54" s="76" t="s">
        <v>125</v>
      </c>
    </row>
    <row r="55" spans="2:17" s="83" customFormat="1" ht="13.5" customHeight="1"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61"/>
      <c r="M55" s="271"/>
    </row>
    <row r="56" spans="2:17" s="83" customFormat="1" ht="13.5" customHeight="1">
      <c r="B56" s="236" t="s">
        <v>70</v>
      </c>
      <c r="C56" s="245"/>
      <c r="D56" s="245"/>
      <c r="E56" s="245"/>
      <c r="F56" s="245"/>
      <c r="G56" s="245"/>
      <c r="H56" s="245"/>
      <c r="I56" s="245"/>
      <c r="J56" s="245"/>
      <c r="K56" s="245"/>
      <c r="L56" s="262">
        <v>341243</v>
      </c>
      <c r="M56" s="272"/>
      <c r="P56" s="76"/>
      <c r="Q56" s="76"/>
    </row>
    <row r="57" spans="2:17" s="83" customFormat="1" ht="13.5" customHeight="1">
      <c r="B57" s="232" t="s">
        <v>154</v>
      </c>
      <c r="C57" s="242"/>
      <c r="D57" s="242"/>
      <c r="E57" s="242"/>
      <c r="F57" s="242"/>
      <c r="G57" s="242"/>
      <c r="H57" s="242"/>
      <c r="I57" s="242"/>
      <c r="J57" s="242"/>
      <c r="K57" s="242"/>
      <c r="L57" s="113">
        <v>-118100</v>
      </c>
      <c r="M57" s="122"/>
    </row>
    <row r="58" spans="2:17" s="83" customFormat="1" ht="13.5" customHeight="1">
      <c r="B58" s="237" t="s">
        <v>155</v>
      </c>
      <c r="C58" s="246"/>
      <c r="D58" s="246"/>
      <c r="E58" s="246"/>
      <c r="F58" s="246"/>
      <c r="G58" s="246"/>
      <c r="H58" s="246"/>
      <c r="I58" s="246"/>
      <c r="J58" s="246"/>
      <c r="K58" s="246"/>
      <c r="L58" s="263">
        <f>L56+L57</f>
        <v>223143</v>
      </c>
      <c r="M58" s="273"/>
    </row>
    <row r="59" spans="2:17" s="83" customFormat="1" ht="13.5" customHeight="1">
      <c r="B59" s="238" t="s">
        <v>156</v>
      </c>
      <c r="C59" s="247"/>
      <c r="D59" s="100"/>
      <c r="E59" s="247"/>
      <c r="F59" s="247"/>
      <c r="G59" s="247"/>
      <c r="H59" s="247"/>
      <c r="I59" s="247"/>
      <c r="J59" s="247"/>
      <c r="K59" s="247"/>
      <c r="L59" s="116">
        <f>L54+L58</f>
        <v>5054520</v>
      </c>
      <c r="M59" s="125"/>
      <c r="P59" s="274" t="s">
        <v>176</v>
      </c>
    </row>
    <row r="60" spans="2:17" s="83" customFormat="1" ht="3" customHeight="1">
      <c r="D60" s="94"/>
      <c r="H60" s="243"/>
      <c r="L60" s="117"/>
      <c r="M60" s="117"/>
    </row>
    <row r="61" spans="2:17" s="83" customFormat="1" ht="13.5" customHeight="1">
      <c r="D61" s="94"/>
      <c r="H61" s="243"/>
      <c r="L61" s="117"/>
      <c r="M61" s="117"/>
    </row>
    <row r="62" spans="2:17" s="83" customFormat="1" ht="13.5" customHeight="1">
      <c r="D62" s="94"/>
      <c r="L62" s="264"/>
      <c r="M62" s="264"/>
    </row>
    <row r="63" spans="2:17" s="83" customFormat="1" ht="13.5" customHeight="1">
      <c r="D63" s="94"/>
      <c r="L63" s="117"/>
      <c r="M63" s="117"/>
    </row>
    <row r="64" spans="2:17" s="83" customFormat="1" ht="13.5" customHeight="1">
      <c r="D64" s="94"/>
      <c r="L64" s="117"/>
      <c r="M64" s="117"/>
    </row>
    <row r="65" spans="1:15" s="83" customFormat="1" ht="13.5" customHeight="1">
      <c r="L65" s="117"/>
      <c r="M65" s="117"/>
    </row>
    <row r="66" spans="1:15" s="6" customFormat="1" ht="13.5" customHeight="1">
      <c r="A66" s="6"/>
      <c r="B66" s="7"/>
      <c r="C66" s="7"/>
      <c r="D66" s="94"/>
      <c r="E66" s="7"/>
      <c r="F66" s="7"/>
      <c r="G66" s="7"/>
      <c r="H66" s="7"/>
      <c r="I66" s="6"/>
      <c r="J66" s="6"/>
      <c r="K66" s="6"/>
      <c r="L66" s="35"/>
      <c r="M66" s="35"/>
      <c r="N66" s="6"/>
      <c r="O66" s="6"/>
    </row>
    <row r="67" spans="1:15" s="6" customFormat="1" ht="13.5" customHeight="1">
      <c r="A67" s="6"/>
      <c r="B67" s="7"/>
      <c r="C67" s="7"/>
      <c r="D67" s="94"/>
      <c r="E67" s="7"/>
      <c r="F67" s="7"/>
      <c r="G67" s="7"/>
      <c r="H67" s="7"/>
      <c r="I67" s="6"/>
      <c r="J67" s="6"/>
      <c r="K67" s="6"/>
      <c r="L67" s="35"/>
      <c r="M67" s="35"/>
      <c r="N67" s="6"/>
      <c r="O67" s="6"/>
    </row>
    <row r="68" spans="1:15" s="6" customFormat="1" ht="13.5" customHeight="1">
      <c r="A68" s="6"/>
      <c r="B68" s="7"/>
      <c r="C68" s="7"/>
      <c r="D68" s="94"/>
      <c r="E68" s="7"/>
      <c r="F68" s="7"/>
      <c r="G68" s="7"/>
      <c r="H68" s="7"/>
      <c r="I68" s="6"/>
      <c r="J68" s="6"/>
      <c r="K68" s="6"/>
      <c r="L68" s="35"/>
      <c r="M68" s="35"/>
      <c r="N68" s="6"/>
      <c r="O68" s="6"/>
    </row>
    <row r="69" spans="1:15" s="6" customFormat="1" ht="13.5" customHeight="1">
      <c r="A69" s="6"/>
      <c r="B69" s="7"/>
      <c r="C69" s="7"/>
      <c r="D69" s="94"/>
      <c r="E69" s="7"/>
      <c r="F69" s="7"/>
      <c r="G69" s="7"/>
      <c r="H69" s="7"/>
      <c r="I69" s="6"/>
      <c r="J69" s="6"/>
      <c r="K69" s="6"/>
      <c r="L69" s="35"/>
      <c r="M69" s="35"/>
      <c r="N69" s="6"/>
      <c r="O69" s="6"/>
    </row>
    <row r="70" spans="1:15" s="6" customFormat="1" ht="13.5" customHeight="1">
      <c r="A70" s="6"/>
      <c r="B70" s="7"/>
      <c r="C70" s="7"/>
      <c r="D70" s="94"/>
      <c r="E70" s="7"/>
      <c r="F70" s="7"/>
      <c r="G70" s="7"/>
      <c r="H70" s="7"/>
      <c r="I70" s="6"/>
      <c r="J70" s="6"/>
      <c r="K70" s="6"/>
      <c r="L70" s="35"/>
      <c r="M70" s="35"/>
      <c r="N70" s="6"/>
      <c r="O70" s="6"/>
    </row>
    <row r="71" spans="1:15" s="6" customFormat="1" ht="13.5" customHeight="1">
      <c r="A71" s="6"/>
      <c r="B71" s="7"/>
      <c r="C71" s="7"/>
      <c r="D71" s="94"/>
      <c r="E71" s="7"/>
      <c r="F71" s="7"/>
      <c r="G71" s="7"/>
      <c r="H71" s="7"/>
      <c r="I71" s="6"/>
      <c r="J71" s="6"/>
      <c r="K71" s="6"/>
      <c r="L71" s="35"/>
      <c r="M71" s="35"/>
      <c r="N71" s="6"/>
      <c r="O71" s="6"/>
    </row>
    <row r="72" spans="1:15" s="6" customFormat="1" ht="13.5" customHeight="1">
      <c r="A72" s="6"/>
      <c r="B72" s="8"/>
      <c r="C72" s="8"/>
      <c r="D72" s="8"/>
      <c r="E72" s="8"/>
      <c r="F72" s="8"/>
      <c r="G72" s="8"/>
      <c r="H72" s="8"/>
      <c r="I72" s="8"/>
      <c r="J72" s="8"/>
      <c r="K72" s="8"/>
      <c r="L72" s="35"/>
      <c r="M72" s="35"/>
      <c r="N72" s="6"/>
      <c r="O72" s="6"/>
    </row>
    <row r="73" spans="1:15" s="6" customFormat="1" ht="13.5" customHeight="1">
      <c r="A73" s="6"/>
      <c r="B73" s="1"/>
      <c r="C73" s="1"/>
      <c r="D73" s="1"/>
      <c r="E73" s="1"/>
      <c r="F73" s="1"/>
      <c r="G73" s="1"/>
      <c r="H73" s="1"/>
      <c r="I73" s="1"/>
      <c r="J73" s="1"/>
      <c r="K73" s="1"/>
      <c r="L73" s="35"/>
      <c r="M73" s="35"/>
      <c r="N73" s="6"/>
      <c r="O73" s="6"/>
    </row>
    <row r="74" spans="1:15" s="6" customFormat="1" ht="13.5" customHeight="1">
      <c r="A74" s="6"/>
      <c r="B74" s="4"/>
      <c r="C74" s="4"/>
      <c r="D74" s="4"/>
      <c r="E74" s="4"/>
      <c r="F74" s="4"/>
      <c r="G74" s="4"/>
      <c r="H74" s="4"/>
      <c r="I74" s="4"/>
      <c r="J74" s="4"/>
      <c r="K74" s="4"/>
      <c r="L74" s="35"/>
      <c r="M74" s="35"/>
      <c r="N74" s="6"/>
      <c r="O74" s="6"/>
    </row>
    <row r="75" spans="1:15" s="6" customFormat="1" ht="13.5" customHeight="1">
      <c r="A75" s="8"/>
      <c r="B75" s="4"/>
      <c r="C75" s="4"/>
      <c r="D75" s="4"/>
      <c r="E75" s="4"/>
      <c r="F75" s="4"/>
      <c r="G75" s="4"/>
      <c r="H75" s="4"/>
      <c r="I75" s="4"/>
      <c r="J75" s="4"/>
      <c r="K75" s="4"/>
      <c r="L75" s="35"/>
      <c r="M75" s="35"/>
      <c r="N75" s="6"/>
      <c r="O75" s="6"/>
    </row>
    <row r="76" spans="1:15" s="8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36"/>
      <c r="M76" s="36"/>
    </row>
    <row r="77" spans="1:15" ht="15" customHeight="1">
      <c r="A77" s="4"/>
    </row>
    <row r="78" spans="1:15" s="4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27"/>
      <c r="M78" s="27"/>
    </row>
    <row r="79" spans="1:15" s="4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7"/>
      <c r="M79" s="27"/>
    </row>
  </sheetData>
  <mergeCells count="61">
    <mergeCell ref="B1:M1"/>
    <mergeCell ref="B2:M2"/>
    <mergeCell ref="B3:N3"/>
    <mergeCell ref="B4:N4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B52:K52"/>
    <mergeCell ref="L52:M52"/>
    <mergeCell ref="B53:K53"/>
    <mergeCell ref="L53:M53"/>
    <mergeCell ref="B54:K54"/>
    <mergeCell ref="L54:M54"/>
    <mergeCell ref="L56:M56"/>
    <mergeCell ref="L57:M57"/>
    <mergeCell ref="L58:M58"/>
    <mergeCell ref="L59:M59"/>
    <mergeCell ref="L62:M62"/>
    <mergeCell ref="B6:K7"/>
    <mergeCell ref="L6:M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fitToWidth="1" fitToHeight="1" orientation="portrait" usePrinterDefaults="1" cellComments="asDisplayed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1.貸借対照表</vt:lpstr>
      <vt:lpstr>2.行政コスト計算書</vt:lpstr>
      <vt:lpstr>3.純資産変動計算書</vt:lpstr>
      <vt:lpstr>4.資金収支計算書</vt:lpstr>
    </vt:vector>
  </TitlesOfParts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HC01014</cp:lastModifiedBy>
  <cp:lastPrinted>2017-12-05T02:16:08Z</cp:lastPrinted>
  <dcterms:created xsi:type="dcterms:W3CDTF">2014-03-27T08:10:30Z</dcterms:created>
  <dcterms:modified xsi:type="dcterms:W3CDTF">2024-02-14T04:26:15Z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3.1.4.0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2024-02-14T04:26:15Z</vt:filetime>
  </property>
</Properties>
</file>