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20" windowWidth="19395" windowHeight="7830"/>
  </bookViews>
  <sheets>
    <sheet name="有形固定資産" sheetId="1" r:id="rId1"/>
  </sheets>
  <definedNames>
    <definedName name="_xlnm.Print_Area" localSheetId="0">有形固定資産!$A$1:$T$51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<sst xmlns="http://schemas.openxmlformats.org/spreadsheetml/2006/main" xmlns:r="http://schemas.openxmlformats.org/officeDocument/2006/relationships" count="37" uniqueCount="37">
  <si>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消防</t>
    <rPh sb="0" eb="2">
      <t>ショウボウ</t>
    </rPh>
    <phoneticPr fontId="3"/>
  </si>
  <si>
    <t>合計</t>
    <rPh sb="0" eb="2">
      <t>ゴウケイ</t>
    </rPh>
    <phoneticPr fontId="3"/>
  </si>
  <si>
    <t>　　その他</t>
    <rPh sb="4" eb="5">
      <t>タ</t>
    </rPh>
    <phoneticPr fontId="3"/>
  </si>
  <si>
    <t xml:space="preserve"> 物品</t>
    <rPh sb="1" eb="3">
      <t>ブッピン</t>
    </rPh>
    <phoneticPr fontId="3"/>
  </si>
  <si>
    <t>　　建物</t>
    <rPh sb="2" eb="4">
      <t>タテモノ</t>
    </rPh>
    <phoneticPr fontId="3"/>
  </si>
  <si>
    <t>１．連結貸借対照表の内容に関する明細</t>
    <rPh sb="2" eb="4">
      <t>レンケツ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3"/>
  </si>
  <si>
    <t>　　建設仮勘定</t>
    <rPh sb="2" eb="4">
      <t>ケンセツ</t>
    </rPh>
    <rPh sb="4" eb="7">
      <t>カリカンジョウ</t>
    </rPh>
    <phoneticPr fontId="3"/>
  </si>
  <si>
    <t>　　土地</t>
    <rPh sb="2" eb="4">
      <t>トチ</t>
    </rPh>
    <phoneticPr fontId="3"/>
  </si>
  <si>
    <t>　　工作物</t>
    <rPh sb="2" eb="5">
      <t>コウサクブツ</t>
    </rPh>
    <phoneticPr fontId="3"/>
  </si>
  <si>
    <t xml:space="preserve"> 事業用資産</t>
    <rPh sb="1" eb="4">
      <t>ジギョウヨウ</t>
    </rPh>
    <rPh sb="4" eb="6">
      <t>シサン</t>
    </rPh>
    <phoneticPr fontId="3"/>
  </si>
  <si>
    <t>　　航空機</t>
    <rPh sb="2" eb="5">
      <t>コウクウキ</t>
    </rPh>
    <phoneticPr fontId="3"/>
  </si>
  <si>
    <t xml:space="preserve">
本年度償却額
（F)</t>
    <rPh sb="1" eb="4">
      <t>ホンネンド</t>
    </rPh>
    <rPh sb="4" eb="7">
      <t>ショウキャクガク</t>
    </rPh>
    <phoneticPr fontId="3"/>
  </si>
  <si>
    <t xml:space="preserve"> インフラ資産</t>
    <rPh sb="5" eb="7">
      <t>シサン</t>
    </rPh>
    <phoneticPr fontId="3"/>
  </si>
  <si>
    <t>　　浮標等</t>
    <rPh sb="2" eb="4">
      <t>フヒョウ</t>
    </rPh>
    <rPh sb="4" eb="5">
      <t>ナド</t>
    </rPh>
    <phoneticPr fontId="3"/>
  </si>
  <si>
    <t>　　船舶</t>
    <rPh sb="2" eb="4">
      <t>センパク</t>
    </rPh>
    <phoneticPr fontId="3"/>
  </si>
  <si>
    <t>　　立木竹</t>
    <rPh sb="2" eb="4">
      <t>タチキ</t>
    </rPh>
    <rPh sb="4" eb="5">
      <t>タケ</t>
    </rPh>
    <phoneticPr fontId="3"/>
  </si>
  <si>
    <t>福祉</t>
    <rPh sb="0" eb="2">
      <t>フクシ</t>
    </rPh>
    <phoneticPr fontId="3"/>
  </si>
  <si>
    <t>総務</t>
    <rPh sb="0" eb="2">
      <t>ソウム</t>
    </rPh>
    <phoneticPr fontId="3"/>
  </si>
  <si>
    <t>産業振興</t>
    <rPh sb="0" eb="2">
      <t>サンギョウ</t>
    </rPh>
    <rPh sb="2" eb="4">
      <t>シンコウ</t>
    </rPh>
    <phoneticPr fontId="3"/>
  </si>
  <si>
    <t>区分</t>
    <rPh sb="0" eb="2">
      <t>クブン</t>
    </rPh>
    <phoneticPr fontId="3"/>
  </si>
  <si>
    <t xml:space="preserve">
本年度増加額
（B）</t>
    <rPh sb="1" eb="4">
      <t>ホンネンド</t>
    </rPh>
    <rPh sb="4" eb="7">
      <t>ゾウカガク</t>
    </rPh>
    <phoneticPr fontId="3"/>
  </si>
  <si>
    <t>環境衛生</t>
    <rPh sb="0" eb="2">
      <t>カンキョウ</t>
    </rPh>
    <rPh sb="2" eb="4">
      <t>エイセイ</t>
    </rPh>
    <phoneticPr fontId="3"/>
  </si>
  <si>
    <t>教育</t>
    <rPh sb="0" eb="2">
      <t>キョウイク</t>
    </rPh>
    <phoneticPr fontId="3"/>
  </si>
  <si>
    <t>生活インフラ・
国土保全</t>
    <rPh sb="0" eb="2">
      <t>セイカツ</t>
    </rPh>
    <rPh sb="8" eb="10">
      <t>コクド</t>
    </rPh>
    <rPh sb="10" eb="12">
      <t>ホゼン</t>
    </rPh>
    <phoneticPr fontId="3"/>
  </si>
  <si>
    <t>②有形固定資産の行政目的別明細</t>
    <rPh sb="1" eb="3">
      <t>ユウケイ</t>
    </rPh>
    <rPh sb="3" eb="5">
      <t>コテイ</t>
    </rPh>
    <rPh sb="5" eb="7">
      <t>シサン</t>
    </rPh>
    <rPh sb="8" eb="10">
      <t>ギョウセイ</t>
    </rPh>
    <rPh sb="10" eb="12">
      <t>モクテキ</t>
    </rPh>
    <rPh sb="12" eb="13">
      <t>ベツ</t>
    </rPh>
    <rPh sb="13" eb="15">
      <t>メイサイ</t>
    </rPh>
    <phoneticPr fontId="3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</si>
  <si>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</si>
  <si>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　  土地</t>
    <rPh sb="3" eb="5">
      <t>トチ</t>
    </rPh>
    <phoneticPr fontId="3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</si>
  <si>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3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</si>
  <si>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3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</si>
  <si>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3"/>
  </si>
  <si>
    <t xml:space="preserve">
本年度減少額
（C）</t>
    <rPh sb="1" eb="4">
      <t>ホンネンド</t>
    </rPh>
    <rPh sb="4" eb="7">
      <t>ゲンショウガク</t>
    </rPh>
    <phoneticPr fontId="3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</si>
  <si>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3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</si>
  <si>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</si>
  <si>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3"/>
  </si>
  <si>
    <t>連結附属明細書</t>
    <rPh sb="0" eb="2">
      <t>レンケツ</t>
    </rPh>
    <rPh sb="2" eb="4">
      <t>フゾク</t>
    </rPh>
    <rPh sb="4" eb="7">
      <t>メイサイショ</t>
    </rPh>
    <phoneticPr fontId="3"/>
  </si>
  <si>
    <t>【様式第５号】</t>
    <rPh sb="3" eb="4">
      <t>ダイ</t>
    </rPh>
    <rPh sb="5" eb="6">
      <t>ゴウ</t>
    </rPh>
    <phoneticPr fontId="3"/>
  </si>
  <si>
    <t>（単位：千円）</t>
    <rPh sb="1" eb="3">
      <t>タンイ</t>
    </rPh>
    <rPh sb="4" eb="6">
      <t>センエン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</si>
</sst>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sz val="10"/>
      <color auto="1"/>
      <name val="ＭＳ Ｐゴシック"/>
      <family val="3"/>
    </font>
    <font>
      <sz val="14"/>
      <color auto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1">
      <alignment horizontal="center" vertical="center"/>
    </xf>
  </cellStyleXfs>
  <cellXfs count="3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6" fillId="0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left" vertical="center" wrapText="1"/>
    </xf>
    <xf numFmtId="0" fontId="6" fillId="0" borderId="3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/>
    </xf>
    <xf numFmtId="0" fontId="6" fillId="0" borderId="4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5" xfId="2" applyFont="1" applyFill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 wrapText="1"/>
    </xf>
    <xf numFmtId="176" fontId="6" fillId="0" borderId="4" xfId="2" applyNumberFormat="1" applyFont="1" applyFill="1" applyBorder="1" applyAlignment="1">
      <alignment vertical="center" wrapText="1"/>
    </xf>
    <xf numFmtId="176" fontId="6" fillId="0" borderId="4" xfId="2" applyNumberFormat="1" applyFont="1" applyFill="1" applyBorder="1" applyAlignment="1">
      <alignment vertical="center"/>
    </xf>
    <xf numFmtId="0" fontId="6" fillId="0" borderId="0" xfId="2" applyFont="1" applyFill="1" applyBorder="1">
      <alignment vertical="center"/>
    </xf>
    <xf numFmtId="0" fontId="6" fillId="0" borderId="5" xfId="2" applyFont="1" applyFill="1" applyBorder="1" applyAlignment="1">
      <alignment horizontal="center" vertical="center" wrapText="1"/>
    </xf>
    <xf numFmtId="176" fontId="6" fillId="0" borderId="5" xfId="2" applyNumberFormat="1" applyFont="1" applyFill="1" applyBorder="1" applyAlignment="1">
      <alignment vertical="center" wrapText="1"/>
    </xf>
    <xf numFmtId="176" fontId="6" fillId="0" borderId="5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 wrapText="1"/>
    </xf>
    <xf numFmtId="176" fontId="6" fillId="0" borderId="6" xfId="2" applyNumberFormat="1" applyFont="1" applyFill="1" applyBorder="1" applyAlignment="1">
      <alignment vertical="center" wrapText="1"/>
    </xf>
    <xf numFmtId="176" fontId="6" fillId="0" borderId="3" xfId="2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2" applyFont="1" applyFill="1" applyBorder="1" applyAlignment="1">
      <alignment vertical="center"/>
    </xf>
    <xf numFmtId="176" fontId="0" fillId="0" borderId="0" xfId="0" applyNumberFormat="1" applyFont="1" applyFill="1">
      <alignment vertical="center"/>
    </xf>
  </cellXfs>
  <cellStyles count="4">
    <cellStyle name="桁区切り 2" xfId="1"/>
    <cellStyle name="標準" xfId="0" builtinId="0"/>
    <cellStyle name="標準 2" xfId="2"/>
    <cellStyle name="標準１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pageSetUpPr fitToPage="1"/>
  </sheetPr>
  <dimension ref="A1:U49"/>
  <sheetViews>
    <sheetView tabSelected="1" view="pageBreakPreview" zoomScaleSheetLayoutView="100" workbookViewId="0">
      <selection activeCell="F1" sqref="F1"/>
    </sheetView>
  </sheetViews>
  <sheetFormatPr defaultColWidth="8.875" defaultRowHeight="13.5"/>
  <cols>
    <col min="1" max="1" width="0.875" style="1" customWidth="1"/>
    <col min="2" max="2" width="3.75" style="1" customWidth="1"/>
    <col min="3" max="3" width="16.75" style="1" customWidth="1"/>
    <col min="4" max="17" width="8.5" style="1" customWidth="1"/>
    <col min="18" max="18" width="16.25" style="1" customWidth="1"/>
    <col min="19" max="19" width="0.625" style="1" customWidth="1"/>
    <col min="20" max="20" width="0.375" style="1" customWidth="1"/>
    <col min="21" max="21" width="11.5" style="1" bestFit="1" customWidth="1"/>
    <col min="22" max="16384" width="8.875" style="1"/>
  </cols>
  <sheetData>
    <row r="1" spans="1:19" s="1" customFormat="1" ht="18.75" customHeight="1">
      <c r="A1" s="2" t="s">
        <v>35</v>
      </c>
      <c r="B1" s="2"/>
      <c r="C1" s="2"/>
      <c r="D1" s="2"/>
      <c r="E1" s="2"/>
    </row>
    <row r="2" spans="1:19" s="1" customFormat="1" ht="24.75" customHeight="1">
      <c r="A2" s="3" t="s">
        <v>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1" customFormat="1" ht="19.5" customHeight="1">
      <c r="A3" s="2" t="s">
        <v>5</v>
      </c>
      <c r="B3" s="2"/>
      <c r="C3" s="2"/>
      <c r="D3" s="2"/>
      <c r="E3" s="2"/>
      <c r="F3" s="2"/>
      <c r="G3" s="2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9" s="1" customFormat="1" ht="17.25" customHeight="1">
      <c r="A4" s="4" t="s">
        <v>33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9" s="1" customFormat="1" ht="16.5" customHeight="1">
      <c r="A5" s="2" t="s">
        <v>25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s="1" customFormat="1" ht="1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s="1" customFormat="1" ht="20.25" customHeight="1">
      <c r="B7" s="6" t="s">
        <v>32</v>
      </c>
      <c r="C7" s="15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34" t="s">
        <v>36</v>
      </c>
      <c r="R7" s="21"/>
    </row>
    <row r="8" spans="1:19" s="1" customFormat="1" ht="37.5" customHeight="1">
      <c r="B8" s="7" t="s">
        <v>19</v>
      </c>
      <c r="C8" s="7"/>
      <c r="D8" s="22" t="s">
        <v>31</v>
      </c>
      <c r="E8" s="26"/>
      <c r="F8" s="22" t="s">
        <v>20</v>
      </c>
      <c r="G8" s="26"/>
      <c r="H8" s="22" t="s">
        <v>30</v>
      </c>
      <c r="I8" s="26"/>
      <c r="J8" s="22" t="s">
        <v>29</v>
      </c>
      <c r="K8" s="26"/>
      <c r="L8" s="22" t="s">
        <v>28</v>
      </c>
      <c r="M8" s="26"/>
      <c r="N8" s="26" t="s">
        <v>11</v>
      </c>
      <c r="O8" s="7"/>
      <c r="P8" s="7" t="s">
        <v>27</v>
      </c>
      <c r="Q8" s="14"/>
      <c r="R8" s="35"/>
    </row>
    <row r="9" spans="1:19" s="1" customFormat="1" ht="14.1" customHeight="1">
      <c r="B9" s="8" t="s">
        <v>9</v>
      </c>
      <c r="C9" s="8"/>
      <c r="D9" s="23">
        <f>SUM(D10:E18)</f>
        <v>116665937</v>
      </c>
      <c r="E9" s="27"/>
      <c r="F9" s="23">
        <f>SUM(F10:G18)</f>
        <v>7432327</v>
      </c>
      <c r="G9" s="27"/>
      <c r="H9" s="23">
        <f>SUM(H10:I18)</f>
        <v>6543851</v>
      </c>
      <c r="I9" s="27"/>
      <c r="J9" s="23">
        <f>SUM(J10:K18)</f>
        <v>117554413</v>
      </c>
      <c r="K9" s="27"/>
      <c r="L9" s="23">
        <f>SUM(L10:M18)</f>
        <v>42887291</v>
      </c>
      <c r="M9" s="27"/>
      <c r="N9" s="23">
        <f>SUM(N10:O18)</f>
        <v>1305828</v>
      </c>
      <c r="O9" s="27"/>
      <c r="P9" s="23">
        <f>SUM(P10:Q18)</f>
        <v>74667122</v>
      </c>
      <c r="Q9" s="27"/>
      <c r="R9" s="35"/>
    </row>
    <row r="10" spans="1:19" s="1" customFormat="1" ht="14.1" customHeight="1">
      <c r="B10" s="8" t="s">
        <v>26</v>
      </c>
      <c r="C10" s="8"/>
      <c r="D10" s="23">
        <v>49148445</v>
      </c>
      <c r="E10" s="27"/>
      <c r="F10" s="23">
        <v>1099077</v>
      </c>
      <c r="G10" s="27"/>
      <c r="H10" s="23">
        <v>740406</v>
      </c>
      <c r="I10" s="27"/>
      <c r="J10" s="23">
        <f t="shared" ref="J10:J18" si="0">D10+F10-H10</f>
        <v>49507116</v>
      </c>
      <c r="K10" s="27"/>
      <c r="L10" s="23">
        <v>0</v>
      </c>
      <c r="M10" s="27"/>
      <c r="N10" s="27">
        <v>0</v>
      </c>
      <c r="O10" s="32"/>
      <c r="P10" s="33">
        <f t="shared" ref="P10:P18" si="1">J10-L10</f>
        <v>49507116</v>
      </c>
      <c r="Q10" s="33"/>
      <c r="R10" s="35"/>
    </row>
    <row r="11" spans="1:19" s="1" customFormat="1" ht="14.1" customHeight="1">
      <c r="B11" s="9" t="s">
        <v>15</v>
      </c>
      <c r="C11" s="9"/>
      <c r="D11" s="24">
        <v>29190</v>
      </c>
      <c r="E11" s="28"/>
      <c r="F11" s="24">
        <v>0</v>
      </c>
      <c r="G11" s="28"/>
      <c r="H11" s="24">
        <v>0</v>
      </c>
      <c r="I11" s="28"/>
      <c r="J11" s="23">
        <f t="shared" si="0"/>
        <v>29190</v>
      </c>
      <c r="K11" s="27"/>
      <c r="L11" s="23">
        <v>0</v>
      </c>
      <c r="M11" s="27"/>
      <c r="N11" s="27">
        <v>0</v>
      </c>
      <c r="O11" s="32"/>
      <c r="P11" s="33">
        <f t="shared" si="1"/>
        <v>29190</v>
      </c>
      <c r="Q11" s="33"/>
      <c r="R11" s="35"/>
    </row>
    <row r="12" spans="1:19" s="1" customFormat="1" ht="14.1" customHeight="1">
      <c r="B12" s="9" t="s">
        <v>4</v>
      </c>
      <c r="C12" s="9"/>
      <c r="D12" s="24">
        <v>62542674</v>
      </c>
      <c r="E12" s="28"/>
      <c r="F12" s="24">
        <v>3738019</v>
      </c>
      <c r="G12" s="28"/>
      <c r="H12" s="24">
        <v>3262014</v>
      </c>
      <c r="I12" s="28"/>
      <c r="J12" s="23">
        <f t="shared" si="0"/>
        <v>63018679</v>
      </c>
      <c r="K12" s="27"/>
      <c r="L12" s="23">
        <v>39038998</v>
      </c>
      <c r="M12" s="27"/>
      <c r="N12" s="27">
        <v>1220087</v>
      </c>
      <c r="O12" s="32"/>
      <c r="P12" s="33">
        <f t="shared" si="1"/>
        <v>23979681</v>
      </c>
      <c r="Q12" s="33"/>
      <c r="R12" s="35"/>
    </row>
    <row r="13" spans="1:19" s="1" customFormat="1" ht="14.1" customHeight="1">
      <c r="B13" s="8" t="s">
        <v>8</v>
      </c>
      <c r="C13" s="8"/>
      <c r="D13" s="23">
        <v>4941877</v>
      </c>
      <c r="E13" s="27"/>
      <c r="F13" s="23">
        <v>2588166</v>
      </c>
      <c r="G13" s="27"/>
      <c r="H13" s="23">
        <v>2539318</v>
      </c>
      <c r="I13" s="27"/>
      <c r="J13" s="23">
        <f t="shared" si="0"/>
        <v>4990725</v>
      </c>
      <c r="K13" s="27"/>
      <c r="L13" s="23">
        <v>3845911</v>
      </c>
      <c r="M13" s="27"/>
      <c r="N13" s="27">
        <v>83764</v>
      </c>
      <c r="O13" s="32"/>
      <c r="P13" s="33">
        <f t="shared" si="1"/>
        <v>1144814</v>
      </c>
      <c r="Q13" s="33"/>
      <c r="R13" s="35"/>
    </row>
    <row r="14" spans="1:19" s="1" customFormat="1" ht="14.1" customHeight="1">
      <c r="B14" s="9" t="s">
        <v>14</v>
      </c>
      <c r="C14" s="9"/>
      <c r="D14" s="24">
        <v>0</v>
      </c>
      <c r="E14" s="28"/>
      <c r="F14" s="24">
        <v>0</v>
      </c>
      <c r="G14" s="28"/>
      <c r="H14" s="24">
        <v>0</v>
      </c>
      <c r="I14" s="28"/>
      <c r="J14" s="23">
        <f t="shared" si="0"/>
        <v>0</v>
      </c>
      <c r="K14" s="27"/>
      <c r="L14" s="23">
        <v>0</v>
      </c>
      <c r="M14" s="27"/>
      <c r="N14" s="27">
        <v>0</v>
      </c>
      <c r="O14" s="32"/>
      <c r="P14" s="33">
        <f t="shared" si="1"/>
        <v>0</v>
      </c>
      <c r="Q14" s="33"/>
      <c r="R14" s="35"/>
    </row>
    <row r="15" spans="1:19" s="1" customFormat="1" ht="14.1" customHeight="1">
      <c r="B15" s="8" t="s">
        <v>13</v>
      </c>
      <c r="C15" s="8"/>
      <c r="D15" s="23">
        <v>0</v>
      </c>
      <c r="E15" s="27"/>
      <c r="F15" s="23">
        <v>0</v>
      </c>
      <c r="G15" s="27"/>
      <c r="H15" s="23">
        <v>0</v>
      </c>
      <c r="I15" s="27"/>
      <c r="J15" s="23">
        <f t="shared" si="0"/>
        <v>0</v>
      </c>
      <c r="K15" s="27"/>
      <c r="L15" s="23">
        <v>0</v>
      </c>
      <c r="M15" s="27"/>
      <c r="N15" s="27">
        <v>0</v>
      </c>
      <c r="O15" s="32"/>
      <c r="P15" s="33">
        <f t="shared" si="1"/>
        <v>0</v>
      </c>
      <c r="Q15" s="33"/>
      <c r="R15" s="35"/>
    </row>
    <row r="16" spans="1:19" s="1" customFormat="1" ht="14.1" customHeight="1">
      <c r="B16" s="9" t="s">
        <v>10</v>
      </c>
      <c r="C16" s="9"/>
      <c r="D16" s="24">
        <v>0</v>
      </c>
      <c r="E16" s="28"/>
      <c r="F16" s="24">
        <v>0</v>
      </c>
      <c r="G16" s="28"/>
      <c r="H16" s="24">
        <v>0</v>
      </c>
      <c r="I16" s="28"/>
      <c r="J16" s="23">
        <f t="shared" si="0"/>
        <v>0</v>
      </c>
      <c r="K16" s="27"/>
      <c r="L16" s="23">
        <v>0</v>
      </c>
      <c r="M16" s="27"/>
      <c r="N16" s="27">
        <v>0</v>
      </c>
      <c r="O16" s="32"/>
      <c r="P16" s="33">
        <f t="shared" si="1"/>
        <v>0</v>
      </c>
      <c r="Q16" s="33"/>
      <c r="R16" s="35"/>
    </row>
    <row r="17" spans="2:18" s="1" customFormat="1" ht="14.1" customHeight="1">
      <c r="B17" s="9" t="s">
        <v>2</v>
      </c>
      <c r="C17" s="9"/>
      <c r="D17" s="24">
        <v>1638</v>
      </c>
      <c r="E17" s="28"/>
      <c r="F17" s="24">
        <v>2335</v>
      </c>
      <c r="G17" s="28"/>
      <c r="H17" s="24">
        <v>0</v>
      </c>
      <c r="I17" s="28"/>
      <c r="J17" s="23">
        <f t="shared" si="0"/>
        <v>3973</v>
      </c>
      <c r="K17" s="27"/>
      <c r="L17" s="23">
        <v>2382</v>
      </c>
      <c r="M17" s="27"/>
      <c r="N17" s="27">
        <v>1977</v>
      </c>
      <c r="O17" s="32"/>
      <c r="P17" s="33">
        <f t="shared" si="1"/>
        <v>1591</v>
      </c>
      <c r="Q17" s="33"/>
      <c r="R17" s="35"/>
    </row>
    <row r="18" spans="2:18" s="1" customFormat="1" ht="14.1" customHeight="1">
      <c r="B18" s="9" t="s">
        <v>6</v>
      </c>
      <c r="C18" s="9"/>
      <c r="D18" s="24">
        <v>2113</v>
      </c>
      <c r="E18" s="28"/>
      <c r="F18" s="24">
        <v>4730</v>
      </c>
      <c r="G18" s="28"/>
      <c r="H18" s="24">
        <v>2113</v>
      </c>
      <c r="I18" s="28"/>
      <c r="J18" s="23">
        <f t="shared" si="0"/>
        <v>4730</v>
      </c>
      <c r="K18" s="27"/>
      <c r="L18" s="23">
        <v>0</v>
      </c>
      <c r="M18" s="27"/>
      <c r="N18" s="27">
        <v>0</v>
      </c>
      <c r="O18" s="32"/>
      <c r="P18" s="33">
        <f t="shared" si="1"/>
        <v>4730</v>
      </c>
      <c r="Q18" s="33"/>
      <c r="R18" s="35"/>
    </row>
    <row r="19" spans="2:18" s="1" customFormat="1" ht="14.1" customHeight="1">
      <c r="B19" s="9" t="s">
        <v>12</v>
      </c>
      <c r="C19" s="9"/>
      <c r="D19" s="24">
        <f>SUM(D20:E24)</f>
        <v>148148808</v>
      </c>
      <c r="E19" s="28"/>
      <c r="F19" s="24">
        <f>SUM(F20:G24)</f>
        <v>2582878</v>
      </c>
      <c r="G19" s="28"/>
      <c r="H19" s="24">
        <f>SUM(H20:I24)</f>
        <v>230293</v>
      </c>
      <c r="I19" s="28"/>
      <c r="J19" s="24">
        <f>SUM(J20:K24)</f>
        <v>150501393</v>
      </c>
      <c r="K19" s="28"/>
      <c r="L19" s="24">
        <f>SUM(L20:M24)</f>
        <v>50236939</v>
      </c>
      <c r="M19" s="28"/>
      <c r="N19" s="24">
        <f>SUM(N20:O24)</f>
        <v>2101492</v>
      </c>
      <c r="O19" s="28"/>
      <c r="P19" s="24">
        <f>SUM(P20:Q24)</f>
        <v>100264454</v>
      </c>
      <c r="Q19" s="28"/>
      <c r="R19" s="35"/>
    </row>
    <row r="20" spans="2:18" s="1" customFormat="1" ht="14.1" customHeight="1">
      <c r="B20" s="8" t="s">
        <v>7</v>
      </c>
      <c r="C20" s="8"/>
      <c r="D20" s="23">
        <v>43231847</v>
      </c>
      <c r="E20" s="27"/>
      <c r="F20" s="23">
        <v>115280</v>
      </c>
      <c r="G20" s="27"/>
      <c r="H20" s="23">
        <v>16546</v>
      </c>
      <c r="I20" s="27"/>
      <c r="J20" s="23">
        <f>D20+F20-H20</f>
        <v>43330581</v>
      </c>
      <c r="K20" s="27"/>
      <c r="L20" s="23">
        <v>0</v>
      </c>
      <c r="M20" s="27"/>
      <c r="N20" s="27">
        <v>0</v>
      </c>
      <c r="O20" s="32"/>
      <c r="P20" s="33">
        <f t="shared" ref="P20:P25" si="2">J20-L20</f>
        <v>43330581</v>
      </c>
      <c r="Q20" s="33"/>
      <c r="R20" s="35"/>
    </row>
    <row r="21" spans="2:18" s="1" customFormat="1" ht="14.1" customHeight="1">
      <c r="B21" s="9" t="s">
        <v>4</v>
      </c>
      <c r="C21" s="9"/>
      <c r="D21" s="23">
        <v>3069654</v>
      </c>
      <c r="E21" s="27"/>
      <c r="F21" s="23">
        <v>20210</v>
      </c>
      <c r="G21" s="27"/>
      <c r="H21" s="23">
        <v>0</v>
      </c>
      <c r="I21" s="27"/>
      <c r="J21" s="23">
        <v>3089864</v>
      </c>
      <c r="K21" s="27"/>
      <c r="L21" s="23">
        <v>1286427</v>
      </c>
      <c r="M21" s="27"/>
      <c r="N21" s="27">
        <v>94232</v>
      </c>
      <c r="O21" s="32"/>
      <c r="P21" s="33">
        <f t="shared" si="2"/>
        <v>1803437</v>
      </c>
      <c r="Q21" s="33"/>
      <c r="R21" s="35"/>
    </row>
    <row r="22" spans="2:18" s="1" customFormat="1" ht="14.1" customHeight="1">
      <c r="B22" s="8" t="s">
        <v>8</v>
      </c>
      <c r="C22" s="8"/>
      <c r="D22" s="23">
        <v>100481299</v>
      </c>
      <c r="E22" s="27"/>
      <c r="F22" s="23">
        <v>1587144</v>
      </c>
      <c r="G22" s="27"/>
      <c r="H22" s="23">
        <v>13282</v>
      </c>
      <c r="I22" s="27"/>
      <c r="J22" s="23">
        <f>D22+F22-H22</f>
        <v>102055161</v>
      </c>
      <c r="K22" s="27"/>
      <c r="L22" s="23">
        <v>48949889</v>
      </c>
      <c r="M22" s="27"/>
      <c r="N22" s="27">
        <v>2007260</v>
      </c>
      <c r="O22" s="32"/>
      <c r="P22" s="33">
        <f t="shared" si="2"/>
        <v>53105272</v>
      </c>
      <c r="Q22" s="33"/>
      <c r="R22" s="35"/>
    </row>
    <row r="23" spans="2:18" s="1" customFormat="1" ht="14.1" customHeight="1">
      <c r="B23" s="8" t="s">
        <v>2</v>
      </c>
      <c r="C23" s="8"/>
      <c r="D23" s="23">
        <v>657</v>
      </c>
      <c r="E23" s="27"/>
      <c r="F23" s="23">
        <v>0</v>
      </c>
      <c r="G23" s="27"/>
      <c r="H23" s="23">
        <v>0</v>
      </c>
      <c r="I23" s="27"/>
      <c r="J23" s="23">
        <f>D23+F23-H23</f>
        <v>657</v>
      </c>
      <c r="K23" s="27"/>
      <c r="L23" s="23">
        <v>623</v>
      </c>
      <c r="M23" s="27"/>
      <c r="N23" s="27">
        <v>0</v>
      </c>
      <c r="O23" s="32"/>
      <c r="P23" s="33">
        <f t="shared" si="2"/>
        <v>34</v>
      </c>
      <c r="Q23" s="33"/>
      <c r="R23" s="35"/>
    </row>
    <row r="24" spans="2:18" s="1" customFormat="1" ht="14.1" customHeight="1">
      <c r="B24" s="9" t="s">
        <v>6</v>
      </c>
      <c r="C24" s="9"/>
      <c r="D24" s="23">
        <v>1365351</v>
      </c>
      <c r="E24" s="27"/>
      <c r="F24" s="23">
        <v>860244</v>
      </c>
      <c r="G24" s="27"/>
      <c r="H24" s="23">
        <v>200465</v>
      </c>
      <c r="I24" s="27"/>
      <c r="J24" s="23">
        <f>D24+F24-H24</f>
        <v>2025130</v>
      </c>
      <c r="K24" s="27"/>
      <c r="L24" s="23">
        <v>0</v>
      </c>
      <c r="M24" s="27"/>
      <c r="N24" s="27">
        <v>0</v>
      </c>
      <c r="O24" s="32"/>
      <c r="P24" s="33">
        <f t="shared" si="2"/>
        <v>2025130</v>
      </c>
      <c r="Q24" s="33"/>
      <c r="R24" s="35"/>
    </row>
    <row r="25" spans="2:18" s="1" customFormat="1" ht="14.1" customHeight="1">
      <c r="B25" s="8" t="s">
        <v>3</v>
      </c>
      <c r="C25" s="8"/>
      <c r="D25" s="23">
        <v>10999223</v>
      </c>
      <c r="E25" s="27"/>
      <c r="F25" s="23">
        <v>375206</v>
      </c>
      <c r="G25" s="27"/>
      <c r="H25" s="23">
        <v>433046</v>
      </c>
      <c r="I25" s="27"/>
      <c r="J25" s="23">
        <f>D25+F25-H25</f>
        <v>10941383</v>
      </c>
      <c r="K25" s="27"/>
      <c r="L25" s="23">
        <v>5909771</v>
      </c>
      <c r="M25" s="27"/>
      <c r="N25" s="27">
        <v>491556</v>
      </c>
      <c r="O25" s="32"/>
      <c r="P25" s="33">
        <f t="shared" si="2"/>
        <v>5031612</v>
      </c>
      <c r="Q25" s="33"/>
      <c r="R25" s="35"/>
    </row>
    <row r="26" spans="2:18" s="1" customFormat="1" ht="14.1" customHeight="1">
      <c r="B26" s="10" t="s">
        <v>1</v>
      </c>
      <c r="C26" s="16"/>
      <c r="D26" s="24">
        <f>D9+D19+D25</f>
        <v>275813968</v>
      </c>
      <c r="E26" s="28"/>
      <c r="F26" s="24">
        <f>F9+F19+F25</f>
        <v>10390411</v>
      </c>
      <c r="G26" s="28"/>
      <c r="H26" s="24">
        <f>H9+H19+H25</f>
        <v>7207190</v>
      </c>
      <c r="I26" s="28"/>
      <c r="J26" s="24">
        <f>J9+J19+J25</f>
        <v>278997189</v>
      </c>
      <c r="K26" s="28"/>
      <c r="L26" s="24">
        <f>L9+L19+L25</f>
        <v>99034001</v>
      </c>
      <c r="M26" s="28"/>
      <c r="N26" s="24">
        <f>N9+N19+N25</f>
        <v>3898876</v>
      </c>
      <c r="O26" s="28"/>
      <c r="P26" s="24">
        <f>P9+P19+P25</f>
        <v>179963188</v>
      </c>
      <c r="Q26" s="28"/>
      <c r="R26" s="35"/>
    </row>
    <row r="27" spans="2:18" ht="8.4499999999999993" customHeight="1">
      <c r="B27" s="11"/>
      <c r="C27" s="17"/>
      <c r="D27" s="17"/>
      <c r="E27" s="17"/>
      <c r="F27" s="17"/>
      <c r="G27" s="17"/>
      <c r="H27" s="17"/>
      <c r="I27" s="17"/>
      <c r="J27" s="17"/>
      <c r="K27" s="17"/>
      <c r="L27" s="30"/>
      <c r="M27" s="30"/>
      <c r="N27" s="30"/>
      <c r="O27" s="30"/>
      <c r="P27" s="17"/>
      <c r="Q27" s="17"/>
      <c r="R27" s="17"/>
    </row>
    <row r="28" spans="2:18" ht="6.75" customHeight="1">
      <c r="C28" s="18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2:18" ht="20.25" customHeight="1">
      <c r="B29" s="6" t="s">
        <v>24</v>
      </c>
      <c r="C29" s="1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R29" s="34" t="s">
        <v>36</v>
      </c>
    </row>
    <row r="30" spans="2:18" ht="12.95" customHeight="1">
      <c r="B30" s="7" t="s">
        <v>19</v>
      </c>
      <c r="C30" s="7"/>
      <c r="D30" s="7" t="s">
        <v>23</v>
      </c>
      <c r="E30" s="7"/>
      <c r="F30" s="7" t="s">
        <v>22</v>
      </c>
      <c r="G30" s="7"/>
      <c r="H30" s="7" t="s">
        <v>16</v>
      </c>
      <c r="I30" s="7"/>
      <c r="J30" s="7" t="s">
        <v>21</v>
      </c>
      <c r="K30" s="7"/>
      <c r="L30" s="7" t="s">
        <v>18</v>
      </c>
      <c r="M30" s="7"/>
      <c r="N30" s="7" t="s">
        <v>0</v>
      </c>
      <c r="O30" s="7"/>
      <c r="P30" s="7" t="s">
        <v>17</v>
      </c>
      <c r="Q30" s="7"/>
      <c r="R30" s="7" t="s">
        <v>1</v>
      </c>
    </row>
    <row r="31" spans="2:18" ht="12.95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2:18" ht="14.1" customHeight="1">
      <c r="B32" s="12" t="s">
        <v>9</v>
      </c>
      <c r="C32" s="19"/>
      <c r="D32" s="23">
        <f>SUM(D33:E41)</f>
        <v>5655364</v>
      </c>
      <c r="E32" s="27"/>
      <c r="F32" s="23">
        <f>SUM(F33:G41)</f>
        <v>31880663</v>
      </c>
      <c r="G32" s="27"/>
      <c r="H32" s="23">
        <f>SUM(H33:I41)</f>
        <v>10110643</v>
      </c>
      <c r="I32" s="27"/>
      <c r="J32" s="23">
        <f>SUM(J33:K41)</f>
        <v>10765391</v>
      </c>
      <c r="K32" s="27"/>
      <c r="L32" s="23">
        <f>SUM(L33:M41)</f>
        <v>2017253</v>
      </c>
      <c r="M32" s="27"/>
      <c r="N32" s="23">
        <f>SUM(N33:O41)</f>
        <v>1140696</v>
      </c>
      <c r="O32" s="27"/>
      <c r="P32" s="23">
        <f>SUM(P33:Q41)</f>
        <v>13097112</v>
      </c>
      <c r="Q32" s="27"/>
      <c r="R32" s="32">
        <f t="shared" ref="R32:R49" si="3">SUM(D32:Q32)</f>
        <v>74667122</v>
      </c>
    </row>
    <row r="33" spans="2:19" ht="14.1" customHeight="1">
      <c r="B33" s="9" t="s">
        <v>7</v>
      </c>
      <c r="C33" s="9"/>
      <c r="D33" s="24">
        <v>3922540</v>
      </c>
      <c r="E33" s="28"/>
      <c r="F33" s="24">
        <v>20879886</v>
      </c>
      <c r="G33" s="28"/>
      <c r="H33" s="24">
        <v>7773642</v>
      </c>
      <c r="I33" s="28"/>
      <c r="J33" s="24">
        <v>3434959</v>
      </c>
      <c r="K33" s="28"/>
      <c r="L33" s="24">
        <v>1358103</v>
      </c>
      <c r="M33" s="28"/>
      <c r="N33" s="24">
        <v>397290</v>
      </c>
      <c r="O33" s="28"/>
      <c r="P33" s="24">
        <v>11740696</v>
      </c>
      <c r="Q33" s="28"/>
      <c r="R33" s="32">
        <f t="shared" si="3"/>
        <v>49507116</v>
      </c>
    </row>
    <row r="34" spans="2:19" ht="14.1" customHeight="1">
      <c r="B34" s="9" t="s">
        <v>15</v>
      </c>
      <c r="C34" s="9"/>
      <c r="D34" s="24">
        <v>0</v>
      </c>
      <c r="E34" s="28"/>
      <c r="F34" s="24">
        <v>0</v>
      </c>
      <c r="G34" s="28"/>
      <c r="H34" s="24">
        <v>0</v>
      </c>
      <c r="I34" s="28"/>
      <c r="J34" s="24">
        <v>0</v>
      </c>
      <c r="K34" s="28"/>
      <c r="L34" s="24">
        <v>29190</v>
      </c>
      <c r="M34" s="28"/>
      <c r="N34" s="24">
        <v>0</v>
      </c>
      <c r="O34" s="28"/>
      <c r="P34" s="24">
        <v>0</v>
      </c>
      <c r="Q34" s="28"/>
      <c r="R34" s="32">
        <f t="shared" si="3"/>
        <v>29190</v>
      </c>
    </row>
    <row r="35" spans="2:19" ht="14.1" customHeight="1">
      <c r="B35" s="8" t="s">
        <v>4</v>
      </c>
      <c r="C35" s="8"/>
      <c r="D35" s="24">
        <v>1731746</v>
      </c>
      <c r="E35" s="28"/>
      <c r="F35" s="24">
        <v>10023421</v>
      </c>
      <c r="G35" s="28"/>
      <c r="H35" s="24">
        <v>2335917</v>
      </c>
      <c r="I35" s="28"/>
      <c r="J35" s="24">
        <v>7296945</v>
      </c>
      <c r="K35" s="28"/>
      <c r="L35" s="24">
        <v>602421</v>
      </c>
      <c r="M35" s="28"/>
      <c r="N35" s="24">
        <v>632841</v>
      </c>
      <c r="O35" s="28"/>
      <c r="P35" s="24">
        <v>1356390</v>
      </c>
      <c r="Q35" s="28"/>
      <c r="R35" s="32">
        <f t="shared" si="3"/>
        <v>23979681</v>
      </c>
    </row>
    <row r="36" spans="2:19" ht="14.1" customHeight="1">
      <c r="B36" s="9" t="s">
        <v>8</v>
      </c>
      <c r="C36" s="9"/>
      <c r="D36" s="24">
        <v>1078</v>
      </c>
      <c r="E36" s="28"/>
      <c r="F36" s="24">
        <v>971184</v>
      </c>
      <c r="G36" s="28"/>
      <c r="H36" s="24">
        <v>935</v>
      </c>
      <c r="I36" s="28"/>
      <c r="J36" s="24">
        <v>33487</v>
      </c>
      <c r="K36" s="28"/>
      <c r="L36" s="24">
        <v>27539</v>
      </c>
      <c r="M36" s="28"/>
      <c r="N36" s="24">
        <v>110565</v>
      </c>
      <c r="O36" s="28"/>
      <c r="P36" s="24">
        <v>26</v>
      </c>
      <c r="Q36" s="28"/>
      <c r="R36" s="32">
        <f t="shared" si="3"/>
        <v>1144814</v>
      </c>
    </row>
    <row r="37" spans="2:19" ht="14.1" customHeight="1">
      <c r="B37" s="9" t="s">
        <v>14</v>
      </c>
      <c r="C37" s="9"/>
      <c r="D37" s="24">
        <v>0</v>
      </c>
      <c r="E37" s="28"/>
      <c r="F37" s="24">
        <v>0</v>
      </c>
      <c r="G37" s="28"/>
      <c r="H37" s="24">
        <v>0</v>
      </c>
      <c r="I37" s="28"/>
      <c r="J37" s="24">
        <v>0</v>
      </c>
      <c r="K37" s="28"/>
      <c r="L37" s="23">
        <v>0</v>
      </c>
      <c r="M37" s="31"/>
      <c r="N37" s="32">
        <v>0</v>
      </c>
      <c r="O37" s="32"/>
      <c r="P37" s="33">
        <v>0</v>
      </c>
      <c r="Q37" s="33"/>
      <c r="R37" s="32">
        <f t="shared" si="3"/>
        <v>0</v>
      </c>
    </row>
    <row r="38" spans="2:19" ht="14.1" customHeight="1">
      <c r="B38" s="8" t="s">
        <v>13</v>
      </c>
      <c r="C38" s="8"/>
      <c r="D38" s="23">
        <v>0</v>
      </c>
      <c r="E38" s="27"/>
      <c r="F38" s="23">
        <v>0</v>
      </c>
      <c r="G38" s="27"/>
      <c r="H38" s="23">
        <v>0</v>
      </c>
      <c r="I38" s="27"/>
      <c r="J38" s="23">
        <v>0</v>
      </c>
      <c r="K38" s="27"/>
      <c r="L38" s="23">
        <v>0</v>
      </c>
      <c r="M38" s="31"/>
      <c r="N38" s="32">
        <v>0</v>
      </c>
      <c r="O38" s="32"/>
      <c r="P38" s="33">
        <v>0</v>
      </c>
      <c r="Q38" s="33"/>
      <c r="R38" s="32">
        <f t="shared" si="3"/>
        <v>0</v>
      </c>
    </row>
    <row r="39" spans="2:19" ht="14.1" customHeight="1">
      <c r="B39" s="9" t="s">
        <v>10</v>
      </c>
      <c r="C39" s="9"/>
      <c r="D39" s="24">
        <v>0</v>
      </c>
      <c r="E39" s="28"/>
      <c r="F39" s="24">
        <v>0</v>
      </c>
      <c r="G39" s="28"/>
      <c r="H39" s="24">
        <v>0</v>
      </c>
      <c r="I39" s="28"/>
      <c r="J39" s="24">
        <v>0</v>
      </c>
      <c r="K39" s="28"/>
      <c r="L39" s="23">
        <v>0</v>
      </c>
      <c r="M39" s="31"/>
      <c r="N39" s="32">
        <v>0</v>
      </c>
      <c r="O39" s="32"/>
      <c r="P39" s="33">
        <v>0</v>
      </c>
      <c r="Q39" s="33"/>
      <c r="R39" s="32">
        <f t="shared" si="3"/>
        <v>0</v>
      </c>
    </row>
    <row r="40" spans="2:19" ht="14.1" customHeight="1">
      <c r="B40" s="9" t="s">
        <v>2</v>
      </c>
      <c r="C40" s="9"/>
      <c r="D40" s="24">
        <v>0</v>
      </c>
      <c r="E40" s="28"/>
      <c r="F40" s="24">
        <v>1442</v>
      </c>
      <c r="G40" s="28"/>
      <c r="H40" s="24">
        <v>149</v>
      </c>
      <c r="I40" s="28"/>
      <c r="J40" s="24">
        <v>0</v>
      </c>
      <c r="K40" s="28"/>
      <c r="L40" s="24">
        <v>0</v>
      </c>
      <c r="M40" s="28"/>
      <c r="N40" s="24">
        <v>0</v>
      </c>
      <c r="O40" s="28"/>
      <c r="P40" s="24">
        <v>0</v>
      </c>
      <c r="Q40" s="28"/>
      <c r="R40" s="32">
        <f t="shared" si="3"/>
        <v>1591</v>
      </c>
    </row>
    <row r="41" spans="2:19" ht="14.1" customHeight="1">
      <c r="B41" s="9" t="s">
        <v>6</v>
      </c>
      <c r="C41" s="9"/>
      <c r="D41" s="24">
        <v>0</v>
      </c>
      <c r="E41" s="28"/>
      <c r="F41" s="24">
        <v>4730</v>
      </c>
      <c r="G41" s="28"/>
      <c r="H41" s="24">
        <v>0</v>
      </c>
      <c r="I41" s="28"/>
      <c r="J41" s="24">
        <v>0</v>
      </c>
      <c r="K41" s="28"/>
      <c r="L41" s="24">
        <v>0</v>
      </c>
      <c r="M41" s="28"/>
      <c r="N41" s="24">
        <v>0</v>
      </c>
      <c r="O41" s="28"/>
      <c r="P41" s="24">
        <v>0</v>
      </c>
      <c r="Q41" s="28"/>
      <c r="R41" s="32">
        <f t="shared" si="3"/>
        <v>4730</v>
      </c>
    </row>
    <row r="42" spans="2:19" ht="14.1" customHeight="1">
      <c r="B42" s="13" t="s">
        <v>12</v>
      </c>
      <c r="C42" s="20"/>
      <c r="D42" s="24">
        <f>SUM(D43:E47)</f>
        <v>55081772</v>
      </c>
      <c r="E42" s="28"/>
      <c r="F42" s="24">
        <f>SUM(F43:G47)</f>
        <v>188775</v>
      </c>
      <c r="G42" s="28"/>
      <c r="H42" s="24">
        <f>SUM(H43:I47)</f>
        <v>0</v>
      </c>
      <c r="I42" s="28"/>
      <c r="J42" s="24">
        <f>SUM(J43:K47)</f>
        <v>44800586</v>
      </c>
      <c r="K42" s="28"/>
      <c r="L42" s="24">
        <f>SUM(L43:M47)</f>
        <v>134279</v>
      </c>
      <c r="M42" s="28"/>
      <c r="N42" s="24">
        <f>SUM(N43:O47)</f>
        <v>0</v>
      </c>
      <c r="O42" s="28"/>
      <c r="P42" s="24">
        <f>SUM(P43:Q47)</f>
        <v>59042</v>
      </c>
      <c r="Q42" s="28"/>
      <c r="R42" s="32">
        <f t="shared" si="3"/>
        <v>100264454</v>
      </c>
      <c r="S42" s="36"/>
    </row>
    <row r="43" spans="2:19" ht="14.1" customHeight="1">
      <c r="B43" s="9" t="s">
        <v>7</v>
      </c>
      <c r="C43" s="9"/>
      <c r="D43" s="24">
        <v>36764385</v>
      </c>
      <c r="E43" s="28"/>
      <c r="F43" s="24">
        <v>0</v>
      </c>
      <c r="G43" s="28"/>
      <c r="H43" s="24">
        <v>0</v>
      </c>
      <c r="I43" s="28"/>
      <c r="J43" s="24">
        <v>6508580</v>
      </c>
      <c r="K43" s="28"/>
      <c r="L43" s="24">
        <v>942</v>
      </c>
      <c r="M43" s="28"/>
      <c r="N43" s="24">
        <v>0</v>
      </c>
      <c r="O43" s="28"/>
      <c r="P43" s="24">
        <v>56674</v>
      </c>
      <c r="Q43" s="28"/>
      <c r="R43" s="32">
        <f t="shared" si="3"/>
        <v>43330581</v>
      </c>
    </row>
    <row r="44" spans="2:19" ht="14.1" customHeight="1">
      <c r="B44" s="9" t="s">
        <v>4</v>
      </c>
      <c r="C44" s="9"/>
      <c r="D44" s="24">
        <v>357396</v>
      </c>
      <c r="E44" s="28"/>
      <c r="F44" s="24">
        <v>188775</v>
      </c>
      <c r="G44" s="28"/>
      <c r="H44" s="24">
        <v>0</v>
      </c>
      <c r="I44" s="28"/>
      <c r="J44" s="24">
        <v>1257266</v>
      </c>
      <c r="K44" s="28"/>
      <c r="L44" s="24">
        <v>0</v>
      </c>
      <c r="M44" s="28"/>
      <c r="N44" s="24">
        <v>0</v>
      </c>
      <c r="O44" s="28"/>
      <c r="P44" s="24">
        <v>0</v>
      </c>
      <c r="Q44" s="28"/>
      <c r="R44" s="32">
        <f t="shared" si="3"/>
        <v>1803437</v>
      </c>
    </row>
    <row r="45" spans="2:19" ht="14.1" customHeight="1">
      <c r="B45" s="8" t="s">
        <v>8</v>
      </c>
      <c r="C45" s="8"/>
      <c r="D45" s="24">
        <v>16720132</v>
      </c>
      <c r="E45" s="28"/>
      <c r="F45" s="24">
        <v>0</v>
      </c>
      <c r="G45" s="28"/>
      <c r="H45" s="24">
        <v>0</v>
      </c>
      <c r="I45" s="28"/>
      <c r="J45" s="24">
        <v>36249435</v>
      </c>
      <c r="K45" s="28"/>
      <c r="L45" s="24">
        <v>133337</v>
      </c>
      <c r="M45" s="28"/>
      <c r="N45" s="24">
        <v>0</v>
      </c>
      <c r="O45" s="28"/>
      <c r="P45" s="24">
        <v>2368</v>
      </c>
      <c r="Q45" s="28"/>
      <c r="R45" s="32">
        <f t="shared" si="3"/>
        <v>53105272</v>
      </c>
    </row>
    <row r="46" spans="2:19" ht="14.1" customHeight="1">
      <c r="B46" s="9" t="s">
        <v>2</v>
      </c>
      <c r="C46" s="9"/>
      <c r="D46" s="24">
        <v>0</v>
      </c>
      <c r="E46" s="28"/>
      <c r="F46" s="24">
        <v>0</v>
      </c>
      <c r="G46" s="28"/>
      <c r="H46" s="24">
        <v>0</v>
      </c>
      <c r="I46" s="28"/>
      <c r="J46" s="24">
        <v>34</v>
      </c>
      <c r="K46" s="28"/>
      <c r="L46" s="24">
        <v>0</v>
      </c>
      <c r="M46" s="28"/>
      <c r="N46" s="24">
        <v>0</v>
      </c>
      <c r="O46" s="28"/>
      <c r="P46" s="24">
        <v>0</v>
      </c>
      <c r="Q46" s="28"/>
      <c r="R46" s="32">
        <f t="shared" si="3"/>
        <v>34</v>
      </c>
    </row>
    <row r="47" spans="2:19" ht="14.1" customHeight="1">
      <c r="B47" s="8" t="s">
        <v>6</v>
      </c>
      <c r="C47" s="8"/>
      <c r="D47" s="24">
        <v>1239859</v>
      </c>
      <c r="E47" s="28"/>
      <c r="F47" s="24">
        <v>0</v>
      </c>
      <c r="G47" s="28"/>
      <c r="H47" s="24">
        <v>0</v>
      </c>
      <c r="I47" s="28"/>
      <c r="J47" s="24">
        <v>785271</v>
      </c>
      <c r="K47" s="28"/>
      <c r="L47" s="24">
        <v>0</v>
      </c>
      <c r="M47" s="28"/>
      <c r="N47" s="24">
        <v>0</v>
      </c>
      <c r="O47" s="28"/>
      <c r="P47" s="24">
        <v>0</v>
      </c>
      <c r="Q47" s="28"/>
      <c r="R47" s="32">
        <f t="shared" si="3"/>
        <v>2025130</v>
      </c>
    </row>
    <row r="48" spans="2:19" ht="14.1" customHeight="1">
      <c r="B48" s="13" t="s">
        <v>3</v>
      </c>
      <c r="C48" s="20"/>
      <c r="D48" s="24">
        <v>1063</v>
      </c>
      <c r="E48" s="28"/>
      <c r="F48" s="24">
        <v>20069</v>
      </c>
      <c r="G48" s="28"/>
      <c r="H48" s="24">
        <v>13943</v>
      </c>
      <c r="I48" s="28"/>
      <c r="J48" s="24">
        <v>4606108</v>
      </c>
      <c r="K48" s="28"/>
      <c r="L48" s="24">
        <v>32637</v>
      </c>
      <c r="M48" s="28"/>
      <c r="N48" s="24">
        <v>284816</v>
      </c>
      <c r="O48" s="28"/>
      <c r="P48" s="24">
        <v>72976</v>
      </c>
      <c r="Q48" s="28"/>
      <c r="R48" s="32">
        <f t="shared" si="3"/>
        <v>5031612</v>
      </c>
    </row>
    <row r="49" spans="2:21" ht="13.5" customHeight="1">
      <c r="B49" s="14" t="s">
        <v>1</v>
      </c>
      <c r="C49" s="14"/>
      <c r="D49" s="24">
        <f>D32+D42+D48</f>
        <v>60738199</v>
      </c>
      <c r="E49" s="28"/>
      <c r="F49" s="24">
        <f>F32+F42+F48</f>
        <v>32089507</v>
      </c>
      <c r="G49" s="28"/>
      <c r="H49" s="24">
        <f>H32+H42+H48</f>
        <v>10124586</v>
      </c>
      <c r="I49" s="28"/>
      <c r="J49" s="24">
        <f>J32+J42+J48</f>
        <v>60172085</v>
      </c>
      <c r="K49" s="28"/>
      <c r="L49" s="24">
        <f>L32+L42+L48</f>
        <v>2184169</v>
      </c>
      <c r="M49" s="28"/>
      <c r="N49" s="24">
        <f>N32+N42+N48</f>
        <v>1425512</v>
      </c>
      <c r="O49" s="28"/>
      <c r="P49" s="24">
        <f>P32+P42+P48</f>
        <v>13229130</v>
      </c>
      <c r="Q49" s="28"/>
      <c r="R49" s="32">
        <f t="shared" si="3"/>
        <v>179963188</v>
      </c>
      <c r="U49" s="37"/>
    </row>
    <row r="50" spans="2:21" ht="3" customHeight="1"/>
    <row r="51" spans="2:21" ht="5.0999999999999996" customHeight="1"/>
  </sheetData>
  <mergeCells count="311">
    <mergeCell ref="A1:E1"/>
    <mergeCell ref="A2:S2"/>
    <mergeCell ref="A3:G3"/>
    <mergeCell ref="A4:R4"/>
    <mergeCell ref="A5:R5"/>
    <mergeCell ref="B6:R6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</mergeCells>
  <phoneticPr fontId="3"/>
  <printOptions horizontalCentered="1"/>
  <pageMargins left="0" right="0" top="0" bottom="0" header="0.31496062992125984" footer="0.31496062992125984"/>
  <pageSetup paperSize="9" scale="8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有形固定資産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HC26013</dc:creator>
  <cp:lastModifiedBy>HC01014</cp:lastModifiedBy>
  <dcterms:created xsi:type="dcterms:W3CDTF">2018-03-06T09:48:09Z</dcterms:created>
  <dcterms:modified xsi:type="dcterms:W3CDTF">2023-03-10T05:02:41Z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2023-03-10T05:02:41Z</vt:filetime>
  </property>
</Properties>
</file>